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J120" i="19" s="1"/>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F120" i="19"/>
  <c r="N120" i="19"/>
  <c r="V120" i="19"/>
  <c r="I120" i="19"/>
  <c r="T120" i="19"/>
  <c r="D120" i="19"/>
  <c r="S120" i="19"/>
  <c r="G120" i="19"/>
  <c r="X120" i="19"/>
  <c r="U120" i="19"/>
  <c r="K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86" i="25"/>
  <c r="W120" i="19" l="1"/>
  <c r="P120" i="19"/>
  <c r="L120" i="19"/>
  <c r="O120" i="19"/>
  <c r="R120" i="19"/>
  <c r="E120" i="19"/>
  <c r="A121" i="19"/>
  <c r="G121" i="19" s="1"/>
  <c r="Q120" i="19"/>
  <c r="H120" i="19"/>
  <c r="B120" i="19"/>
  <c r="Y120" i="19"/>
  <c r="C120" i="19"/>
  <c r="E156" i="28"/>
  <c r="I156" i="28"/>
  <c r="M156" i="28"/>
  <c r="Q156" i="28"/>
  <c r="U156" i="28"/>
  <c r="Y156" i="28"/>
  <c r="C156" i="28"/>
  <c r="G156" i="28"/>
  <c r="K156" i="28"/>
  <c r="O156" i="28"/>
  <c r="S156" i="28"/>
  <c r="W156" i="28"/>
  <c r="D156" i="28"/>
  <c r="L156" i="28"/>
  <c r="T156" i="28"/>
  <c r="F156" i="28"/>
  <c r="H156" i="28"/>
  <c r="P156" i="28"/>
  <c r="X156" i="28"/>
  <c r="J156" i="28"/>
  <c r="R156" i="28"/>
  <c r="B156" i="28"/>
  <c r="N156" i="28"/>
  <c r="V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K121" i="19"/>
  <c r="O121" i="19"/>
  <c r="S121" i="19"/>
  <c r="H121" i="19"/>
  <c r="M121" i="19"/>
  <c r="R121" i="19"/>
  <c r="D121" i="19"/>
  <c r="J121" i="19"/>
  <c r="Q121" i="19"/>
  <c r="L121" i="19"/>
  <c r="U121" i="19"/>
  <c r="I121" i="19"/>
  <c r="B121" i="19"/>
  <c r="N121" i="19"/>
  <c r="F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51" i="25"/>
  <c r="A50" i="21"/>
  <c r="A17" i="21"/>
  <c r="A15" i="25"/>
  <c r="A120" i="21"/>
  <c r="A85" i="21"/>
  <c r="A87" i="25"/>
  <c r="A16" i="19"/>
  <c r="A122" i="19" l="1"/>
  <c r="T121" i="19"/>
  <c r="V121" i="19"/>
  <c r="Y121" i="19"/>
  <c r="X121" i="19"/>
  <c r="W121" i="19"/>
  <c r="D191" i="28"/>
  <c r="H191" i="28"/>
  <c r="L191" i="28"/>
  <c r="P191" i="28"/>
  <c r="T191" i="28"/>
  <c r="X191" i="28"/>
  <c r="G191" i="28"/>
  <c r="M191" i="28"/>
  <c r="R191" i="28"/>
  <c r="W191" i="28"/>
  <c r="E191" i="28"/>
  <c r="J191" i="28"/>
  <c r="O191" i="28"/>
  <c r="U191" i="28"/>
  <c r="K191" i="28"/>
  <c r="V191" i="28"/>
  <c r="C191" i="28"/>
  <c r="Y191" i="28"/>
  <c r="F191" i="28"/>
  <c r="Q191" i="28"/>
  <c r="I191" i="28"/>
  <c r="S191" i="28"/>
  <c r="B191" i="28"/>
  <c r="N191" i="28"/>
  <c r="F157" i="28"/>
  <c r="J157" i="28"/>
  <c r="N157" i="28"/>
  <c r="R157" i="28"/>
  <c r="V157" i="28"/>
  <c r="D157" i="28"/>
  <c r="H157" i="28"/>
  <c r="L157" i="28"/>
  <c r="P157" i="28"/>
  <c r="T157" i="28"/>
  <c r="X157" i="28"/>
  <c r="E157" i="28"/>
  <c r="M157" i="28"/>
  <c r="U157" i="28"/>
  <c r="B157" i="28"/>
  <c r="G157" i="28"/>
  <c r="W157" i="28"/>
  <c r="I157" i="28"/>
  <c r="Q157" i="28"/>
  <c r="Y157" i="28"/>
  <c r="C157" i="28"/>
  <c r="K157" i="28"/>
  <c r="S157" i="28"/>
  <c r="O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F156" i="21" l="1"/>
  <c r="J156" i="21"/>
  <c r="N156" i="21"/>
  <c r="R156" i="21"/>
  <c r="V156" i="21"/>
  <c r="B156" i="21"/>
  <c r="D156" i="21"/>
  <c r="H156" i="21"/>
  <c r="L156" i="21"/>
  <c r="P156" i="21"/>
  <c r="T156" i="21"/>
  <c r="X156" i="21"/>
  <c r="E156" i="21"/>
  <c r="M156" i="21"/>
  <c r="U156" i="21"/>
  <c r="C156" i="21"/>
  <c r="O156" i="21"/>
  <c r="Y156" i="21"/>
  <c r="I156" i="21"/>
  <c r="S156" i="21"/>
  <c r="K156" i="21"/>
  <c r="Q156" i="21"/>
  <c r="W156" i="21"/>
  <c r="G156" i="21"/>
  <c r="C158" i="28"/>
  <c r="G158" i="28"/>
  <c r="K158" i="28"/>
  <c r="O158" i="28"/>
  <c r="S158" i="28"/>
  <c r="W158" i="28"/>
  <c r="B158" i="28"/>
  <c r="E158" i="28"/>
  <c r="I158" i="28"/>
  <c r="M158" i="28"/>
  <c r="Q158" i="28"/>
  <c r="U158" i="28"/>
  <c r="Y158" i="28"/>
  <c r="F158" i="28"/>
  <c r="N158" i="28"/>
  <c r="V158" i="28"/>
  <c r="P158" i="28"/>
  <c r="J158" i="28"/>
  <c r="R158" i="28"/>
  <c r="D158" i="28"/>
  <c r="L158" i="28"/>
  <c r="T158" i="28"/>
  <c r="H158" i="28"/>
  <c r="X158" i="28"/>
  <c r="E192" i="28"/>
  <c r="I192" i="28"/>
  <c r="M192" i="28"/>
  <c r="Q192" i="28"/>
  <c r="U192" i="28"/>
  <c r="Y192" i="28"/>
  <c r="F192" i="28"/>
  <c r="K192" i="28"/>
  <c r="P192" i="28"/>
  <c r="V192" i="28"/>
  <c r="C192" i="28"/>
  <c r="H192" i="28"/>
  <c r="N192" i="28"/>
  <c r="S192" i="28"/>
  <c r="X192" i="28"/>
  <c r="J192" i="28"/>
  <c r="T192" i="28"/>
  <c r="B192" i="28"/>
  <c r="W192" i="28"/>
  <c r="D192" i="28"/>
  <c r="O192" i="28"/>
  <c r="G192" i="28"/>
  <c r="R192" i="28"/>
  <c r="L192" i="28"/>
  <c r="D226" i="28"/>
  <c r="H226" i="28"/>
  <c r="L226" i="28"/>
  <c r="P226" i="28"/>
  <c r="T226" i="28"/>
  <c r="X226" i="28"/>
  <c r="E226" i="28"/>
  <c r="J226" i="28"/>
  <c r="O226" i="28"/>
  <c r="U226" i="28"/>
  <c r="B226" i="28"/>
  <c r="G226" i="28"/>
  <c r="M226" i="28"/>
  <c r="R226" i="28"/>
  <c r="W226" i="28"/>
  <c r="I226" i="28"/>
  <c r="S226" i="28"/>
  <c r="K226" i="28"/>
  <c r="V226" i="28"/>
  <c r="C226" i="28"/>
  <c r="N226" i="28"/>
  <c r="Y226" i="28"/>
  <c r="F226" i="28"/>
  <c r="Q226" i="28"/>
  <c r="A191" i="21"/>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F88" i="28"/>
  <c r="J88" i="28"/>
  <c r="N88" i="28"/>
  <c r="R88" i="28"/>
  <c r="V88" i="28"/>
  <c r="C88" i="28"/>
  <c r="G88" i="28"/>
  <c r="K88" i="28"/>
  <c r="O88" i="28"/>
  <c r="S88" i="28"/>
  <c r="W88" i="28"/>
  <c r="B88" i="28"/>
  <c r="H88" i="28"/>
  <c r="P88" i="28"/>
  <c r="X88" i="28"/>
  <c r="D88" i="28"/>
  <c r="M88" i="28"/>
  <c r="Y88" i="28"/>
  <c r="T88" i="28"/>
  <c r="U88" i="28"/>
  <c r="E88" i="28"/>
  <c r="Q88" i="28"/>
  <c r="I88" i="28"/>
  <c r="L88"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93" i="28" l="1"/>
  <c r="J193" i="28"/>
  <c r="N193" i="28"/>
  <c r="R193" i="28"/>
  <c r="V193" i="28"/>
  <c r="D193" i="28"/>
  <c r="I193" i="28"/>
  <c r="O193" i="28"/>
  <c r="T193" i="28"/>
  <c r="Y193" i="28"/>
  <c r="B193" i="28"/>
  <c r="G193" i="28"/>
  <c r="L193" i="28"/>
  <c r="Q193" i="28"/>
  <c r="W193" i="28"/>
  <c r="H193" i="28"/>
  <c r="S193" i="28"/>
  <c r="U193" i="28"/>
  <c r="C193" i="28"/>
  <c r="M193" i="28"/>
  <c r="X193" i="28"/>
  <c r="E193" i="28"/>
  <c r="P193" i="28"/>
  <c r="K193" i="28"/>
  <c r="E227" i="28"/>
  <c r="I227" i="28"/>
  <c r="M227" i="28"/>
  <c r="Q227" i="28"/>
  <c r="U227" i="28"/>
  <c r="Y227" i="28"/>
  <c r="B227" i="28"/>
  <c r="C227" i="28"/>
  <c r="H227" i="28"/>
  <c r="N227" i="28"/>
  <c r="S227" i="28"/>
  <c r="X227" i="28"/>
  <c r="F227" i="28"/>
  <c r="K227" i="28"/>
  <c r="P227" i="28"/>
  <c r="V227" i="28"/>
  <c r="G227" i="28"/>
  <c r="R227" i="28"/>
  <c r="T227" i="28"/>
  <c r="L227" i="28"/>
  <c r="W227" i="28"/>
  <c r="D227" i="28"/>
  <c r="O227" i="28"/>
  <c r="J227" i="28"/>
  <c r="D261" i="28"/>
  <c r="H261" i="28"/>
  <c r="L261" i="28"/>
  <c r="P261" i="28"/>
  <c r="T261" i="28"/>
  <c r="X261" i="28"/>
  <c r="G261" i="28"/>
  <c r="M261" i="28"/>
  <c r="R261" i="28"/>
  <c r="W261" i="28"/>
  <c r="E261" i="28"/>
  <c r="J261" i="28"/>
  <c r="O261" i="28"/>
  <c r="U261" i="28"/>
  <c r="B261" i="28"/>
  <c r="F261" i="28"/>
  <c r="Q261" i="28"/>
  <c r="I261" i="28"/>
  <c r="S261" i="28"/>
  <c r="K261" i="28"/>
  <c r="V261" i="28"/>
  <c r="C261" i="28"/>
  <c r="N261" i="28"/>
  <c r="Y261"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C157" i="21"/>
  <c r="G157" i="21"/>
  <c r="K157" i="21"/>
  <c r="O157" i="21"/>
  <c r="S157" i="21"/>
  <c r="W157" i="21"/>
  <c r="E157" i="21"/>
  <c r="I157" i="21"/>
  <c r="M157" i="21"/>
  <c r="Q157" i="21"/>
  <c r="U157" i="21"/>
  <c r="Y157" i="21"/>
  <c r="B157" i="21"/>
  <c r="F157" i="21"/>
  <c r="N157" i="21"/>
  <c r="V157" i="21"/>
  <c r="L157" i="21"/>
  <c r="X157" i="21"/>
  <c r="H157" i="21"/>
  <c r="R157" i="21"/>
  <c r="J157" i="21"/>
  <c r="P157" i="21"/>
  <c r="T157" i="21"/>
  <c r="D157" i="21"/>
  <c r="D159" i="28"/>
  <c r="H159" i="28"/>
  <c r="L159" i="28"/>
  <c r="P159" i="28"/>
  <c r="T159" i="28"/>
  <c r="X159" i="28"/>
  <c r="F159" i="28"/>
  <c r="J159" i="28"/>
  <c r="N159" i="28"/>
  <c r="R159" i="28"/>
  <c r="V159" i="28"/>
  <c r="G159" i="28"/>
  <c r="O159" i="28"/>
  <c r="W159" i="28"/>
  <c r="I159" i="28"/>
  <c r="Y159" i="28"/>
  <c r="C159" i="28"/>
  <c r="K159" i="28"/>
  <c r="S159" i="28"/>
  <c r="E159" i="28"/>
  <c r="M159" i="28"/>
  <c r="U159" i="28"/>
  <c r="Q159" i="28"/>
  <c r="B159" i="28"/>
  <c r="C191" i="21"/>
  <c r="G191" i="21"/>
  <c r="K191" i="21"/>
  <c r="O191" i="21"/>
  <c r="S191" i="21"/>
  <c r="W191" i="21"/>
  <c r="E191" i="21"/>
  <c r="I191" i="21"/>
  <c r="M191" i="21"/>
  <c r="Q191" i="21"/>
  <c r="U191" i="21"/>
  <c r="Y191" i="21"/>
  <c r="J191" i="21"/>
  <c r="R191" i="21"/>
  <c r="B191" i="21"/>
  <c r="F191" i="21"/>
  <c r="N191" i="21"/>
  <c r="V191" i="21"/>
  <c r="P191" i="21"/>
  <c r="L191" i="21"/>
  <c r="D191" i="21"/>
  <c r="X191" i="21"/>
  <c r="H191" i="21"/>
  <c r="T191" i="21"/>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F19" i="28"/>
  <c r="J19" i="28"/>
  <c r="N19" i="28"/>
  <c r="R19" i="28"/>
  <c r="V19" i="28"/>
  <c r="C19" i="28"/>
  <c r="H19" i="28"/>
  <c r="M19" i="28"/>
  <c r="S19" i="28"/>
  <c r="X19" i="28"/>
  <c r="I19" i="28"/>
  <c r="P19" i="28"/>
  <c r="W19" i="28"/>
  <c r="B19" i="28"/>
  <c r="E19" i="28"/>
  <c r="T19" i="28"/>
  <c r="G19" i="28"/>
  <c r="U19" i="28"/>
  <c r="D19" i="28"/>
  <c r="K19" i="28"/>
  <c r="Q19" i="28"/>
  <c r="Y19" i="28"/>
  <c r="L19" i="28"/>
  <c r="O19"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F228" i="28" l="1"/>
  <c r="J228" i="28"/>
  <c r="N228" i="28"/>
  <c r="R228" i="28"/>
  <c r="V228" i="28"/>
  <c r="G228" i="28"/>
  <c r="L228" i="28"/>
  <c r="Q228" i="28"/>
  <c r="W228" i="28"/>
  <c r="D228" i="28"/>
  <c r="I228" i="28"/>
  <c r="O228" i="28"/>
  <c r="T228" i="28"/>
  <c r="Y228" i="28"/>
  <c r="B228" i="28"/>
  <c r="E228" i="28"/>
  <c r="P228" i="28"/>
  <c r="H228" i="28"/>
  <c r="S228" i="28"/>
  <c r="K228" i="28"/>
  <c r="U228" i="28"/>
  <c r="C228" i="28"/>
  <c r="M228" i="28"/>
  <c r="X228" i="28"/>
  <c r="D297" i="28"/>
  <c r="H297" i="28"/>
  <c r="L297" i="28"/>
  <c r="P297" i="28"/>
  <c r="T297" i="28"/>
  <c r="X297" i="28"/>
  <c r="E297" i="28"/>
  <c r="J297" i="28"/>
  <c r="O297" i="28"/>
  <c r="U297" i="28"/>
  <c r="B297" i="28"/>
  <c r="G297" i="28"/>
  <c r="M297" i="28"/>
  <c r="R297" i="28"/>
  <c r="W297" i="28"/>
  <c r="C297" i="28"/>
  <c r="N297" i="28"/>
  <c r="Y297" i="28"/>
  <c r="F297" i="28"/>
  <c r="Q297" i="28"/>
  <c r="I297" i="28"/>
  <c r="S297" i="28"/>
  <c r="K297" i="28"/>
  <c r="V297" i="28"/>
  <c r="C194" i="28"/>
  <c r="G194" i="28"/>
  <c r="K194" i="28"/>
  <c r="O194" i="28"/>
  <c r="S194" i="28"/>
  <c r="W194" i="28"/>
  <c r="H194" i="28"/>
  <c r="M194" i="28"/>
  <c r="R194" i="28"/>
  <c r="X194" i="28"/>
  <c r="E194" i="28"/>
  <c r="J194" i="28"/>
  <c r="P194" i="28"/>
  <c r="U194" i="28"/>
  <c r="F194" i="28"/>
  <c r="Q194" i="28"/>
  <c r="T194" i="28"/>
  <c r="B194" i="28"/>
  <c r="L194" i="28"/>
  <c r="V194" i="28"/>
  <c r="D194" i="28"/>
  <c r="N194" i="28"/>
  <c r="Y194" i="28"/>
  <c r="I194" i="28"/>
  <c r="D158" i="21"/>
  <c r="H158" i="21"/>
  <c r="L158" i="21"/>
  <c r="P158" i="21"/>
  <c r="T158" i="21"/>
  <c r="X158" i="21"/>
  <c r="F158" i="21"/>
  <c r="J158" i="21"/>
  <c r="N158" i="21"/>
  <c r="R158" i="21"/>
  <c r="V158" i="21"/>
  <c r="G158" i="21"/>
  <c r="O158" i="21"/>
  <c r="W158" i="21"/>
  <c r="B158" i="21"/>
  <c r="K158" i="21"/>
  <c r="U158" i="21"/>
  <c r="E158" i="21"/>
  <c r="Q158" i="21"/>
  <c r="I158" i="21"/>
  <c r="M158" i="21"/>
  <c r="S158" i="21"/>
  <c r="C158" i="21"/>
  <c r="Y158" i="21"/>
  <c r="D192" i="21"/>
  <c r="H192" i="21"/>
  <c r="L192" i="21"/>
  <c r="P192" i="21"/>
  <c r="T192" i="21"/>
  <c r="X192" i="21"/>
  <c r="F192" i="21"/>
  <c r="J192" i="21"/>
  <c r="N192" i="21"/>
  <c r="R192" i="21"/>
  <c r="V192" i="21"/>
  <c r="C192" i="21"/>
  <c r="K192" i="21"/>
  <c r="S192" i="21"/>
  <c r="G192" i="21"/>
  <c r="O192" i="21"/>
  <c r="W192" i="21"/>
  <c r="B192" i="21"/>
  <c r="I192" i="21"/>
  <c r="Y192" i="21"/>
  <c r="M192" i="21"/>
  <c r="U192" i="21"/>
  <c r="E192" i="21"/>
  <c r="Q192" i="21"/>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160" i="28"/>
  <c r="I160" i="28"/>
  <c r="M160" i="28"/>
  <c r="Q160" i="28"/>
  <c r="U160" i="28"/>
  <c r="Y160" i="28"/>
  <c r="C160" i="28"/>
  <c r="G160" i="28"/>
  <c r="K160" i="28"/>
  <c r="O160" i="28"/>
  <c r="S160" i="28"/>
  <c r="W160" i="28"/>
  <c r="B160" i="28"/>
  <c r="H160" i="28"/>
  <c r="P160" i="28"/>
  <c r="X160" i="28"/>
  <c r="R160" i="28"/>
  <c r="D160" i="28"/>
  <c r="L160" i="28"/>
  <c r="T160" i="28"/>
  <c r="F160" i="28"/>
  <c r="N160" i="28"/>
  <c r="V160" i="28"/>
  <c r="J160" i="28"/>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62" i="28"/>
  <c r="I262" i="28"/>
  <c r="M262" i="28"/>
  <c r="Q262" i="28"/>
  <c r="U262" i="28"/>
  <c r="Y262" i="28"/>
  <c r="B262" i="28"/>
  <c r="F262" i="28"/>
  <c r="K262" i="28"/>
  <c r="P262" i="28"/>
  <c r="V262" i="28"/>
  <c r="C262" i="28"/>
  <c r="H262" i="28"/>
  <c r="N262" i="28"/>
  <c r="S262" i="28"/>
  <c r="X262" i="28"/>
  <c r="D262" i="28"/>
  <c r="O262" i="28"/>
  <c r="G262" i="28"/>
  <c r="R262" i="28"/>
  <c r="J262" i="28"/>
  <c r="T262" i="28"/>
  <c r="L262" i="28"/>
  <c r="W262"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A297" i="21"/>
  <c r="E53" i="21"/>
  <c r="I53" i="21"/>
  <c r="M53" i="21"/>
  <c r="Q53" i="21"/>
  <c r="U53" i="21"/>
  <c r="Y53" i="21"/>
  <c r="F53" i="21"/>
  <c r="J53" i="21"/>
  <c r="N53" i="21"/>
  <c r="R53" i="21"/>
  <c r="V53" i="21"/>
  <c r="G53" i="21"/>
  <c r="O53" i="21"/>
  <c r="W53" i="21"/>
  <c r="B53" i="21"/>
  <c r="K53" i="21"/>
  <c r="L53" i="21"/>
  <c r="H53" i="21"/>
  <c r="P53" i="21"/>
  <c r="X53" i="21"/>
  <c r="C53" i="21"/>
  <c r="S53" i="21"/>
  <c r="D53" i="21"/>
  <c r="T53" i="21"/>
  <c r="E55" i="28"/>
  <c r="I55" i="28"/>
  <c r="M55" i="28"/>
  <c r="Q55" i="28"/>
  <c r="U55" i="28"/>
  <c r="Y55" i="28"/>
  <c r="F55" i="28"/>
  <c r="J55" i="28"/>
  <c r="N55" i="28"/>
  <c r="R55" i="28"/>
  <c r="V55" i="28"/>
  <c r="C55" i="28"/>
  <c r="K55" i="28"/>
  <c r="S55" i="28"/>
  <c r="L55" i="28"/>
  <c r="W55" i="28"/>
  <c r="B55" i="28"/>
  <c r="P55" i="28"/>
  <c r="T55" i="28"/>
  <c r="D55" i="28"/>
  <c r="O55" i="28"/>
  <c r="X55" i="28"/>
  <c r="G55" i="28"/>
  <c r="H55"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D195" i="28" l="1"/>
  <c r="H195" i="28"/>
  <c r="L195" i="28"/>
  <c r="P195" i="28"/>
  <c r="T195" i="28"/>
  <c r="X195" i="28"/>
  <c r="F195" i="28"/>
  <c r="K195" i="28"/>
  <c r="Q195" i="28"/>
  <c r="V195" i="28"/>
  <c r="C195" i="28"/>
  <c r="I195" i="28"/>
  <c r="N195" i="28"/>
  <c r="S195" i="28"/>
  <c r="Y195" i="28"/>
  <c r="B195" i="28"/>
  <c r="E195" i="28"/>
  <c r="O195" i="28"/>
  <c r="R195" i="28"/>
  <c r="J195" i="28"/>
  <c r="U195" i="28"/>
  <c r="M195" i="28"/>
  <c r="W195" i="28"/>
  <c r="G195" i="28"/>
  <c r="F161" i="28"/>
  <c r="J161" i="28"/>
  <c r="N161" i="28"/>
  <c r="R161" i="28"/>
  <c r="V161" i="28"/>
  <c r="D161" i="28"/>
  <c r="H161" i="28"/>
  <c r="L161" i="28"/>
  <c r="P161" i="28"/>
  <c r="T161" i="28"/>
  <c r="X161" i="28"/>
  <c r="I161" i="28"/>
  <c r="Q161" i="28"/>
  <c r="Y161" i="28"/>
  <c r="K161" i="28"/>
  <c r="E161" i="28"/>
  <c r="M161" i="28"/>
  <c r="U161" i="28"/>
  <c r="B161" i="28"/>
  <c r="G161" i="28"/>
  <c r="O161" i="28"/>
  <c r="W161" i="28"/>
  <c r="C161" i="28"/>
  <c r="S161" i="28"/>
  <c r="E193" i="21"/>
  <c r="I193" i="21"/>
  <c r="M193" i="21"/>
  <c r="Q193" i="21"/>
  <c r="U193" i="21"/>
  <c r="Y193" i="21"/>
  <c r="C193" i="21"/>
  <c r="G193" i="21"/>
  <c r="K193" i="21"/>
  <c r="O193" i="21"/>
  <c r="S193" i="21"/>
  <c r="W193" i="21"/>
  <c r="D193" i="21"/>
  <c r="L193" i="21"/>
  <c r="T193" i="21"/>
  <c r="H193" i="21"/>
  <c r="P193" i="21"/>
  <c r="X193" i="21"/>
  <c r="R193" i="21"/>
  <c r="B193" i="21"/>
  <c r="J193" i="21"/>
  <c r="V193" i="21"/>
  <c r="F193" i="21"/>
  <c r="N193" i="21"/>
  <c r="C229" i="28"/>
  <c r="G229" i="28"/>
  <c r="K229" i="28"/>
  <c r="O229" i="28"/>
  <c r="S229" i="28"/>
  <c r="W229" i="28"/>
  <c r="E229" i="28"/>
  <c r="J229" i="28"/>
  <c r="P229" i="28"/>
  <c r="U229" i="28"/>
  <c r="H229" i="28"/>
  <c r="M229" i="28"/>
  <c r="R229" i="28"/>
  <c r="X229" i="28"/>
  <c r="D229" i="28"/>
  <c r="N229" i="28"/>
  <c r="Y229" i="28"/>
  <c r="Q229" i="28"/>
  <c r="I229" i="28"/>
  <c r="T229" i="28"/>
  <c r="B229" i="28"/>
  <c r="L229" i="28"/>
  <c r="V229" i="28"/>
  <c r="F229" i="28"/>
  <c r="E159" i="21"/>
  <c r="I159" i="21"/>
  <c r="M159" i="21"/>
  <c r="Q159" i="21"/>
  <c r="U159" i="21"/>
  <c r="Y159" i="21"/>
  <c r="B159" i="21"/>
  <c r="C159" i="21"/>
  <c r="G159" i="21"/>
  <c r="K159" i="21"/>
  <c r="O159" i="21"/>
  <c r="S159" i="21"/>
  <c r="W159" i="21"/>
  <c r="H159" i="21"/>
  <c r="P159" i="21"/>
  <c r="X159" i="21"/>
  <c r="J159" i="21"/>
  <c r="T159" i="21"/>
  <c r="D159" i="21"/>
  <c r="N159" i="21"/>
  <c r="F159" i="21"/>
  <c r="L159" i="21"/>
  <c r="R159" i="21"/>
  <c r="V159" i="21"/>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32" i="28"/>
  <c r="H332" i="28"/>
  <c r="L332" i="28"/>
  <c r="P332" i="28"/>
  <c r="T332" i="28"/>
  <c r="X332" i="28"/>
  <c r="G332" i="28"/>
  <c r="M332" i="28"/>
  <c r="R332" i="28"/>
  <c r="W332" i="28"/>
  <c r="E332" i="28"/>
  <c r="J332" i="28"/>
  <c r="O332" i="28"/>
  <c r="U332" i="28"/>
  <c r="B332" i="28"/>
  <c r="K332" i="28"/>
  <c r="V332" i="28"/>
  <c r="C332" i="28"/>
  <c r="N332" i="28"/>
  <c r="Y332" i="28"/>
  <c r="F332" i="28"/>
  <c r="Q332" i="28"/>
  <c r="I332" i="28"/>
  <c r="S332"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298" i="28"/>
  <c r="I298" i="28"/>
  <c r="M298" i="28"/>
  <c r="Q298" i="28"/>
  <c r="U298" i="28"/>
  <c r="Y298" i="28"/>
  <c r="B298" i="28"/>
  <c r="C298" i="28"/>
  <c r="H298" i="28"/>
  <c r="N298" i="28"/>
  <c r="S298" i="28"/>
  <c r="X298" i="28"/>
  <c r="F298" i="28"/>
  <c r="K298" i="28"/>
  <c r="P298" i="28"/>
  <c r="V298" i="28"/>
  <c r="L298" i="28"/>
  <c r="W298" i="28"/>
  <c r="D298" i="28"/>
  <c r="O298" i="28"/>
  <c r="G298" i="28"/>
  <c r="R298" i="28"/>
  <c r="J298" i="28"/>
  <c r="T298" i="28"/>
  <c r="F263" i="28"/>
  <c r="J263" i="28"/>
  <c r="N263" i="28"/>
  <c r="R263" i="28"/>
  <c r="V263" i="28"/>
  <c r="D263" i="28"/>
  <c r="I263" i="28"/>
  <c r="O263" i="28"/>
  <c r="T263" i="28"/>
  <c r="Y263" i="28"/>
  <c r="B263" i="28"/>
  <c r="G263" i="28"/>
  <c r="L263" i="28"/>
  <c r="Q263" i="28"/>
  <c r="W263" i="28"/>
  <c r="C263" i="28"/>
  <c r="M263" i="28"/>
  <c r="X263" i="28"/>
  <c r="E263" i="28"/>
  <c r="P263" i="28"/>
  <c r="H263" i="28"/>
  <c r="S263" i="28"/>
  <c r="K263" i="28"/>
  <c r="U263"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A332" i="21"/>
  <c r="A298" i="21"/>
  <c r="E91" i="28"/>
  <c r="I91" i="28"/>
  <c r="M91" i="28"/>
  <c r="Q91" i="28"/>
  <c r="U91" i="28"/>
  <c r="Y91" i="28"/>
  <c r="B91" i="28"/>
  <c r="F91" i="28"/>
  <c r="J91" i="28"/>
  <c r="N91" i="28"/>
  <c r="R91" i="28"/>
  <c r="V91" i="28"/>
  <c r="C91" i="28"/>
  <c r="K91" i="28"/>
  <c r="S91" i="28"/>
  <c r="H91" i="28"/>
  <c r="T91" i="28"/>
  <c r="O91" i="28"/>
  <c r="P91" i="28"/>
  <c r="L91" i="28"/>
  <c r="W91" i="28"/>
  <c r="D91" i="28"/>
  <c r="X91" i="28"/>
  <c r="G91"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F160" i="21" l="1"/>
  <c r="J160" i="21"/>
  <c r="N160" i="21"/>
  <c r="R160" i="21"/>
  <c r="V160" i="21"/>
  <c r="D160" i="21"/>
  <c r="H160" i="21"/>
  <c r="L160" i="21"/>
  <c r="P160" i="21"/>
  <c r="T160" i="21"/>
  <c r="X160" i="21"/>
  <c r="I160" i="21"/>
  <c r="Q160" i="21"/>
  <c r="Y160" i="21"/>
  <c r="G160" i="21"/>
  <c r="S160" i="21"/>
  <c r="B160" i="21"/>
  <c r="C160" i="21"/>
  <c r="M160" i="21"/>
  <c r="W160" i="21"/>
  <c r="E160" i="21"/>
  <c r="K160" i="21"/>
  <c r="O160" i="21"/>
  <c r="U160" i="21"/>
  <c r="F194" i="21"/>
  <c r="J194" i="21"/>
  <c r="N194" i="21"/>
  <c r="R194" i="21"/>
  <c r="V194" i="21"/>
  <c r="D194" i="21"/>
  <c r="H194" i="21"/>
  <c r="L194" i="21"/>
  <c r="P194" i="21"/>
  <c r="T194" i="21"/>
  <c r="X194" i="21"/>
  <c r="E194" i="21"/>
  <c r="M194" i="21"/>
  <c r="U194" i="21"/>
  <c r="B194" i="21"/>
  <c r="I194" i="21"/>
  <c r="Q194" i="21"/>
  <c r="Y194" i="21"/>
  <c r="K194" i="21"/>
  <c r="G194" i="21"/>
  <c r="S194" i="21"/>
  <c r="W194" i="21"/>
  <c r="C194" i="21"/>
  <c r="O194" i="21"/>
  <c r="C162" i="28"/>
  <c r="G162" i="28"/>
  <c r="K162" i="28"/>
  <c r="O162" i="28"/>
  <c r="S162" i="28"/>
  <c r="W162" i="28"/>
  <c r="B162" i="28"/>
  <c r="E162" i="28"/>
  <c r="I162" i="28"/>
  <c r="M162" i="28"/>
  <c r="Q162" i="28"/>
  <c r="U162" i="28"/>
  <c r="Y162" i="28"/>
  <c r="J162" i="28"/>
  <c r="R162" i="28"/>
  <c r="D162" i="28"/>
  <c r="T162" i="28"/>
  <c r="F162" i="28"/>
  <c r="N162" i="28"/>
  <c r="V162" i="28"/>
  <c r="H162" i="28"/>
  <c r="P162" i="28"/>
  <c r="X162" i="28"/>
  <c r="L162" i="28"/>
  <c r="C264" i="28"/>
  <c r="G264" i="28"/>
  <c r="K264" i="28"/>
  <c r="O264" i="28"/>
  <c r="S264" i="28"/>
  <c r="W264" i="28"/>
  <c r="H264" i="28"/>
  <c r="M264" i="28"/>
  <c r="R264" i="28"/>
  <c r="X264" i="28"/>
  <c r="E264" i="28"/>
  <c r="J264" i="28"/>
  <c r="P264" i="28"/>
  <c r="U264" i="28"/>
  <c r="L264" i="28"/>
  <c r="V264" i="28"/>
  <c r="D264" i="28"/>
  <c r="N264" i="28"/>
  <c r="Y264" i="28"/>
  <c r="F264" i="28"/>
  <c r="Q264" i="28"/>
  <c r="I264" i="28"/>
  <c r="T264" i="28"/>
  <c r="B264" i="28"/>
  <c r="D230" i="28"/>
  <c r="H230" i="28"/>
  <c r="L230" i="28"/>
  <c r="P230" i="28"/>
  <c r="T230" i="28"/>
  <c r="X230" i="28"/>
  <c r="C230" i="28"/>
  <c r="I230" i="28"/>
  <c r="N230" i="28"/>
  <c r="S230" i="28"/>
  <c r="Y230" i="28"/>
  <c r="B230" i="28"/>
  <c r="F230" i="28"/>
  <c r="K230" i="28"/>
  <c r="Q230" i="28"/>
  <c r="V230" i="28"/>
  <c r="M230" i="28"/>
  <c r="W230" i="28"/>
  <c r="O230" i="28"/>
  <c r="G230" i="28"/>
  <c r="R230" i="28"/>
  <c r="J230" i="28"/>
  <c r="U230" i="28"/>
  <c r="E230"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299" i="28"/>
  <c r="J299" i="28"/>
  <c r="N299" i="28"/>
  <c r="R299" i="28"/>
  <c r="V299" i="28"/>
  <c r="G299" i="28"/>
  <c r="L299" i="28"/>
  <c r="Q299" i="28"/>
  <c r="W299" i="28"/>
  <c r="D299" i="28"/>
  <c r="I299" i="28"/>
  <c r="O299" i="28"/>
  <c r="T299" i="28"/>
  <c r="Y299" i="28"/>
  <c r="B299" i="28"/>
  <c r="K299" i="28"/>
  <c r="U299" i="28"/>
  <c r="C299" i="28"/>
  <c r="M299" i="28"/>
  <c r="X299" i="28"/>
  <c r="E299" i="28"/>
  <c r="P299" i="28"/>
  <c r="H299" i="28"/>
  <c r="S299" i="28"/>
  <c r="E333" i="28"/>
  <c r="I333" i="28"/>
  <c r="M333" i="28"/>
  <c r="Q333" i="28"/>
  <c r="U333" i="28"/>
  <c r="Y333" i="28"/>
  <c r="B333" i="28"/>
  <c r="F333" i="28"/>
  <c r="K333" i="28"/>
  <c r="P333" i="28"/>
  <c r="V333" i="28"/>
  <c r="C333" i="28"/>
  <c r="H333" i="28"/>
  <c r="N333" i="28"/>
  <c r="S333" i="28"/>
  <c r="X333" i="28"/>
  <c r="J333" i="28"/>
  <c r="T333" i="28"/>
  <c r="L333" i="28"/>
  <c r="W333" i="28"/>
  <c r="D333" i="28"/>
  <c r="O333" i="28"/>
  <c r="G333" i="28"/>
  <c r="R333" i="28"/>
  <c r="E196" i="28"/>
  <c r="I196" i="28"/>
  <c r="M196" i="28"/>
  <c r="Q196" i="28"/>
  <c r="U196" i="28"/>
  <c r="Y196" i="28"/>
  <c r="D196" i="28"/>
  <c r="J196" i="28"/>
  <c r="O196" i="28"/>
  <c r="T196" i="28"/>
  <c r="G196" i="28"/>
  <c r="L196" i="28"/>
  <c r="R196" i="28"/>
  <c r="W196" i="28"/>
  <c r="C196" i="28"/>
  <c r="N196" i="28"/>
  <c r="X196" i="28"/>
  <c r="P196" i="28"/>
  <c r="H196" i="28"/>
  <c r="S196" i="28"/>
  <c r="B196" i="28"/>
  <c r="K196" i="28"/>
  <c r="V196" i="28"/>
  <c r="F196"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367" i="28"/>
  <c r="H367" i="28"/>
  <c r="L367" i="28"/>
  <c r="P367" i="28"/>
  <c r="T367" i="28"/>
  <c r="X367" i="28"/>
  <c r="C367" i="28"/>
  <c r="I367" i="28"/>
  <c r="N367" i="28"/>
  <c r="S367" i="28"/>
  <c r="Y367" i="28"/>
  <c r="F367" i="28"/>
  <c r="M367" i="28"/>
  <c r="U367" i="28"/>
  <c r="B367" i="28"/>
  <c r="J367" i="28"/>
  <c r="Q367" i="28"/>
  <c r="W367" i="28"/>
  <c r="K367" i="28"/>
  <c r="O367" i="28"/>
  <c r="E367" i="28"/>
  <c r="R367" i="28"/>
  <c r="G367" i="28"/>
  <c r="V367"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2" i="28"/>
  <c r="I22" i="28"/>
  <c r="M22" i="28"/>
  <c r="Q22" i="28"/>
  <c r="U22" i="28"/>
  <c r="Y22" i="28"/>
  <c r="C22" i="28"/>
  <c r="H22" i="28"/>
  <c r="N22" i="28"/>
  <c r="S22" i="28"/>
  <c r="X22" i="28"/>
  <c r="D22" i="28"/>
  <c r="K22" i="28"/>
  <c r="R22" i="28"/>
  <c r="O22" i="28"/>
  <c r="P22" i="28"/>
  <c r="F22" i="28"/>
  <c r="L22" i="28"/>
  <c r="T22" i="28"/>
  <c r="G22" i="28"/>
  <c r="V22" i="28"/>
  <c r="J22" i="28"/>
  <c r="W22" i="28"/>
  <c r="B22"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F264" i="21" l="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D163" i="28"/>
  <c r="H163" i="28"/>
  <c r="L163" i="28"/>
  <c r="P163" i="28"/>
  <c r="T163" i="28"/>
  <c r="X163" i="28"/>
  <c r="F163" i="28"/>
  <c r="J163" i="28"/>
  <c r="N163" i="28"/>
  <c r="R163" i="28"/>
  <c r="V163" i="28"/>
  <c r="C163" i="28"/>
  <c r="K163" i="28"/>
  <c r="S163" i="28"/>
  <c r="M163" i="28"/>
  <c r="G163" i="28"/>
  <c r="O163" i="28"/>
  <c r="W163" i="28"/>
  <c r="I163" i="28"/>
  <c r="Q163" i="28"/>
  <c r="Y163" i="28"/>
  <c r="B163" i="28"/>
  <c r="E163" i="28"/>
  <c r="U163" i="28"/>
  <c r="E368" i="28"/>
  <c r="I368" i="28"/>
  <c r="M368" i="28"/>
  <c r="Q368" i="28"/>
  <c r="U368" i="28"/>
  <c r="Y368" i="28"/>
  <c r="G368" i="28"/>
  <c r="L368" i="28"/>
  <c r="R368" i="28"/>
  <c r="W368" i="28"/>
  <c r="B368" i="28"/>
  <c r="D368" i="28"/>
  <c r="K368" i="28"/>
  <c r="S368" i="28"/>
  <c r="H368" i="28"/>
  <c r="O368" i="28"/>
  <c r="V368" i="28"/>
  <c r="C368" i="28"/>
  <c r="P368" i="28"/>
  <c r="F368" i="28"/>
  <c r="T368" i="28"/>
  <c r="J368" i="28"/>
  <c r="X368" i="28"/>
  <c r="N368" i="28"/>
  <c r="C195" i="21"/>
  <c r="G195" i="21"/>
  <c r="K195" i="21"/>
  <c r="O195" i="21"/>
  <c r="S195" i="21"/>
  <c r="W195" i="21"/>
  <c r="E195" i="21"/>
  <c r="I195" i="21"/>
  <c r="M195" i="21"/>
  <c r="Q195" i="21"/>
  <c r="U195" i="21"/>
  <c r="Y195" i="21"/>
  <c r="F195" i="21"/>
  <c r="N195" i="21"/>
  <c r="V195" i="21"/>
  <c r="J195" i="21"/>
  <c r="R195" i="21"/>
  <c r="D195" i="21"/>
  <c r="T195" i="21"/>
  <c r="H195" i="21"/>
  <c r="P195" i="21"/>
  <c r="L195" i="21"/>
  <c r="B195" i="21"/>
  <c r="X195" i="21"/>
  <c r="F334" i="28"/>
  <c r="J334" i="28"/>
  <c r="N334" i="28"/>
  <c r="R334" i="28"/>
  <c r="V334" i="28"/>
  <c r="D334" i="28"/>
  <c r="I334" i="28"/>
  <c r="O334" i="28"/>
  <c r="T334" i="28"/>
  <c r="Y334" i="28"/>
  <c r="B334" i="28"/>
  <c r="G334" i="28"/>
  <c r="L334" i="28"/>
  <c r="Q334" i="28"/>
  <c r="W334" i="28"/>
  <c r="H334" i="28"/>
  <c r="S334" i="28"/>
  <c r="K334" i="28"/>
  <c r="U334" i="28"/>
  <c r="C334" i="28"/>
  <c r="M334" i="28"/>
  <c r="X334" i="28"/>
  <c r="E334" i="28"/>
  <c r="P334" i="28"/>
  <c r="F197" i="28"/>
  <c r="J197" i="28"/>
  <c r="N197" i="28"/>
  <c r="R197" i="28"/>
  <c r="V197" i="28"/>
  <c r="C197" i="28"/>
  <c r="H197" i="28"/>
  <c r="M197" i="28"/>
  <c r="S197" i="28"/>
  <c r="X197" i="28"/>
  <c r="B197" i="28"/>
  <c r="E197" i="28"/>
  <c r="K197" i="28"/>
  <c r="P197" i="28"/>
  <c r="U197" i="28"/>
  <c r="L197" i="28"/>
  <c r="W197" i="28"/>
  <c r="O197" i="28"/>
  <c r="G197" i="28"/>
  <c r="Q197" i="28"/>
  <c r="I197" i="28"/>
  <c r="T197" i="28"/>
  <c r="D197" i="28"/>
  <c r="Y197" i="28"/>
  <c r="F402" i="28"/>
  <c r="J402" i="28"/>
  <c r="N402" i="28"/>
  <c r="R402" i="28"/>
  <c r="V402" i="28"/>
  <c r="D402" i="28"/>
  <c r="H402" i="28"/>
  <c r="L402" i="28"/>
  <c r="P402" i="28"/>
  <c r="T402" i="28"/>
  <c r="X402" i="28"/>
  <c r="E402" i="28"/>
  <c r="M402" i="28"/>
  <c r="U402" i="28"/>
  <c r="G402" i="28"/>
  <c r="Q402" i="28"/>
  <c r="K402" i="28"/>
  <c r="W402" i="28"/>
  <c r="B402" i="28"/>
  <c r="O402" i="28"/>
  <c r="S402" i="28"/>
  <c r="C402" i="28"/>
  <c r="Y402" i="28"/>
  <c r="I402"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161" i="21"/>
  <c r="G161" i="21"/>
  <c r="K161" i="21"/>
  <c r="O161" i="21"/>
  <c r="S161" i="21"/>
  <c r="W161" i="21"/>
  <c r="E161" i="21"/>
  <c r="I161" i="21"/>
  <c r="M161" i="21"/>
  <c r="Q161" i="21"/>
  <c r="U161" i="21"/>
  <c r="Y161" i="21"/>
  <c r="B161" i="21"/>
  <c r="J161" i="21"/>
  <c r="R161" i="21"/>
  <c r="F161" i="21"/>
  <c r="P161" i="21"/>
  <c r="L161" i="21"/>
  <c r="V161" i="21"/>
  <c r="D161" i="21"/>
  <c r="X161" i="21"/>
  <c r="H161" i="21"/>
  <c r="N161" i="21"/>
  <c r="T161"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31" i="28"/>
  <c r="I231" i="28"/>
  <c r="M231" i="28"/>
  <c r="Q231" i="28"/>
  <c r="U231" i="28"/>
  <c r="Y231" i="28"/>
  <c r="B231" i="28"/>
  <c r="G231" i="28"/>
  <c r="L231" i="28"/>
  <c r="R231" i="28"/>
  <c r="W231" i="28"/>
  <c r="D231" i="28"/>
  <c r="J231" i="28"/>
  <c r="O231" i="28"/>
  <c r="T231" i="28"/>
  <c r="K231" i="28"/>
  <c r="V231" i="28"/>
  <c r="N231" i="28"/>
  <c r="F231" i="28"/>
  <c r="P231" i="28"/>
  <c r="H231" i="28"/>
  <c r="S231" i="28"/>
  <c r="C231" i="28"/>
  <c r="X231" i="28"/>
  <c r="C300" i="28"/>
  <c r="G300" i="28"/>
  <c r="K300" i="28"/>
  <c r="O300" i="28"/>
  <c r="S300" i="28"/>
  <c r="W300" i="28"/>
  <c r="E300" i="28"/>
  <c r="J300" i="28"/>
  <c r="P300" i="28"/>
  <c r="U300" i="28"/>
  <c r="H300" i="28"/>
  <c r="M300" i="28"/>
  <c r="R300" i="28"/>
  <c r="X300" i="28"/>
  <c r="I300" i="28"/>
  <c r="T300" i="28"/>
  <c r="B300" i="28"/>
  <c r="L300" i="28"/>
  <c r="V300" i="28"/>
  <c r="D300" i="28"/>
  <c r="N300" i="28"/>
  <c r="Y300" i="28"/>
  <c r="F300" i="28"/>
  <c r="Q300" i="28"/>
  <c r="D265" i="28"/>
  <c r="H265" i="28"/>
  <c r="L265" i="28"/>
  <c r="P265" i="28"/>
  <c r="T265" i="28"/>
  <c r="X265" i="28"/>
  <c r="F265" i="28"/>
  <c r="K265" i="28"/>
  <c r="Q265" i="28"/>
  <c r="V265" i="28"/>
  <c r="C265" i="28"/>
  <c r="I265" i="28"/>
  <c r="N265" i="28"/>
  <c r="S265" i="28"/>
  <c r="Y265" i="28"/>
  <c r="B265" i="28"/>
  <c r="J265" i="28"/>
  <c r="U265" i="28"/>
  <c r="M265" i="28"/>
  <c r="W265" i="28"/>
  <c r="E265" i="28"/>
  <c r="O265" i="28"/>
  <c r="G265" i="28"/>
  <c r="R265"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D56" i="21"/>
  <c r="H56" i="21"/>
  <c r="L56" i="21"/>
  <c r="P56" i="21"/>
  <c r="T56" i="21"/>
  <c r="X56" i="21"/>
  <c r="E56" i="21"/>
  <c r="I56" i="21"/>
  <c r="M56" i="21"/>
  <c r="Q56" i="21"/>
  <c r="U56" i="21"/>
  <c r="Y56" i="21"/>
  <c r="J56" i="21"/>
  <c r="R56" i="21"/>
  <c r="N56" i="21"/>
  <c r="G56" i="21"/>
  <c r="W56" i="21"/>
  <c r="C56" i="21"/>
  <c r="K56" i="21"/>
  <c r="S56" i="21"/>
  <c r="F56" i="21"/>
  <c r="V56" i="21"/>
  <c r="O56" i="21"/>
  <c r="B56"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A402" i="21"/>
  <c r="A368" i="21"/>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D58" i="28"/>
  <c r="H58" i="28"/>
  <c r="L58" i="28"/>
  <c r="P58" i="28"/>
  <c r="T58" i="28"/>
  <c r="X58" i="28"/>
  <c r="E58" i="28"/>
  <c r="I58" i="28"/>
  <c r="M58" i="28"/>
  <c r="Q58" i="28"/>
  <c r="U58" i="28"/>
  <c r="Y58" i="28"/>
  <c r="F58" i="28"/>
  <c r="N58" i="28"/>
  <c r="V58" i="28"/>
  <c r="G58" i="28"/>
  <c r="R58" i="28"/>
  <c r="K58" i="28"/>
  <c r="B58" i="28"/>
  <c r="C58" i="28"/>
  <c r="J58" i="28"/>
  <c r="S58" i="28"/>
  <c r="W58" i="28"/>
  <c r="O5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D162" i="21" l="1"/>
  <c r="H162" i="21"/>
  <c r="L162" i="21"/>
  <c r="P162" i="21"/>
  <c r="T162" i="21"/>
  <c r="X162" i="21"/>
  <c r="F162" i="21"/>
  <c r="J162" i="21"/>
  <c r="N162" i="21"/>
  <c r="R162" i="21"/>
  <c r="V162" i="21"/>
  <c r="C162" i="21"/>
  <c r="K162" i="21"/>
  <c r="S162" i="21"/>
  <c r="E162" i="21"/>
  <c r="O162" i="21"/>
  <c r="Y162" i="21"/>
  <c r="I162" i="21"/>
  <c r="U162" i="21"/>
  <c r="W162" i="21"/>
  <c r="G162" i="21"/>
  <c r="B162" i="21"/>
  <c r="M162" i="21"/>
  <c r="Q162" i="21"/>
  <c r="D196" i="21"/>
  <c r="H196" i="21"/>
  <c r="L196" i="21"/>
  <c r="P196" i="21"/>
  <c r="T196" i="21"/>
  <c r="X196" i="21"/>
  <c r="F196" i="21"/>
  <c r="J196" i="21"/>
  <c r="N196" i="21"/>
  <c r="R196" i="21"/>
  <c r="V196" i="21"/>
  <c r="G196" i="21"/>
  <c r="O196" i="21"/>
  <c r="W196" i="21"/>
  <c r="C196" i="21"/>
  <c r="K196" i="21"/>
  <c r="S196" i="21"/>
  <c r="B196" i="21"/>
  <c r="M196" i="21"/>
  <c r="E196" i="21"/>
  <c r="Y196" i="21"/>
  <c r="Q196" i="21"/>
  <c r="U196" i="21"/>
  <c r="I196" i="21"/>
  <c r="D301" i="28"/>
  <c r="H301" i="28"/>
  <c r="L301" i="28"/>
  <c r="P301" i="28"/>
  <c r="T301" i="28"/>
  <c r="X301" i="28"/>
  <c r="C301" i="28"/>
  <c r="I301" i="28"/>
  <c r="N301" i="28"/>
  <c r="S301" i="28"/>
  <c r="Y301" i="28"/>
  <c r="B301" i="28"/>
  <c r="F301" i="28"/>
  <c r="K301" i="28"/>
  <c r="Q301" i="28"/>
  <c r="V301" i="28"/>
  <c r="G301" i="28"/>
  <c r="R301" i="28"/>
  <c r="J301" i="28"/>
  <c r="U301" i="28"/>
  <c r="M301" i="28"/>
  <c r="W301" i="28"/>
  <c r="E301" i="28"/>
  <c r="O301" i="28"/>
  <c r="C403" i="28"/>
  <c r="G403" i="28"/>
  <c r="K403" i="28"/>
  <c r="O403" i="28"/>
  <c r="S403" i="28"/>
  <c r="W403" i="28"/>
  <c r="E403" i="28"/>
  <c r="I403" i="28"/>
  <c r="M403" i="28"/>
  <c r="Q403" i="28"/>
  <c r="U403" i="28"/>
  <c r="Y403" i="28"/>
  <c r="B403" i="28"/>
  <c r="F403" i="28"/>
  <c r="N403" i="28"/>
  <c r="V403" i="28"/>
  <c r="D403" i="28"/>
  <c r="P403" i="28"/>
  <c r="J403" i="28"/>
  <c r="T403" i="28"/>
  <c r="L403" i="28"/>
  <c r="R403" i="28"/>
  <c r="X403" i="28"/>
  <c r="H403" i="28"/>
  <c r="E164" i="28"/>
  <c r="I164" i="28"/>
  <c r="M164" i="28"/>
  <c r="Q164" i="28"/>
  <c r="U164" i="28"/>
  <c r="Y164" i="28"/>
  <c r="C164" i="28"/>
  <c r="G164" i="28"/>
  <c r="K164" i="28"/>
  <c r="O164" i="28"/>
  <c r="S164" i="28"/>
  <c r="W164" i="28"/>
  <c r="B164" i="28"/>
  <c r="D164" i="28"/>
  <c r="L164" i="28"/>
  <c r="T164" i="28"/>
  <c r="F164" i="28"/>
  <c r="V164" i="28"/>
  <c r="H164" i="28"/>
  <c r="P164" i="28"/>
  <c r="X164" i="28"/>
  <c r="J164" i="28"/>
  <c r="R164" i="28"/>
  <c r="N164"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C198" i="28"/>
  <c r="G198" i="28"/>
  <c r="K198" i="28"/>
  <c r="O198" i="28"/>
  <c r="S198" i="28"/>
  <c r="W198" i="28"/>
  <c r="F198" i="28"/>
  <c r="L198" i="28"/>
  <c r="Q198" i="28"/>
  <c r="V198" i="28"/>
  <c r="D198" i="28"/>
  <c r="I198" i="28"/>
  <c r="N198" i="28"/>
  <c r="T198" i="28"/>
  <c r="Y198" i="28"/>
  <c r="J198" i="28"/>
  <c r="U198" i="28"/>
  <c r="M198" i="28"/>
  <c r="E198" i="28"/>
  <c r="P198" i="28"/>
  <c r="H198" i="28"/>
  <c r="R198" i="28"/>
  <c r="B198" i="28"/>
  <c r="X198" i="28"/>
  <c r="F232" i="28"/>
  <c r="J232" i="28"/>
  <c r="N232" i="28"/>
  <c r="R232" i="28"/>
  <c r="V232" i="28"/>
  <c r="E232" i="28"/>
  <c r="K232" i="28"/>
  <c r="P232" i="28"/>
  <c r="U232" i="28"/>
  <c r="C232" i="28"/>
  <c r="H232" i="28"/>
  <c r="M232" i="28"/>
  <c r="S232" i="28"/>
  <c r="X232" i="28"/>
  <c r="I232" i="28"/>
  <c r="T232" i="28"/>
  <c r="L232" i="28"/>
  <c r="D232" i="28"/>
  <c r="O232" i="28"/>
  <c r="Y232" i="28"/>
  <c r="G232" i="28"/>
  <c r="Q232" i="28"/>
  <c r="B232" i="28"/>
  <c r="W232"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35" i="28"/>
  <c r="G335" i="28"/>
  <c r="K335" i="28"/>
  <c r="O335" i="28"/>
  <c r="S335" i="28"/>
  <c r="W335" i="28"/>
  <c r="H335" i="28"/>
  <c r="M335" i="28"/>
  <c r="R335" i="28"/>
  <c r="X335" i="28"/>
  <c r="E335" i="28"/>
  <c r="J335" i="28"/>
  <c r="P335" i="28"/>
  <c r="U335" i="28"/>
  <c r="F335" i="28"/>
  <c r="Q335" i="28"/>
  <c r="I335" i="28"/>
  <c r="T335" i="28"/>
  <c r="B335" i="28"/>
  <c r="L335" i="28"/>
  <c r="V335" i="28"/>
  <c r="D335" i="28"/>
  <c r="N335" i="28"/>
  <c r="Y335" i="28"/>
  <c r="F369" i="28"/>
  <c r="J369" i="28"/>
  <c r="N369" i="28"/>
  <c r="R369" i="28"/>
  <c r="V369" i="28"/>
  <c r="E369" i="28"/>
  <c r="K369" i="28"/>
  <c r="P369" i="28"/>
  <c r="U369" i="28"/>
  <c r="C369" i="28"/>
  <c r="I369" i="28"/>
  <c r="Q369" i="28"/>
  <c r="X369" i="28"/>
  <c r="G369" i="28"/>
  <c r="M369" i="28"/>
  <c r="T369" i="28"/>
  <c r="B369" i="28"/>
  <c r="H369" i="28"/>
  <c r="W369" i="28"/>
  <c r="L369" i="28"/>
  <c r="Y369" i="28"/>
  <c r="O369" i="28"/>
  <c r="D369" i="28"/>
  <c r="S369"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266" i="28"/>
  <c r="I266" i="28"/>
  <c r="M266" i="28"/>
  <c r="Q266" i="28"/>
  <c r="U266" i="28"/>
  <c r="Y266" i="28"/>
  <c r="B266" i="28"/>
  <c r="D266" i="28"/>
  <c r="J266" i="28"/>
  <c r="O266" i="28"/>
  <c r="T266" i="28"/>
  <c r="G266" i="28"/>
  <c r="L266" i="28"/>
  <c r="R266" i="28"/>
  <c r="W266" i="28"/>
  <c r="H266" i="28"/>
  <c r="S266" i="28"/>
  <c r="K266" i="28"/>
  <c r="V266" i="28"/>
  <c r="C266" i="28"/>
  <c r="N266" i="28"/>
  <c r="X266" i="28"/>
  <c r="F266" i="28"/>
  <c r="P266"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A403" i="21"/>
  <c r="A301" i="21"/>
  <c r="A335" i="21"/>
  <c r="C24" i="28"/>
  <c r="G24" i="28"/>
  <c r="K24" i="28"/>
  <c r="O24" i="28"/>
  <c r="S24" i="28"/>
  <c r="W24" i="28"/>
  <c r="E24" i="28"/>
  <c r="J24" i="28"/>
  <c r="P24" i="28"/>
  <c r="U24" i="28"/>
  <c r="H24" i="28"/>
  <c r="N24" i="28"/>
  <c r="V24" i="28"/>
  <c r="L24" i="28"/>
  <c r="Y24" i="28"/>
  <c r="M24" i="28"/>
  <c r="I24" i="28"/>
  <c r="Q24" i="28"/>
  <c r="X24" i="28"/>
  <c r="B24" i="28"/>
  <c r="D24" i="28"/>
  <c r="R24" i="28"/>
  <c r="F24" i="28"/>
  <c r="T24"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E59" i="28"/>
  <c r="I59" i="28"/>
  <c r="M59" i="28"/>
  <c r="Q59" i="28"/>
  <c r="U59" i="28"/>
  <c r="Y59" i="28"/>
  <c r="F59" i="28"/>
  <c r="J59" i="28"/>
  <c r="N59" i="28"/>
  <c r="R59" i="28"/>
  <c r="V59" i="28"/>
  <c r="G59" i="28"/>
  <c r="O59" i="28"/>
  <c r="W59" i="28"/>
  <c r="B59" i="28"/>
  <c r="D59" i="28"/>
  <c r="P59" i="28"/>
  <c r="K59" i="28"/>
  <c r="L59" i="28"/>
  <c r="H59" i="28"/>
  <c r="S59" i="28"/>
  <c r="T59" i="28"/>
  <c r="C59" i="28"/>
  <c r="X5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K131" i="25"/>
  <c r="T131" i="25"/>
  <c r="U131" i="25"/>
  <c r="B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C233" i="28" l="1"/>
  <c r="G233" i="28"/>
  <c r="K233" i="28"/>
  <c r="O233" i="28"/>
  <c r="S233" i="28"/>
  <c r="W233" i="28"/>
  <c r="D233" i="28"/>
  <c r="I233" i="28"/>
  <c r="N233" i="28"/>
  <c r="T233" i="28"/>
  <c r="Y233" i="28"/>
  <c r="F233" i="28"/>
  <c r="L233" i="28"/>
  <c r="Q233" i="28"/>
  <c r="V233" i="28"/>
  <c r="B233" i="28"/>
  <c r="H233" i="28"/>
  <c r="R233" i="28"/>
  <c r="J233" i="28"/>
  <c r="M233" i="28"/>
  <c r="X233" i="28"/>
  <c r="E233" i="28"/>
  <c r="P233" i="28"/>
  <c r="U233"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04" i="28"/>
  <c r="H404" i="28"/>
  <c r="L404" i="28"/>
  <c r="P404" i="28"/>
  <c r="T404" i="28"/>
  <c r="X404" i="28"/>
  <c r="F404" i="28"/>
  <c r="J404" i="28"/>
  <c r="N404" i="28"/>
  <c r="R404" i="28"/>
  <c r="V404" i="28"/>
  <c r="G404" i="28"/>
  <c r="O404" i="28"/>
  <c r="W404" i="28"/>
  <c r="C404" i="28"/>
  <c r="M404" i="28"/>
  <c r="Y404" i="28"/>
  <c r="I404" i="28"/>
  <c r="S404" i="28"/>
  <c r="K404" i="28"/>
  <c r="Q404" i="28"/>
  <c r="B404" i="28"/>
  <c r="U404" i="28"/>
  <c r="E404" i="28"/>
  <c r="D199" i="28"/>
  <c r="H199" i="28"/>
  <c r="L199" i="28"/>
  <c r="P199" i="28"/>
  <c r="T199" i="28"/>
  <c r="X199" i="28"/>
  <c r="E199" i="28"/>
  <c r="J199" i="28"/>
  <c r="O199" i="28"/>
  <c r="U199" i="28"/>
  <c r="G199" i="28"/>
  <c r="M199" i="28"/>
  <c r="R199" i="28"/>
  <c r="W199" i="28"/>
  <c r="B199" i="28"/>
  <c r="I199" i="28"/>
  <c r="S199" i="28"/>
  <c r="K199" i="28"/>
  <c r="C199" i="28"/>
  <c r="N199" i="28"/>
  <c r="Y199" i="28"/>
  <c r="F199" i="28"/>
  <c r="Q199" i="28"/>
  <c r="V199" i="28"/>
  <c r="E163" i="21"/>
  <c r="I163" i="21"/>
  <c r="M163" i="21"/>
  <c r="Q163" i="21"/>
  <c r="U163" i="21"/>
  <c r="Y163" i="21"/>
  <c r="B163" i="21"/>
  <c r="C163" i="21"/>
  <c r="G163" i="21"/>
  <c r="K163" i="21"/>
  <c r="O163" i="21"/>
  <c r="S163" i="21"/>
  <c r="W163" i="21"/>
  <c r="D163" i="21"/>
  <c r="L163" i="21"/>
  <c r="T163" i="21"/>
  <c r="N163" i="21"/>
  <c r="X163" i="21"/>
  <c r="H163" i="21"/>
  <c r="R163" i="21"/>
  <c r="V163" i="21"/>
  <c r="F163" i="21"/>
  <c r="J163" i="21"/>
  <c r="P163" i="21"/>
  <c r="E197" i="21"/>
  <c r="I197" i="21"/>
  <c r="M197" i="21"/>
  <c r="Q197" i="21"/>
  <c r="U197" i="21"/>
  <c r="Y197" i="21"/>
  <c r="C197" i="21"/>
  <c r="G197" i="21"/>
  <c r="K197" i="21"/>
  <c r="O197" i="21"/>
  <c r="S197" i="21"/>
  <c r="W197" i="21"/>
  <c r="H197" i="21"/>
  <c r="P197" i="21"/>
  <c r="X197" i="21"/>
  <c r="D197" i="21"/>
  <c r="L197" i="21"/>
  <c r="T197" i="21"/>
  <c r="F197" i="21"/>
  <c r="V197" i="21"/>
  <c r="N197" i="21"/>
  <c r="B197" i="21"/>
  <c r="J197" i="21"/>
  <c r="R197" i="21"/>
  <c r="C370" i="28"/>
  <c r="G370" i="28"/>
  <c r="K370" i="28"/>
  <c r="O370" i="28"/>
  <c r="S370" i="28"/>
  <c r="W370" i="28"/>
  <c r="D370" i="28"/>
  <c r="I370" i="28"/>
  <c r="N370" i="28"/>
  <c r="T370" i="28"/>
  <c r="Y370" i="28"/>
  <c r="H370" i="28"/>
  <c r="P370" i="28"/>
  <c r="V370" i="28"/>
  <c r="E370" i="28"/>
  <c r="L370" i="28"/>
  <c r="R370" i="28"/>
  <c r="M370" i="28"/>
  <c r="Q370" i="28"/>
  <c r="F370" i="28"/>
  <c r="U370" i="28"/>
  <c r="B370" i="28"/>
  <c r="J370" i="28"/>
  <c r="X370" i="28"/>
  <c r="F165" i="28"/>
  <c r="J165" i="28"/>
  <c r="N165" i="28"/>
  <c r="R165" i="28"/>
  <c r="V165" i="28"/>
  <c r="D165" i="28"/>
  <c r="H165" i="28"/>
  <c r="L165" i="28"/>
  <c r="P165" i="28"/>
  <c r="T165" i="28"/>
  <c r="X165" i="28"/>
  <c r="E165" i="28"/>
  <c r="M165" i="28"/>
  <c r="U165" i="28"/>
  <c r="B165" i="28"/>
  <c r="O165" i="28"/>
  <c r="I165" i="28"/>
  <c r="Q165" i="28"/>
  <c r="Y165" i="28"/>
  <c r="C165" i="28"/>
  <c r="K165" i="28"/>
  <c r="S165" i="28"/>
  <c r="G165" i="28"/>
  <c r="W165"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267" i="28"/>
  <c r="J267" i="28"/>
  <c r="N267" i="28"/>
  <c r="R267" i="28"/>
  <c r="V267" i="28"/>
  <c r="C267" i="28"/>
  <c r="H267" i="28"/>
  <c r="M267" i="28"/>
  <c r="S267" i="28"/>
  <c r="X267" i="28"/>
  <c r="E267" i="28"/>
  <c r="K267" i="28"/>
  <c r="P267" i="28"/>
  <c r="U267" i="28"/>
  <c r="G267" i="28"/>
  <c r="Q267" i="28"/>
  <c r="B267" i="28"/>
  <c r="I267" i="28"/>
  <c r="T267" i="28"/>
  <c r="L267" i="28"/>
  <c r="W267" i="28"/>
  <c r="D267" i="28"/>
  <c r="O267" i="28"/>
  <c r="Y267" i="28"/>
  <c r="D336" i="28"/>
  <c r="H336" i="28"/>
  <c r="L336" i="28"/>
  <c r="P336" i="28"/>
  <c r="T336" i="28"/>
  <c r="X336" i="28"/>
  <c r="F336" i="28"/>
  <c r="K336" i="28"/>
  <c r="Q336" i="28"/>
  <c r="V336" i="28"/>
  <c r="C336" i="28"/>
  <c r="I336" i="28"/>
  <c r="N336" i="28"/>
  <c r="S336" i="28"/>
  <c r="Y336" i="28"/>
  <c r="B336" i="28"/>
  <c r="E336" i="28"/>
  <c r="O336" i="28"/>
  <c r="G336" i="28"/>
  <c r="R336" i="28"/>
  <c r="J336" i="28"/>
  <c r="U336" i="28"/>
  <c r="M336" i="28"/>
  <c r="W336" i="28"/>
  <c r="E302" i="28"/>
  <c r="I302" i="28"/>
  <c r="M302" i="28"/>
  <c r="Q302" i="28"/>
  <c r="U302" i="28"/>
  <c r="Y302" i="28"/>
  <c r="B302" i="28"/>
  <c r="G302" i="28"/>
  <c r="L302" i="28"/>
  <c r="R302" i="28"/>
  <c r="W302" i="28"/>
  <c r="D302" i="28"/>
  <c r="J302" i="28"/>
  <c r="O302" i="28"/>
  <c r="T302" i="28"/>
  <c r="F302" i="28"/>
  <c r="P302" i="28"/>
  <c r="H302" i="28"/>
  <c r="S302" i="28"/>
  <c r="K302" i="28"/>
  <c r="V302" i="28"/>
  <c r="C302" i="28"/>
  <c r="N302" i="28"/>
  <c r="X302"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Y131" i="25"/>
  <c r="D131" i="25"/>
  <c r="E131" i="25"/>
  <c r="M131" i="25"/>
  <c r="F131" i="25"/>
  <c r="X131" i="25"/>
  <c r="H131" i="25"/>
  <c r="O131" i="25"/>
  <c r="V131" i="25"/>
  <c r="J131" i="25"/>
  <c r="Q131" i="25"/>
  <c r="P131" i="25"/>
  <c r="W131" i="25"/>
  <c r="G131" i="25"/>
  <c r="N131" i="25"/>
  <c r="R131" i="25"/>
  <c r="I131" i="25"/>
  <c r="L131" i="25"/>
  <c r="S131" i="25"/>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A370" i="21"/>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95" i="28"/>
  <c r="I95" i="28"/>
  <c r="M95" i="28"/>
  <c r="Q95" i="28"/>
  <c r="U95" i="28"/>
  <c r="Y95" i="28"/>
  <c r="B95" i="28"/>
  <c r="F95" i="28"/>
  <c r="J95" i="28"/>
  <c r="N95" i="28"/>
  <c r="R95" i="28"/>
  <c r="V95" i="28"/>
  <c r="G95" i="28"/>
  <c r="O95" i="28"/>
  <c r="W95" i="28"/>
  <c r="C95" i="28"/>
  <c r="L95" i="28"/>
  <c r="X95" i="28"/>
  <c r="H95" i="28"/>
  <c r="T95" i="28"/>
  <c r="D95" i="28"/>
  <c r="P95" i="28"/>
  <c r="S95" i="28"/>
  <c r="K95"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F233" i="21" l="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E200" i="28"/>
  <c r="I200" i="28"/>
  <c r="M200" i="28"/>
  <c r="Q200" i="28"/>
  <c r="U200" i="28"/>
  <c r="Y200" i="28"/>
  <c r="C200" i="28"/>
  <c r="H200" i="28"/>
  <c r="N200" i="28"/>
  <c r="S200" i="28"/>
  <c r="X200" i="28"/>
  <c r="F200" i="28"/>
  <c r="K200" i="28"/>
  <c r="P200" i="28"/>
  <c r="V200" i="28"/>
  <c r="G200" i="28"/>
  <c r="R200" i="28"/>
  <c r="B200" i="28"/>
  <c r="J200" i="28"/>
  <c r="L200" i="28"/>
  <c r="W200" i="28"/>
  <c r="D200" i="28"/>
  <c r="O200" i="28"/>
  <c r="T200" i="28"/>
  <c r="C268" i="28"/>
  <c r="G268" i="28"/>
  <c r="K268" i="28"/>
  <c r="O268" i="28"/>
  <c r="S268" i="28"/>
  <c r="W268" i="28"/>
  <c r="F268" i="28"/>
  <c r="L268" i="28"/>
  <c r="Q268" i="28"/>
  <c r="V268" i="28"/>
  <c r="B268" i="28"/>
  <c r="D268" i="28"/>
  <c r="I268" i="28"/>
  <c r="N268" i="28"/>
  <c r="T268" i="28"/>
  <c r="Y268" i="28"/>
  <c r="E268" i="28"/>
  <c r="P268" i="28"/>
  <c r="H268" i="28"/>
  <c r="R268" i="28"/>
  <c r="J268" i="28"/>
  <c r="U268" i="28"/>
  <c r="M268" i="28"/>
  <c r="X268"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F164" i="21"/>
  <c r="J164" i="21"/>
  <c r="N164" i="21"/>
  <c r="R164" i="21"/>
  <c r="V164" i="21"/>
  <c r="D164" i="21"/>
  <c r="H164" i="21"/>
  <c r="L164" i="21"/>
  <c r="P164" i="21"/>
  <c r="T164" i="21"/>
  <c r="X164" i="21"/>
  <c r="E164" i="21"/>
  <c r="M164" i="21"/>
  <c r="U164" i="21"/>
  <c r="K164" i="21"/>
  <c r="W164" i="21"/>
  <c r="G164" i="21"/>
  <c r="Q164" i="21"/>
  <c r="B164" i="21"/>
  <c r="S164" i="21"/>
  <c r="C164" i="21"/>
  <c r="Y164" i="21"/>
  <c r="I164" i="21"/>
  <c r="O164"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05" i="28"/>
  <c r="I405" i="28"/>
  <c r="M405" i="28"/>
  <c r="Q405" i="28"/>
  <c r="U405" i="28"/>
  <c r="Y405" i="28"/>
  <c r="C405" i="28"/>
  <c r="G405" i="28"/>
  <c r="K405" i="28"/>
  <c r="O405" i="28"/>
  <c r="S405" i="28"/>
  <c r="W405" i="28"/>
  <c r="H405" i="28"/>
  <c r="P405" i="28"/>
  <c r="X405" i="28"/>
  <c r="L405" i="28"/>
  <c r="V405" i="28"/>
  <c r="F405" i="28"/>
  <c r="R405" i="28"/>
  <c r="B405" i="28"/>
  <c r="J405" i="28"/>
  <c r="N405" i="28"/>
  <c r="T405" i="28"/>
  <c r="D405" i="28"/>
  <c r="F303" i="28"/>
  <c r="J303" i="28"/>
  <c r="N303" i="28"/>
  <c r="R303" i="28"/>
  <c r="V303" i="28"/>
  <c r="E303" i="28"/>
  <c r="K303" i="28"/>
  <c r="P303" i="28"/>
  <c r="U303" i="28"/>
  <c r="C303" i="28"/>
  <c r="H303" i="28"/>
  <c r="M303" i="28"/>
  <c r="S303" i="28"/>
  <c r="X303" i="28"/>
  <c r="D303" i="28"/>
  <c r="O303" i="28"/>
  <c r="Y303" i="28"/>
  <c r="G303" i="28"/>
  <c r="Q303" i="28"/>
  <c r="B303" i="28"/>
  <c r="I303" i="28"/>
  <c r="T303" i="28"/>
  <c r="L303" i="28"/>
  <c r="W303" i="28"/>
  <c r="D371" i="28"/>
  <c r="H371" i="28"/>
  <c r="L371" i="28"/>
  <c r="P371" i="28"/>
  <c r="T371" i="28"/>
  <c r="X371" i="28"/>
  <c r="G371" i="28"/>
  <c r="M371" i="28"/>
  <c r="R371" i="28"/>
  <c r="W371" i="28"/>
  <c r="F371" i="28"/>
  <c r="N371" i="28"/>
  <c r="U371" i="28"/>
  <c r="B371" i="28"/>
  <c r="C371" i="28"/>
  <c r="J371" i="28"/>
  <c r="Q371" i="28"/>
  <c r="Y371" i="28"/>
  <c r="E371" i="28"/>
  <c r="S371" i="28"/>
  <c r="I371" i="28"/>
  <c r="V371" i="28"/>
  <c r="K371" i="28"/>
  <c r="O371" i="28"/>
  <c r="E337" i="28"/>
  <c r="I337" i="28"/>
  <c r="M337" i="28"/>
  <c r="Q337" i="28"/>
  <c r="U337" i="28"/>
  <c r="Y337" i="28"/>
  <c r="B337" i="28"/>
  <c r="D337" i="28"/>
  <c r="J337" i="28"/>
  <c r="O337" i="28"/>
  <c r="T337" i="28"/>
  <c r="G337" i="28"/>
  <c r="L337" i="28"/>
  <c r="R337" i="28"/>
  <c r="W337" i="28"/>
  <c r="C337" i="28"/>
  <c r="N337" i="28"/>
  <c r="X337" i="28"/>
  <c r="F337" i="28"/>
  <c r="P337" i="28"/>
  <c r="H337" i="28"/>
  <c r="S337" i="28"/>
  <c r="K337" i="28"/>
  <c r="V337" i="28"/>
  <c r="D234" i="28"/>
  <c r="H234" i="28"/>
  <c r="L234" i="28"/>
  <c r="P234" i="28"/>
  <c r="T234" i="28"/>
  <c r="X234" i="28"/>
  <c r="G234" i="28"/>
  <c r="M234" i="28"/>
  <c r="R234" i="28"/>
  <c r="W234" i="28"/>
  <c r="E234" i="28"/>
  <c r="J234" i="28"/>
  <c r="O234" i="28"/>
  <c r="U234" i="28"/>
  <c r="F234" i="28"/>
  <c r="Q234" i="28"/>
  <c r="B234" i="28"/>
  <c r="I234" i="28"/>
  <c r="K234" i="28"/>
  <c r="V234" i="28"/>
  <c r="C234" i="28"/>
  <c r="N234" i="28"/>
  <c r="Y234" i="28"/>
  <c r="S234"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198" i="21"/>
  <c r="J198" i="21"/>
  <c r="N198" i="21"/>
  <c r="R198" i="21"/>
  <c r="V198" i="21"/>
  <c r="D198" i="21"/>
  <c r="H198" i="21"/>
  <c r="L198" i="21"/>
  <c r="P198" i="21"/>
  <c r="T198" i="21"/>
  <c r="X198" i="21"/>
  <c r="I198" i="21"/>
  <c r="Q198" i="21"/>
  <c r="Y198" i="21"/>
  <c r="B198" i="21"/>
  <c r="E198" i="21"/>
  <c r="M198" i="21"/>
  <c r="U198" i="21"/>
  <c r="O198" i="21"/>
  <c r="C198" i="21"/>
  <c r="W198" i="21"/>
  <c r="K198" i="21"/>
  <c r="S198" i="21"/>
  <c r="G198" i="21"/>
  <c r="C166" i="28"/>
  <c r="G166" i="28"/>
  <c r="K166" i="28"/>
  <c r="O166" i="28"/>
  <c r="S166" i="28"/>
  <c r="W166" i="28"/>
  <c r="B166" i="28"/>
  <c r="E166" i="28"/>
  <c r="I166" i="28"/>
  <c r="M166" i="28"/>
  <c r="Q166" i="28"/>
  <c r="U166" i="28"/>
  <c r="Y166" i="28"/>
  <c r="F166" i="28"/>
  <c r="N166" i="28"/>
  <c r="V166" i="28"/>
  <c r="H166" i="28"/>
  <c r="X166" i="28"/>
  <c r="J166" i="28"/>
  <c r="R166" i="28"/>
  <c r="D166" i="28"/>
  <c r="L166" i="28"/>
  <c r="T166" i="28"/>
  <c r="P166" i="28"/>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A405"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 i="28"/>
  <c r="I26" i="28"/>
  <c r="M26" i="28"/>
  <c r="Q26" i="28"/>
  <c r="U26" i="28"/>
  <c r="Y26" i="28"/>
  <c r="D26" i="28"/>
  <c r="J26" i="28"/>
  <c r="O26" i="28"/>
  <c r="T26" i="28"/>
  <c r="L26" i="28"/>
  <c r="W26" i="28"/>
  <c r="H26" i="28"/>
  <c r="S26" i="28"/>
  <c r="B26" i="28"/>
  <c r="F26" i="28"/>
  <c r="K26" i="28"/>
  <c r="P26" i="28"/>
  <c r="V26" i="28"/>
  <c r="G26" i="28"/>
  <c r="R26" i="28"/>
  <c r="C26" i="28"/>
  <c r="N26" i="28"/>
  <c r="X26"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269" i="28" l="1"/>
  <c r="H269" i="28"/>
  <c r="L269" i="28"/>
  <c r="P269" i="28"/>
  <c r="T269" i="28"/>
  <c r="X269" i="28"/>
  <c r="E269" i="28"/>
  <c r="J269" i="28"/>
  <c r="O269" i="28"/>
  <c r="U269" i="28"/>
  <c r="G269" i="28"/>
  <c r="M269" i="28"/>
  <c r="R269" i="28"/>
  <c r="W269" i="28"/>
  <c r="C269" i="28"/>
  <c r="N269" i="28"/>
  <c r="Y269" i="28"/>
  <c r="F269" i="28"/>
  <c r="Q269" i="28"/>
  <c r="B269" i="28"/>
  <c r="I269" i="28"/>
  <c r="S269" i="28"/>
  <c r="K269" i="28"/>
  <c r="V269" i="28"/>
  <c r="E372" i="28"/>
  <c r="I372" i="28"/>
  <c r="M372" i="28"/>
  <c r="Q372" i="28"/>
  <c r="U372" i="28"/>
  <c r="Y372" i="28"/>
  <c r="F372" i="28"/>
  <c r="K372" i="28"/>
  <c r="P372" i="28"/>
  <c r="V372" i="28"/>
  <c r="B372" i="28"/>
  <c r="D372" i="28"/>
  <c r="L372" i="28"/>
  <c r="S372" i="28"/>
  <c r="H372" i="28"/>
  <c r="O372" i="28"/>
  <c r="W372" i="28"/>
  <c r="J372" i="28"/>
  <c r="X372" i="28"/>
  <c r="N372" i="28"/>
  <c r="C372" i="28"/>
  <c r="R372" i="28"/>
  <c r="G372" i="28"/>
  <c r="T372" i="28"/>
  <c r="D167" i="28"/>
  <c r="H167" i="28"/>
  <c r="L167" i="28"/>
  <c r="P167" i="28"/>
  <c r="T167" i="28"/>
  <c r="X167" i="28"/>
  <c r="F167" i="28"/>
  <c r="J167" i="28"/>
  <c r="N167" i="28"/>
  <c r="R167" i="28"/>
  <c r="V167" i="28"/>
  <c r="G167" i="28"/>
  <c r="O167" i="28"/>
  <c r="W167" i="28"/>
  <c r="Q167" i="28"/>
  <c r="B167" i="28"/>
  <c r="C167" i="28"/>
  <c r="K167" i="28"/>
  <c r="S167" i="28"/>
  <c r="E167" i="28"/>
  <c r="M167" i="28"/>
  <c r="U167" i="28"/>
  <c r="I167" i="28"/>
  <c r="Y167"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199" i="21"/>
  <c r="G199" i="21"/>
  <c r="K199" i="21"/>
  <c r="O199" i="21"/>
  <c r="S199" i="21"/>
  <c r="W199" i="21"/>
  <c r="E199" i="21"/>
  <c r="I199" i="21"/>
  <c r="M199" i="21"/>
  <c r="Q199" i="21"/>
  <c r="U199" i="21"/>
  <c r="Y199" i="21"/>
  <c r="J199" i="21"/>
  <c r="R199" i="21"/>
  <c r="F199" i="21"/>
  <c r="N199" i="21"/>
  <c r="V199" i="21"/>
  <c r="H199" i="21"/>
  <c r="X199" i="21"/>
  <c r="T199" i="21"/>
  <c r="L199" i="21"/>
  <c r="D199" i="21"/>
  <c r="P199" i="21"/>
  <c r="B199" i="21"/>
  <c r="C304" i="28"/>
  <c r="G304" i="28"/>
  <c r="K304" i="28"/>
  <c r="O304" i="28"/>
  <c r="S304" i="28"/>
  <c r="W304" i="28"/>
  <c r="D304" i="28"/>
  <c r="I304" i="28"/>
  <c r="N304" i="28"/>
  <c r="T304" i="28"/>
  <c r="Y304" i="28"/>
  <c r="F304" i="28"/>
  <c r="L304" i="28"/>
  <c r="Q304" i="28"/>
  <c r="V304" i="28"/>
  <c r="B304" i="28"/>
  <c r="M304" i="28"/>
  <c r="X304" i="28"/>
  <c r="E304" i="28"/>
  <c r="P304" i="28"/>
  <c r="H304" i="28"/>
  <c r="R304" i="28"/>
  <c r="J304" i="28"/>
  <c r="U304" i="28"/>
  <c r="E235" i="28"/>
  <c r="I235" i="28"/>
  <c r="M235" i="28"/>
  <c r="Q235" i="28"/>
  <c r="U235" i="28"/>
  <c r="Y235" i="28"/>
  <c r="B235" i="28"/>
  <c r="F235" i="28"/>
  <c r="K235" i="28"/>
  <c r="P235" i="28"/>
  <c r="V235" i="28"/>
  <c r="C235" i="28"/>
  <c r="H235" i="28"/>
  <c r="N235" i="28"/>
  <c r="S235" i="28"/>
  <c r="X235" i="28"/>
  <c r="D235" i="28"/>
  <c r="O235" i="28"/>
  <c r="G235" i="28"/>
  <c r="J235" i="28"/>
  <c r="T235" i="28"/>
  <c r="L235" i="28"/>
  <c r="W235" i="28"/>
  <c r="R235"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38" i="28"/>
  <c r="J338" i="28"/>
  <c r="N338" i="28"/>
  <c r="R338" i="28"/>
  <c r="V338" i="28"/>
  <c r="C338" i="28"/>
  <c r="H338" i="28"/>
  <c r="M338" i="28"/>
  <c r="S338" i="28"/>
  <c r="X338" i="28"/>
  <c r="E338" i="28"/>
  <c r="K338" i="28"/>
  <c r="P338" i="28"/>
  <c r="U338" i="28"/>
  <c r="L338" i="28"/>
  <c r="W338" i="28"/>
  <c r="D338" i="28"/>
  <c r="O338" i="28"/>
  <c r="Y338" i="28"/>
  <c r="G338" i="28"/>
  <c r="Q338" i="28"/>
  <c r="B338" i="28"/>
  <c r="I338" i="28"/>
  <c r="T338" i="28"/>
  <c r="C165" i="21"/>
  <c r="G165" i="21"/>
  <c r="K165" i="21"/>
  <c r="O165" i="21"/>
  <c r="S165" i="21"/>
  <c r="W165" i="21"/>
  <c r="E165" i="21"/>
  <c r="I165" i="21"/>
  <c r="M165" i="21"/>
  <c r="Q165" i="21"/>
  <c r="U165" i="21"/>
  <c r="Y165" i="21"/>
  <c r="B165" i="21"/>
  <c r="F165" i="21"/>
  <c r="N165" i="21"/>
  <c r="V165" i="21"/>
  <c r="J165" i="21"/>
  <c r="T165" i="21"/>
  <c r="D165" i="21"/>
  <c r="P165" i="21"/>
  <c r="R165" i="21"/>
  <c r="X165" i="21"/>
  <c r="H165" i="21"/>
  <c r="L165" i="21"/>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06" i="28"/>
  <c r="J406" i="28"/>
  <c r="N406" i="28"/>
  <c r="R406" i="28"/>
  <c r="V406" i="28"/>
  <c r="D406" i="28"/>
  <c r="H406" i="28"/>
  <c r="L406" i="28"/>
  <c r="P406" i="28"/>
  <c r="T406" i="28"/>
  <c r="X406" i="28"/>
  <c r="I406" i="28"/>
  <c r="Q406" i="28"/>
  <c r="Y406" i="28"/>
  <c r="K406" i="28"/>
  <c r="U406" i="28"/>
  <c r="E406" i="28"/>
  <c r="O406" i="28"/>
  <c r="G406" i="28"/>
  <c r="M406" i="28"/>
  <c r="S406" i="28"/>
  <c r="B406" i="28"/>
  <c r="C406" i="28"/>
  <c r="W406" i="28"/>
  <c r="F201" i="28"/>
  <c r="G201" i="28"/>
  <c r="K201" i="28"/>
  <c r="O201" i="28"/>
  <c r="S201" i="28"/>
  <c r="W201" i="28"/>
  <c r="B201" i="28"/>
  <c r="D201" i="28"/>
  <c r="I201" i="28"/>
  <c r="M201" i="28"/>
  <c r="Q201" i="28"/>
  <c r="U201" i="28"/>
  <c r="Y201" i="28"/>
  <c r="E201" i="28"/>
  <c r="N201" i="28"/>
  <c r="V201" i="28"/>
  <c r="H201" i="28"/>
  <c r="X201" i="28"/>
  <c r="J201" i="28"/>
  <c r="R201" i="28"/>
  <c r="C201" i="28"/>
  <c r="L201" i="28"/>
  <c r="T201" i="28"/>
  <c r="P201"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A304" i="21"/>
  <c r="A372" i="21"/>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27" i="28"/>
  <c r="J27" i="28"/>
  <c r="N27" i="28"/>
  <c r="R27" i="28"/>
  <c r="V27" i="28"/>
  <c r="C27" i="28"/>
  <c r="H27" i="28"/>
  <c r="M27" i="28"/>
  <c r="S27" i="28"/>
  <c r="X27" i="28"/>
  <c r="B27" i="28"/>
  <c r="K27" i="28"/>
  <c r="U27" i="28"/>
  <c r="G27" i="28"/>
  <c r="W27" i="28"/>
  <c r="D27" i="28"/>
  <c r="I27" i="28"/>
  <c r="O27" i="28"/>
  <c r="T27" i="28"/>
  <c r="Y27" i="28"/>
  <c r="E27" i="28"/>
  <c r="P27" i="28"/>
  <c r="L27" i="28"/>
  <c r="Q27"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D202" i="28" l="1"/>
  <c r="H202" i="28"/>
  <c r="L202" i="28"/>
  <c r="P202" i="28"/>
  <c r="T202" i="28"/>
  <c r="X202" i="28"/>
  <c r="F202" i="28"/>
  <c r="J202" i="28"/>
  <c r="N202" i="28"/>
  <c r="R202" i="28"/>
  <c r="V202" i="28"/>
  <c r="G202" i="28"/>
  <c r="O202" i="28"/>
  <c r="W202" i="28"/>
  <c r="Q202" i="28"/>
  <c r="C202" i="28"/>
  <c r="K202" i="28"/>
  <c r="S202" i="28"/>
  <c r="E202" i="28"/>
  <c r="M202" i="28"/>
  <c r="U202" i="28"/>
  <c r="I202" i="28"/>
  <c r="Y202" i="28"/>
  <c r="B202" i="28"/>
  <c r="F373" i="28"/>
  <c r="J373" i="28"/>
  <c r="N373" i="28"/>
  <c r="R373" i="28"/>
  <c r="V373" i="28"/>
  <c r="D373" i="28"/>
  <c r="I373" i="28"/>
  <c r="O373" i="28"/>
  <c r="T373" i="28"/>
  <c r="Y373" i="28"/>
  <c r="C373" i="28"/>
  <c r="K373" i="28"/>
  <c r="Q373" i="28"/>
  <c r="X373" i="28"/>
  <c r="G373" i="28"/>
  <c r="M373" i="28"/>
  <c r="U373" i="28"/>
  <c r="P373" i="28"/>
  <c r="E373" i="28"/>
  <c r="S373" i="28"/>
  <c r="H373" i="28"/>
  <c r="W373" i="28"/>
  <c r="L373" i="28"/>
  <c r="B373"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D200" i="21"/>
  <c r="H200" i="21"/>
  <c r="L200" i="21"/>
  <c r="P200" i="21"/>
  <c r="T200" i="21"/>
  <c r="X200" i="21"/>
  <c r="F200" i="21"/>
  <c r="J200" i="21"/>
  <c r="N200" i="21"/>
  <c r="R200" i="21"/>
  <c r="V200" i="21"/>
  <c r="C200" i="21"/>
  <c r="K200" i="21"/>
  <c r="S200" i="21"/>
  <c r="G200" i="21"/>
  <c r="O200" i="21"/>
  <c r="W200" i="21"/>
  <c r="B200" i="21"/>
  <c r="Q200" i="21"/>
  <c r="U200" i="21"/>
  <c r="I200" i="21"/>
  <c r="M200" i="21"/>
  <c r="Y200" i="21"/>
  <c r="E200" i="21"/>
  <c r="F236" i="28"/>
  <c r="J236" i="28"/>
  <c r="N236" i="28"/>
  <c r="R236" i="28"/>
  <c r="V236" i="28"/>
  <c r="D236" i="28"/>
  <c r="I236" i="28"/>
  <c r="O236" i="28"/>
  <c r="T236" i="28"/>
  <c r="Y236" i="28"/>
  <c r="B236" i="28"/>
  <c r="G236" i="28"/>
  <c r="L236" i="28"/>
  <c r="Q236" i="28"/>
  <c r="W236" i="28"/>
  <c r="C236" i="28"/>
  <c r="M236" i="28"/>
  <c r="X236" i="28"/>
  <c r="E236" i="28"/>
  <c r="H236" i="28"/>
  <c r="S236" i="28"/>
  <c r="K236" i="28"/>
  <c r="U236" i="28"/>
  <c r="P236" i="28"/>
  <c r="C339" i="28"/>
  <c r="G339" i="28"/>
  <c r="K339" i="28"/>
  <c r="O339" i="28"/>
  <c r="S339" i="28"/>
  <c r="W339" i="28"/>
  <c r="F339" i="28"/>
  <c r="L339" i="28"/>
  <c r="Q339" i="28"/>
  <c r="V339" i="28"/>
  <c r="B339" i="28"/>
  <c r="D339" i="28"/>
  <c r="I339" i="28"/>
  <c r="N339" i="28"/>
  <c r="T339" i="28"/>
  <c r="Y339" i="28"/>
  <c r="J339" i="28"/>
  <c r="U339" i="28"/>
  <c r="M339" i="28"/>
  <c r="X339" i="28"/>
  <c r="E339" i="28"/>
  <c r="P339" i="28"/>
  <c r="H339" i="28"/>
  <c r="R339"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E168" i="28"/>
  <c r="I168" i="28"/>
  <c r="M168" i="28"/>
  <c r="Q168" i="28"/>
  <c r="U168" i="28"/>
  <c r="Y168" i="28"/>
  <c r="C168" i="28"/>
  <c r="G168" i="28"/>
  <c r="K168" i="28"/>
  <c r="O168" i="28"/>
  <c r="S168" i="28"/>
  <c r="W168" i="28"/>
  <c r="B168" i="28"/>
  <c r="H168" i="28"/>
  <c r="P168" i="28"/>
  <c r="X168" i="28"/>
  <c r="J168" i="28"/>
  <c r="D168" i="28"/>
  <c r="L168" i="28"/>
  <c r="T168" i="28"/>
  <c r="F168" i="28"/>
  <c r="N168" i="28"/>
  <c r="V168" i="28"/>
  <c r="R168" i="28"/>
  <c r="C407" i="28"/>
  <c r="G407" i="28"/>
  <c r="K407" i="28"/>
  <c r="O407" i="28"/>
  <c r="S407" i="28"/>
  <c r="W407" i="28"/>
  <c r="E407" i="28"/>
  <c r="I407" i="28"/>
  <c r="M407" i="28"/>
  <c r="Q407" i="28"/>
  <c r="U407" i="28"/>
  <c r="Y407" i="28"/>
  <c r="B407" i="28"/>
  <c r="J407" i="28"/>
  <c r="R407" i="28"/>
  <c r="H407" i="28"/>
  <c r="T407" i="28"/>
  <c r="D407" i="28"/>
  <c r="N407" i="28"/>
  <c r="X407" i="28"/>
  <c r="F407" i="28"/>
  <c r="L407" i="28"/>
  <c r="P407" i="28"/>
  <c r="V407" i="28"/>
  <c r="D166" i="21"/>
  <c r="H166" i="21"/>
  <c r="L166" i="21"/>
  <c r="P166" i="21"/>
  <c r="T166" i="21"/>
  <c r="X166" i="21"/>
  <c r="F166" i="21"/>
  <c r="J166" i="21"/>
  <c r="N166" i="21"/>
  <c r="R166" i="21"/>
  <c r="V166" i="21"/>
  <c r="G166" i="21"/>
  <c r="O166" i="21"/>
  <c r="W166" i="21"/>
  <c r="B166" i="21"/>
  <c r="I166" i="21"/>
  <c r="S166" i="21"/>
  <c r="C166" i="21"/>
  <c r="M166" i="21"/>
  <c r="Y166" i="21"/>
  <c r="Q166" i="21"/>
  <c r="U166" i="21"/>
  <c r="E166" i="21"/>
  <c r="K166" i="21"/>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270" i="28"/>
  <c r="I270" i="28"/>
  <c r="M270" i="28"/>
  <c r="Q270" i="28"/>
  <c r="U270" i="28"/>
  <c r="Y270" i="28"/>
  <c r="B270" i="28"/>
  <c r="C270" i="28"/>
  <c r="H270" i="28"/>
  <c r="N270" i="28"/>
  <c r="S270" i="28"/>
  <c r="X270" i="28"/>
  <c r="F270" i="28"/>
  <c r="K270" i="28"/>
  <c r="P270" i="28"/>
  <c r="V270" i="28"/>
  <c r="L270" i="28"/>
  <c r="W270" i="28"/>
  <c r="D270" i="28"/>
  <c r="O270" i="28"/>
  <c r="G270" i="28"/>
  <c r="R270" i="28"/>
  <c r="J270" i="28"/>
  <c r="T270" i="28"/>
  <c r="D305" i="28"/>
  <c r="H305" i="28"/>
  <c r="L305" i="28"/>
  <c r="P305" i="28"/>
  <c r="T305" i="28"/>
  <c r="X305" i="28"/>
  <c r="G305" i="28"/>
  <c r="M305" i="28"/>
  <c r="R305" i="28"/>
  <c r="W305" i="28"/>
  <c r="E305" i="28"/>
  <c r="J305" i="28"/>
  <c r="O305" i="28"/>
  <c r="U305" i="28"/>
  <c r="K305" i="28"/>
  <c r="V305" i="28"/>
  <c r="C305" i="28"/>
  <c r="N305" i="28"/>
  <c r="Y305" i="28"/>
  <c r="F305" i="28"/>
  <c r="Q305" i="28"/>
  <c r="B305" i="28"/>
  <c r="I305" i="28"/>
  <c r="S305"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D98" i="28"/>
  <c r="H98" i="28"/>
  <c r="L98" i="28"/>
  <c r="P98" i="28"/>
  <c r="T98" i="28"/>
  <c r="X98" i="28"/>
  <c r="E98" i="28"/>
  <c r="I98" i="28"/>
  <c r="M98" i="28"/>
  <c r="Q98" i="28"/>
  <c r="U98" i="28"/>
  <c r="Y98" i="28"/>
  <c r="J98" i="28"/>
  <c r="R98" i="28"/>
  <c r="G98" i="28"/>
  <c r="S98" i="28"/>
  <c r="C98" i="28"/>
  <c r="W98" i="28"/>
  <c r="B98" i="28"/>
  <c r="F98" i="28"/>
  <c r="K98" i="28"/>
  <c r="V98" i="28"/>
  <c r="N98" i="28"/>
  <c r="O98" i="28"/>
  <c r="E63" i="28"/>
  <c r="I63" i="28"/>
  <c r="M63" i="28"/>
  <c r="Q63" i="28"/>
  <c r="U63" i="28"/>
  <c r="Y63" i="28"/>
  <c r="F63" i="28"/>
  <c r="J63" i="28"/>
  <c r="N63" i="28"/>
  <c r="R63" i="28"/>
  <c r="V63" i="28"/>
  <c r="C63" i="28"/>
  <c r="K63" i="28"/>
  <c r="S63" i="28"/>
  <c r="H63" i="28"/>
  <c r="T63" i="28"/>
  <c r="O63" i="28"/>
  <c r="L63" i="28"/>
  <c r="W63" i="28"/>
  <c r="B63" i="28"/>
  <c r="D63" i="28"/>
  <c r="X63" i="28"/>
  <c r="G63" i="28"/>
  <c r="P63"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339" i="21" l="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F169" i="28"/>
  <c r="J169" i="28"/>
  <c r="N169" i="28"/>
  <c r="R169" i="28"/>
  <c r="V169" i="28"/>
  <c r="D169" i="28"/>
  <c r="H169" i="28"/>
  <c r="L169" i="28"/>
  <c r="P169" i="28"/>
  <c r="T169" i="28"/>
  <c r="X169" i="28"/>
  <c r="I169" i="28"/>
  <c r="Q169" i="28"/>
  <c r="Y169" i="28"/>
  <c r="C169" i="28"/>
  <c r="S169" i="28"/>
  <c r="E169" i="28"/>
  <c r="M169" i="28"/>
  <c r="U169" i="28"/>
  <c r="B169" i="28"/>
  <c r="G169" i="28"/>
  <c r="O169" i="28"/>
  <c r="W169" i="28"/>
  <c r="K169" i="28"/>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271" i="28"/>
  <c r="J271" i="28"/>
  <c r="N271" i="28"/>
  <c r="R271" i="28"/>
  <c r="V271" i="28"/>
  <c r="G271" i="28"/>
  <c r="L271" i="28"/>
  <c r="Q271" i="28"/>
  <c r="W271" i="28"/>
  <c r="D271" i="28"/>
  <c r="I271" i="28"/>
  <c r="O271" i="28"/>
  <c r="T271" i="28"/>
  <c r="Y271" i="28"/>
  <c r="B271" i="28"/>
  <c r="K271" i="28"/>
  <c r="U271" i="28"/>
  <c r="C271" i="28"/>
  <c r="M271" i="28"/>
  <c r="X271" i="28"/>
  <c r="E271" i="28"/>
  <c r="P271" i="28"/>
  <c r="H271" i="28"/>
  <c r="S271" i="28"/>
  <c r="D340" i="28"/>
  <c r="H340" i="28"/>
  <c r="L340" i="28"/>
  <c r="P340" i="28"/>
  <c r="T340" i="28"/>
  <c r="X340" i="28"/>
  <c r="E340" i="28"/>
  <c r="J340" i="28"/>
  <c r="O340" i="28"/>
  <c r="U340" i="28"/>
  <c r="G340" i="28"/>
  <c r="M340" i="28"/>
  <c r="R340" i="28"/>
  <c r="W340" i="28"/>
  <c r="I340" i="28"/>
  <c r="S340" i="28"/>
  <c r="K340" i="28"/>
  <c r="V340" i="28"/>
  <c r="C340" i="28"/>
  <c r="N340" i="28"/>
  <c r="Y340" i="28"/>
  <c r="F340" i="28"/>
  <c r="Q340" i="28"/>
  <c r="B340" i="28"/>
  <c r="E306" i="28"/>
  <c r="I306" i="28"/>
  <c r="M306" i="28"/>
  <c r="Q306" i="28"/>
  <c r="U306" i="28"/>
  <c r="Y306" i="28"/>
  <c r="B306" i="28"/>
  <c r="F306" i="28"/>
  <c r="K306" i="28"/>
  <c r="P306" i="28"/>
  <c r="V306" i="28"/>
  <c r="C306" i="28"/>
  <c r="H306" i="28"/>
  <c r="N306" i="28"/>
  <c r="S306" i="28"/>
  <c r="X306" i="28"/>
  <c r="J306" i="28"/>
  <c r="T306" i="28"/>
  <c r="L306" i="28"/>
  <c r="W306" i="28"/>
  <c r="D306" i="28"/>
  <c r="O306" i="28"/>
  <c r="G306" i="28"/>
  <c r="R306" i="28"/>
  <c r="C237" i="28"/>
  <c r="G237" i="28"/>
  <c r="K237" i="28"/>
  <c r="O237" i="28"/>
  <c r="S237" i="28"/>
  <c r="W237" i="28"/>
  <c r="H237" i="28"/>
  <c r="M237" i="28"/>
  <c r="R237" i="28"/>
  <c r="X237" i="28"/>
  <c r="E237" i="28"/>
  <c r="J237" i="28"/>
  <c r="P237" i="28"/>
  <c r="U237" i="28"/>
  <c r="L237" i="28"/>
  <c r="V237" i="28"/>
  <c r="D237" i="28"/>
  <c r="Y237" i="28"/>
  <c r="B237" i="28"/>
  <c r="F237" i="28"/>
  <c r="Q237" i="28"/>
  <c r="I237" i="28"/>
  <c r="T237" i="28"/>
  <c r="N237" i="28"/>
  <c r="D408" i="28"/>
  <c r="H408" i="28"/>
  <c r="L408" i="28"/>
  <c r="P408" i="28"/>
  <c r="T408" i="28"/>
  <c r="X408" i="28"/>
  <c r="F408" i="28"/>
  <c r="J408" i="28"/>
  <c r="N408" i="28"/>
  <c r="R408" i="28"/>
  <c r="V408" i="28"/>
  <c r="C408" i="28"/>
  <c r="K408" i="28"/>
  <c r="S408" i="28"/>
  <c r="B408" i="28"/>
  <c r="G408" i="28"/>
  <c r="Q408" i="28"/>
  <c r="M408" i="28"/>
  <c r="W408" i="28"/>
  <c r="E408" i="28"/>
  <c r="Y408" i="28"/>
  <c r="I408" i="28"/>
  <c r="O408" i="28"/>
  <c r="U408" i="28"/>
  <c r="E167" i="21"/>
  <c r="I167" i="21"/>
  <c r="M167" i="21"/>
  <c r="Q167" i="21"/>
  <c r="U167" i="21"/>
  <c r="Y167" i="21"/>
  <c r="B167" i="21"/>
  <c r="C167" i="21"/>
  <c r="G167" i="21"/>
  <c r="K167" i="21"/>
  <c r="O167" i="21"/>
  <c r="S167" i="21"/>
  <c r="W167" i="21"/>
  <c r="H167" i="21"/>
  <c r="P167" i="21"/>
  <c r="X167" i="21"/>
  <c r="F167" i="21"/>
  <c r="R167" i="21"/>
  <c r="L167" i="21"/>
  <c r="V167" i="21"/>
  <c r="N167" i="21"/>
  <c r="T167" i="21"/>
  <c r="D167" i="21"/>
  <c r="J167" i="21"/>
  <c r="E201" i="21"/>
  <c r="I201" i="21"/>
  <c r="M201" i="21"/>
  <c r="Q201" i="21"/>
  <c r="U201" i="21"/>
  <c r="Y201" i="21"/>
  <c r="C201" i="21"/>
  <c r="G201" i="21"/>
  <c r="K201" i="21"/>
  <c r="O201" i="21"/>
  <c r="S201" i="21"/>
  <c r="W201" i="21"/>
  <c r="D201" i="21"/>
  <c r="L201" i="21"/>
  <c r="T201" i="21"/>
  <c r="H201" i="21"/>
  <c r="P201" i="21"/>
  <c r="X201" i="21"/>
  <c r="J201" i="21"/>
  <c r="B201" i="21"/>
  <c r="R201" i="21"/>
  <c r="F201" i="21"/>
  <c r="N201" i="21"/>
  <c r="V201" i="21"/>
  <c r="C374" i="28"/>
  <c r="G374" i="28"/>
  <c r="K374" i="28"/>
  <c r="O374" i="28"/>
  <c r="S374" i="28"/>
  <c r="W374" i="28"/>
  <c r="H374" i="28"/>
  <c r="M374" i="28"/>
  <c r="R374" i="28"/>
  <c r="X374" i="28"/>
  <c r="I374" i="28"/>
  <c r="P374" i="28"/>
  <c r="V374" i="28"/>
  <c r="E374" i="28"/>
  <c r="L374" i="28"/>
  <c r="T374" i="28"/>
  <c r="B374" i="28"/>
  <c r="F374" i="28"/>
  <c r="U374" i="28"/>
  <c r="J374" i="28"/>
  <c r="Y374" i="28"/>
  <c r="N374" i="28"/>
  <c r="D374" i="28"/>
  <c r="Q374" i="28"/>
  <c r="E203" i="28"/>
  <c r="I203" i="28"/>
  <c r="M203" i="28"/>
  <c r="Q203" i="28"/>
  <c r="U203" i="28"/>
  <c r="Y203" i="28"/>
  <c r="C203" i="28"/>
  <c r="G203" i="28"/>
  <c r="K203" i="28"/>
  <c r="O203" i="28"/>
  <c r="S203" i="28"/>
  <c r="W203" i="28"/>
  <c r="B203" i="28"/>
  <c r="H203" i="28"/>
  <c r="P203" i="28"/>
  <c r="X203" i="28"/>
  <c r="J203" i="28"/>
  <c r="D203" i="28"/>
  <c r="L203" i="28"/>
  <c r="T203" i="28"/>
  <c r="F203" i="28"/>
  <c r="N203" i="28"/>
  <c r="V203" i="28"/>
  <c r="R203"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A374" i="21"/>
  <c r="E99" i="28"/>
  <c r="I99" i="28"/>
  <c r="M99" i="28"/>
  <c r="Q99" i="28"/>
  <c r="U99" i="28"/>
  <c r="Y99" i="28"/>
  <c r="B99" i="28"/>
  <c r="F99" i="28"/>
  <c r="J99" i="28"/>
  <c r="N99" i="28"/>
  <c r="R99" i="28"/>
  <c r="V99" i="28"/>
  <c r="C99" i="28"/>
  <c r="K99" i="28"/>
  <c r="S99" i="28"/>
  <c r="G99" i="28"/>
  <c r="P99" i="28"/>
  <c r="D99" i="28"/>
  <c r="H99" i="28"/>
  <c r="T99" i="28"/>
  <c r="L99" i="28"/>
  <c r="W99" i="28"/>
  <c r="O99" i="28"/>
  <c r="X99"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E271" i="21" l="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09" i="28"/>
  <c r="I409" i="28"/>
  <c r="M409" i="28"/>
  <c r="Q409" i="28"/>
  <c r="U409" i="28"/>
  <c r="Y409" i="28"/>
  <c r="C409" i="28"/>
  <c r="G409" i="28"/>
  <c r="K409" i="28"/>
  <c r="O409" i="28"/>
  <c r="S409" i="28"/>
  <c r="W409" i="28"/>
  <c r="D409" i="28"/>
  <c r="L409" i="28"/>
  <c r="T409" i="28"/>
  <c r="F409" i="28"/>
  <c r="P409" i="28"/>
  <c r="B409" i="28"/>
  <c r="J409" i="28"/>
  <c r="V409" i="28"/>
  <c r="X409" i="28"/>
  <c r="H409" i="28"/>
  <c r="N409" i="28"/>
  <c r="R409"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375" i="28"/>
  <c r="H375" i="28"/>
  <c r="L375" i="28"/>
  <c r="P375" i="28"/>
  <c r="T375" i="28"/>
  <c r="X375" i="28"/>
  <c r="F375" i="28"/>
  <c r="K375" i="28"/>
  <c r="Q375" i="28"/>
  <c r="V375" i="28"/>
  <c r="G375" i="28"/>
  <c r="N375" i="28"/>
  <c r="U375" i="28"/>
  <c r="C375" i="28"/>
  <c r="J375" i="28"/>
  <c r="R375" i="28"/>
  <c r="Y375" i="28"/>
  <c r="M375" i="28"/>
  <c r="B375" i="28"/>
  <c r="O375" i="28"/>
  <c r="E375" i="28"/>
  <c r="S375" i="28"/>
  <c r="I375" i="28"/>
  <c r="W375" i="28"/>
  <c r="F307" i="28"/>
  <c r="J307" i="28"/>
  <c r="N307" i="28"/>
  <c r="R307" i="28"/>
  <c r="V307" i="28"/>
  <c r="D307" i="28"/>
  <c r="I307" i="28"/>
  <c r="O307" i="28"/>
  <c r="T307" i="28"/>
  <c r="Y307" i="28"/>
  <c r="B307" i="28"/>
  <c r="G307" i="28"/>
  <c r="L307" i="28"/>
  <c r="Q307" i="28"/>
  <c r="W307" i="28"/>
  <c r="H307" i="28"/>
  <c r="S307" i="28"/>
  <c r="K307" i="28"/>
  <c r="U307" i="28"/>
  <c r="C307" i="28"/>
  <c r="M307" i="28"/>
  <c r="X307" i="28"/>
  <c r="E307" i="28"/>
  <c r="P307" i="28"/>
  <c r="C170" i="28"/>
  <c r="G170" i="28"/>
  <c r="K170" i="28"/>
  <c r="O170" i="28"/>
  <c r="S170" i="28"/>
  <c r="W170" i="28"/>
  <c r="B170" i="28"/>
  <c r="E170" i="28"/>
  <c r="I170" i="28"/>
  <c r="M170" i="28"/>
  <c r="Q170" i="28"/>
  <c r="U170" i="28"/>
  <c r="Y170" i="28"/>
  <c r="J170" i="28"/>
  <c r="R170" i="28"/>
  <c r="L170" i="28"/>
  <c r="F170" i="28"/>
  <c r="N170" i="28"/>
  <c r="V170" i="28"/>
  <c r="H170" i="28"/>
  <c r="P170" i="28"/>
  <c r="X170" i="28"/>
  <c r="D170" i="28"/>
  <c r="T170" i="28"/>
  <c r="F204" i="28"/>
  <c r="J204" i="28"/>
  <c r="N204" i="28"/>
  <c r="R204" i="28"/>
  <c r="V204" i="28"/>
  <c r="D204" i="28"/>
  <c r="H204" i="28"/>
  <c r="L204" i="28"/>
  <c r="P204" i="28"/>
  <c r="T204" i="28"/>
  <c r="X204" i="28"/>
  <c r="I204" i="28"/>
  <c r="Q204" i="28"/>
  <c r="Y204" i="28"/>
  <c r="C204" i="28"/>
  <c r="S204" i="28"/>
  <c r="E204" i="28"/>
  <c r="M204" i="28"/>
  <c r="U204" i="28"/>
  <c r="B204" i="28"/>
  <c r="G204" i="28"/>
  <c r="O204" i="28"/>
  <c r="W204" i="28"/>
  <c r="K204" i="28"/>
  <c r="D238" i="28"/>
  <c r="H238" i="28"/>
  <c r="L238" i="28"/>
  <c r="P238" i="28"/>
  <c r="T238" i="28"/>
  <c r="X238" i="28"/>
  <c r="F238" i="28"/>
  <c r="K238" i="28"/>
  <c r="Q238" i="28"/>
  <c r="V238" i="28"/>
  <c r="C238" i="28"/>
  <c r="I238" i="28"/>
  <c r="N238" i="28"/>
  <c r="S238" i="28"/>
  <c r="Y238" i="28"/>
  <c r="B238" i="28"/>
  <c r="J238" i="28"/>
  <c r="U238" i="28"/>
  <c r="W238" i="28"/>
  <c r="E238" i="28"/>
  <c r="O238" i="28"/>
  <c r="G238" i="28"/>
  <c r="R238" i="28"/>
  <c r="M238"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F168" i="21"/>
  <c r="J168" i="21"/>
  <c r="N168" i="21"/>
  <c r="R168" i="21"/>
  <c r="V168" i="21"/>
  <c r="D168" i="21"/>
  <c r="H168" i="21"/>
  <c r="L168" i="21"/>
  <c r="P168" i="21"/>
  <c r="T168" i="21"/>
  <c r="X168" i="21"/>
  <c r="I168" i="21"/>
  <c r="Q168" i="21"/>
  <c r="Y168" i="21"/>
  <c r="E168" i="21"/>
  <c r="O168" i="21"/>
  <c r="K168" i="21"/>
  <c r="U168" i="21"/>
  <c r="M168" i="21"/>
  <c r="S168" i="21"/>
  <c r="C168" i="21"/>
  <c r="W168" i="21"/>
  <c r="B168" i="21"/>
  <c r="G168" i="21"/>
  <c r="F202" i="21"/>
  <c r="J202" i="21"/>
  <c r="N202" i="21"/>
  <c r="R202" i="21"/>
  <c r="V202" i="21"/>
  <c r="D202" i="21"/>
  <c r="H202" i="21"/>
  <c r="L202" i="21"/>
  <c r="P202" i="21"/>
  <c r="T202" i="21"/>
  <c r="X202" i="21"/>
  <c r="E202" i="21"/>
  <c r="M202" i="21"/>
  <c r="U202" i="21"/>
  <c r="B202" i="21"/>
  <c r="I202" i="21"/>
  <c r="Q202" i="21"/>
  <c r="Y202" i="21"/>
  <c r="C202" i="21"/>
  <c r="S202" i="21"/>
  <c r="O202" i="21"/>
  <c r="G202" i="21"/>
  <c r="K202" i="21"/>
  <c r="W202" i="21"/>
  <c r="E341" i="28"/>
  <c r="I341" i="28"/>
  <c r="M341" i="28"/>
  <c r="Q341" i="28"/>
  <c r="U341" i="28"/>
  <c r="Y341" i="28"/>
  <c r="B341" i="28"/>
  <c r="C341" i="28"/>
  <c r="H341" i="28"/>
  <c r="N341" i="28"/>
  <c r="S341" i="28"/>
  <c r="X341" i="28"/>
  <c r="F341" i="28"/>
  <c r="K341" i="28"/>
  <c r="P341" i="28"/>
  <c r="V341" i="28"/>
  <c r="G341" i="28"/>
  <c r="R341" i="28"/>
  <c r="J341" i="28"/>
  <c r="T341" i="28"/>
  <c r="L341" i="28"/>
  <c r="W341" i="28"/>
  <c r="D341" i="28"/>
  <c r="O341" i="28"/>
  <c r="C272" i="28"/>
  <c r="G272" i="28"/>
  <c r="K272" i="28"/>
  <c r="O272" i="28"/>
  <c r="S272" i="28"/>
  <c r="W272" i="28"/>
  <c r="E272" i="28"/>
  <c r="J272" i="28"/>
  <c r="P272" i="28"/>
  <c r="U272" i="28"/>
  <c r="H272" i="28"/>
  <c r="M272" i="28"/>
  <c r="R272" i="28"/>
  <c r="X272" i="28"/>
  <c r="I272" i="28"/>
  <c r="T272" i="28"/>
  <c r="L272" i="28"/>
  <c r="V272" i="28"/>
  <c r="D272" i="28"/>
  <c r="N272" i="28"/>
  <c r="Y272" i="28"/>
  <c r="B272" i="28"/>
  <c r="F272" i="28"/>
  <c r="Q272"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C63" i="21"/>
  <c r="G63" i="21"/>
  <c r="K63" i="21"/>
  <c r="O63" i="21"/>
  <c r="S63" i="21"/>
  <c r="W63" i="21"/>
  <c r="D63" i="21"/>
  <c r="H63" i="21"/>
  <c r="L63" i="21"/>
  <c r="P63" i="21"/>
  <c r="T63" i="21"/>
  <c r="X63" i="21"/>
  <c r="I63" i="21"/>
  <c r="Q63" i="21"/>
  <c r="Y63" i="21"/>
  <c r="U63" i="21"/>
  <c r="N63" i="21"/>
  <c r="J63" i="21"/>
  <c r="R63" i="21"/>
  <c r="E63" i="21"/>
  <c r="M63" i="21"/>
  <c r="B63" i="21"/>
  <c r="F63" i="21"/>
  <c r="V63"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F98" i="21"/>
  <c r="J98" i="21"/>
  <c r="N98" i="21"/>
  <c r="R98" i="21"/>
  <c r="V98" i="21"/>
  <c r="C98" i="21"/>
  <c r="G98" i="21"/>
  <c r="K98" i="21"/>
  <c r="O98" i="21"/>
  <c r="S98" i="21"/>
  <c r="W98" i="21"/>
  <c r="B98" i="21"/>
  <c r="H98" i="21"/>
  <c r="P98" i="21"/>
  <c r="X98" i="21"/>
  <c r="L98" i="21"/>
  <c r="E98" i="21"/>
  <c r="U98" i="21"/>
  <c r="I98" i="21"/>
  <c r="Q98" i="21"/>
  <c r="Y98" i="21"/>
  <c r="D98" i="21"/>
  <c r="T98" i="21"/>
  <c r="M98" i="21"/>
  <c r="A307" i="21"/>
  <c r="A341" i="21"/>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C65" i="28"/>
  <c r="G65" i="28"/>
  <c r="K65" i="28"/>
  <c r="O65" i="28"/>
  <c r="S65" i="28"/>
  <c r="W65" i="28"/>
  <c r="D65" i="28"/>
  <c r="H65" i="28"/>
  <c r="L65" i="28"/>
  <c r="P65" i="28"/>
  <c r="T65" i="28"/>
  <c r="X65" i="28"/>
  <c r="E65" i="28"/>
  <c r="M65" i="28"/>
  <c r="U65" i="28"/>
  <c r="B65" i="28"/>
  <c r="F65" i="28"/>
  <c r="Q65" i="28"/>
  <c r="J65" i="28"/>
  <c r="Y65" i="28"/>
  <c r="I65" i="28"/>
  <c r="R65" i="28"/>
  <c r="V65" i="28"/>
  <c r="N65"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71" i="28" l="1"/>
  <c r="H171" i="28"/>
  <c r="L171" i="28"/>
  <c r="P171" i="28"/>
  <c r="T171" i="28"/>
  <c r="X171" i="28"/>
  <c r="F171" i="28"/>
  <c r="J171" i="28"/>
  <c r="N171" i="28"/>
  <c r="R171" i="28"/>
  <c r="V171" i="28"/>
  <c r="C171" i="28"/>
  <c r="K171" i="28"/>
  <c r="S171" i="28"/>
  <c r="E171" i="28"/>
  <c r="U171" i="28"/>
  <c r="G171" i="28"/>
  <c r="O171" i="28"/>
  <c r="W171" i="28"/>
  <c r="I171" i="28"/>
  <c r="Q171" i="28"/>
  <c r="Y171" i="28"/>
  <c r="B171" i="28"/>
  <c r="M171" i="28"/>
  <c r="F342" i="28"/>
  <c r="J342" i="28"/>
  <c r="N342" i="28"/>
  <c r="R342" i="28"/>
  <c r="V342" i="28"/>
  <c r="G342" i="28"/>
  <c r="L342" i="28"/>
  <c r="Q342" i="28"/>
  <c r="W342" i="28"/>
  <c r="D342" i="28"/>
  <c r="I342" i="28"/>
  <c r="O342" i="28"/>
  <c r="T342" i="28"/>
  <c r="Y342" i="28"/>
  <c r="B342" i="28"/>
  <c r="E342" i="28"/>
  <c r="P342" i="28"/>
  <c r="H342" i="28"/>
  <c r="S342" i="28"/>
  <c r="K342" i="28"/>
  <c r="U342" i="28"/>
  <c r="C342" i="28"/>
  <c r="M342" i="28"/>
  <c r="X342" i="28"/>
  <c r="E239" i="28"/>
  <c r="I239" i="28"/>
  <c r="M239" i="28"/>
  <c r="Q239" i="28"/>
  <c r="U239" i="28"/>
  <c r="Y239" i="28"/>
  <c r="B239" i="28"/>
  <c r="D239" i="28"/>
  <c r="J239" i="28"/>
  <c r="O239" i="28"/>
  <c r="T239" i="28"/>
  <c r="G239" i="28"/>
  <c r="L239" i="28"/>
  <c r="R239" i="28"/>
  <c r="W239" i="28"/>
  <c r="H239" i="28"/>
  <c r="S239" i="28"/>
  <c r="V239" i="28"/>
  <c r="C239" i="28"/>
  <c r="N239" i="28"/>
  <c r="X239" i="28"/>
  <c r="F239" i="28"/>
  <c r="P239" i="28"/>
  <c r="K239"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273" i="28"/>
  <c r="H273" i="28"/>
  <c r="L273" i="28"/>
  <c r="P273" i="28"/>
  <c r="T273" i="28"/>
  <c r="X273" i="28"/>
  <c r="C273" i="28"/>
  <c r="I273" i="28"/>
  <c r="N273" i="28"/>
  <c r="S273" i="28"/>
  <c r="Y273" i="28"/>
  <c r="B273" i="28"/>
  <c r="F273" i="28"/>
  <c r="K273" i="28"/>
  <c r="Q273" i="28"/>
  <c r="V273" i="28"/>
  <c r="G273" i="28"/>
  <c r="R273" i="28"/>
  <c r="J273" i="28"/>
  <c r="U273" i="28"/>
  <c r="M273" i="28"/>
  <c r="W273" i="28"/>
  <c r="E273" i="28"/>
  <c r="O273" i="28"/>
  <c r="C205" i="28"/>
  <c r="G205" i="28"/>
  <c r="K205" i="28"/>
  <c r="O205" i="28"/>
  <c r="S205" i="28"/>
  <c r="W205" i="28"/>
  <c r="B205" i="28"/>
  <c r="E205" i="28"/>
  <c r="I205" i="28"/>
  <c r="M205" i="28"/>
  <c r="Q205" i="28"/>
  <c r="U205" i="28"/>
  <c r="Y205" i="28"/>
  <c r="J205" i="28"/>
  <c r="R205" i="28"/>
  <c r="L205" i="28"/>
  <c r="F205" i="28"/>
  <c r="N205" i="28"/>
  <c r="V205" i="28"/>
  <c r="H205" i="28"/>
  <c r="P205" i="28"/>
  <c r="X205" i="28"/>
  <c r="D205" i="28"/>
  <c r="T205" i="28"/>
  <c r="C169" i="21"/>
  <c r="G169" i="21"/>
  <c r="K169" i="21"/>
  <c r="O169" i="21"/>
  <c r="S169" i="21"/>
  <c r="W169" i="21"/>
  <c r="E169" i="21"/>
  <c r="I169" i="21"/>
  <c r="M169" i="21"/>
  <c r="Q169" i="21"/>
  <c r="U169" i="21"/>
  <c r="Y169" i="21"/>
  <c r="B169" i="21"/>
  <c r="J169" i="21"/>
  <c r="R169" i="21"/>
  <c r="D169" i="21"/>
  <c r="N169" i="21"/>
  <c r="X169" i="21"/>
  <c r="H169" i="21"/>
  <c r="T169" i="21"/>
  <c r="L169" i="21"/>
  <c r="P169" i="21"/>
  <c r="V169" i="21"/>
  <c r="F169" i="21"/>
  <c r="C203" i="21"/>
  <c r="G203" i="21"/>
  <c r="K203" i="21"/>
  <c r="O203" i="21"/>
  <c r="S203" i="21"/>
  <c r="W203" i="21"/>
  <c r="E203" i="21"/>
  <c r="I203" i="21"/>
  <c r="M203" i="21"/>
  <c r="Q203" i="21"/>
  <c r="U203" i="21"/>
  <c r="Y203" i="21"/>
  <c r="F203" i="21"/>
  <c r="N203" i="21"/>
  <c r="V203" i="21"/>
  <c r="J203" i="21"/>
  <c r="R203" i="21"/>
  <c r="L203" i="21"/>
  <c r="P203" i="21"/>
  <c r="B203" i="21"/>
  <c r="D203" i="21"/>
  <c r="X203" i="21"/>
  <c r="H203" i="21"/>
  <c r="T203" i="21"/>
  <c r="F410" i="28"/>
  <c r="J410" i="28"/>
  <c r="N410" i="28"/>
  <c r="R410" i="28"/>
  <c r="V410" i="28"/>
  <c r="D410" i="28"/>
  <c r="H410" i="28"/>
  <c r="L410" i="28"/>
  <c r="P410" i="28"/>
  <c r="T410" i="28"/>
  <c r="X410" i="28"/>
  <c r="E410" i="28"/>
  <c r="M410" i="28"/>
  <c r="U410" i="28"/>
  <c r="C410" i="28"/>
  <c r="O410" i="28"/>
  <c r="Y410" i="28"/>
  <c r="I410" i="28"/>
  <c r="S410" i="28"/>
  <c r="W410" i="28"/>
  <c r="G410" i="28"/>
  <c r="K410" i="28"/>
  <c r="Q410" i="28"/>
  <c r="B410" i="28"/>
  <c r="E376" i="28"/>
  <c r="D376" i="28"/>
  <c r="I376" i="28"/>
  <c r="M376" i="28"/>
  <c r="Q376" i="28"/>
  <c r="U376" i="28"/>
  <c r="Y376" i="28"/>
  <c r="B376" i="28"/>
  <c r="F376" i="28"/>
  <c r="K376" i="28"/>
  <c r="P376" i="28"/>
  <c r="V376" i="28"/>
  <c r="H376" i="28"/>
  <c r="N376" i="28"/>
  <c r="S376" i="28"/>
  <c r="X376" i="28"/>
  <c r="C376" i="28"/>
  <c r="O376" i="28"/>
  <c r="G376" i="28"/>
  <c r="R376" i="28"/>
  <c r="J376" i="28"/>
  <c r="T376" i="28"/>
  <c r="L376" i="28"/>
  <c r="W376"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08" i="28"/>
  <c r="G308" i="28"/>
  <c r="K308" i="28"/>
  <c r="O308" i="28"/>
  <c r="S308" i="28"/>
  <c r="W308" i="28"/>
  <c r="H308" i="28"/>
  <c r="M308" i="28"/>
  <c r="R308" i="28"/>
  <c r="X308" i="28"/>
  <c r="E308" i="28"/>
  <c r="J308" i="28"/>
  <c r="P308" i="28"/>
  <c r="U308" i="28"/>
  <c r="F308" i="28"/>
  <c r="Q308" i="28"/>
  <c r="I308" i="28"/>
  <c r="T308" i="28"/>
  <c r="L308" i="28"/>
  <c r="V308" i="28"/>
  <c r="D308" i="28"/>
  <c r="N308" i="28"/>
  <c r="Y308" i="28"/>
  <c r="B308"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A342" i="21"/>
  <c r="A308"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A376" i="21"/>
  <c r="D66" i="28"/>
  <c r="H66" i="28"/>
  <c r="L66" i="28"/>
  <c r="P66" i="28"/>
  <c r="T66" i="28"/>
  <c r="X66" i="28"/>
  <c r="E66" i="28"/>
  <c r="I66" i="28"/>
  <c r="M66" i="28"/>
  <c r="Q66" i="28"/>
  <c r="U66" i="28"/>
  <c r="Y66" i="28"/>
  <c r="F66" i="28"/>
  <c r="N66" i="28"/>
  <c r="V66" i="28"/>
  <c r="C66" i="28"/>
  <c r="O66" i="28"/>
  <c r="J66" i="28"/>
  <c r="W66" i="28"/>
  <c r="G66" i="28"/>
  <c r="R66" i="28"/>
  <c r="S66" i="28"/>
  <c r="B66" i="28"/>
  <c r="K6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C376" i="21" l="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D204" i="21"/>
  <c r="H204" i="21"/>
  <c r="L204" i="21"/>
  <c r="P204" i="21"/>
  <c r="T204" i="21"/>
  <c r="X204" i="21"/>
  <c r="F204" i="21"/>
  <c r="J204" i="21"/>
  <c r="N204" i="21"/>
  <c r="R204" i="21"/>
  <c r="V204" i="21"/>
  <c r="G204" i="21"/>
  <c r="O204" i="21"/>
  <c r="W204" i="21"/>
  <c r="C204" i="21"/>
  <c r="K204" i="21"/>
  <c r="S204" i="21"/>
  <c r="B204" i="21"/>
  <c r="E204" i="21"/>
  <c r="U204" i="21"/>
  <c r="M204" i="21"/>
  <c r="Y204" i="21"/>
  <c r="I204" i="21"/>
  <c r="Q204" i="21"/>
  <c r="F377" i="28"/>
  <c r="J377" i="28"/>
  <c r="N377" i="28"/>
  <c r="R377" i="28"/>
  <c r="V377" i="28"/>
  <c r="D377" i="28"/>
  <c r="I377" i="28"/>
  <c r="O377" i="28"/>
  <c r="T377" i="28"/>
  <c r="Y377" i="28"/>
  <c r="B377" i="28"/>
  <c r="G377" i="28"/>
  <c r="L377" i="28"/>
  <c r="Q377" i="28"/>
  <c r="W377" i="28"/>
  <c r="C377" i="28"/>
  <c r="M377" i="28"/>
  <c r="X377" i="28"/>
  <c r="E377" i="28"/>
  <c r="P377" i="28"/>
  <c r="H377" i="28"/>
  <c r="S377" i="28"/>
  <c r="K377" i="28"/>
  <c r="U377" i="28"/>
  <c r="C343" i="28"/>
  <c r="G343" i="28"/>
  <c r="K343" i="28"/>
  <c r="O343" i="28"/>
  <c r="S343" i="28"/>
  <c r="W343" i="28"/>
  <c r="E343" i="28"/>
  <c r="J343" i="28"/>
  <c r="P343" i="28"/>
  <c r="U343" i="28"/>
  <c r="H343" i="28"/>
  <c r="M343" i="28"/>
  <c r="R343" i="28"/>
  <c r="X343" i="28"/>
  <c r="D343" i="28"/>
  <c r="N343" i="28"/>
  <c r="Y343" i="28"/>
  <c r="B343" i="28"/>
  <c r="F343" i="28"/>
  <c r="Q343" i="28"/>
  <c r="I343" i="28"/>
  <c r="T343" i="28"/>
  <c r="L343" i="28"/>
  <c r="V343"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40" i="28"/>
  <c r="J240" i="28"/>
  <c r="N240" i="28"/>
  <c r="R240" i="28"/>
  <c r="V240" i="28"/>
  <c r="C240" i="28"/>
  <c r="H240" i="28"/>
  <c r="M240" i="28"/>
  <c r="S240" i="28"/>
  <c r="X240" i="28"/>
  <c r="E240" i="28"/>
  <c r="K240" i="28"/>
  <c r="P240" i="28"/>
  <c r="U240" i="28"/>
  <c r="G240" i="28"/>
  <c r="Q240" i="28"/>
  <c r="T240" i="28"/>
  <c r="L240" i="28"/>
  <c r="W240" i="28"/>
  <c r="B240" i="28"/>
  <c r="D240" i="28"/>
  <c r="O240" i="28"/>
  <c r="Y240" i="28"/>
  <c r="I240" i="28"/>
  <c r="D309" i="28"/>
  <c r="H309" i="28"/>
  <c r="L309" i="28"/>
  <c r="P309" i="28"/>
  <c r="T309" i="28"/>
  <c r="X309" i="28"/>
  <c r="F309" i="28"/>
  <c r="K309" i="28"/>
  <c r="Q309" i="28"/>
  <c r="V309" i="28"/>
  <c r="C309" i="28"/>
  <c r="I309" i="28"/>
  <c r="N309" i="28"/>
  <c r="S309" i="28"/>
  <c r="Y309" i="28"/>
  <c r="B309" i="28"/>
  <c r="E309" i="28"/>
  <c r="O309" i="28"/>
  <c r="G309" i="28"/>
  <c r="R309" i="28"/>
  <c r="J309" i="28"/>
  <c r="U309" i="28"/>
  <c r="M309" i="28"/>
  <c r="W309"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170" i="21"/>
  <c r="H170" i="21"/>
  <c r="L170" i="21"/>
  <c r="P170" i="21"/>
  <c r="T170" i="21"/>
  <c r="X170" i="21"/>
  <c r="F170" i="21"/>
  <c r="J170" i="21"/>
  <c r="N170" i="21"/>
  <c r="R170" i="21"/>
  <c r="V170" i="21"/>
  <c r="C170" i="21"/>
  <c r="K170" i="21"/>
  <c r="S170" i="21"/>
  <c r="M170" i="21"/>
  <c r="W170" i="21"/>
  <c r="B170" i="21"/>
  <c r="G170" i="21"/>
  <c r="Q170" i="21"/>
  <c r="I170" i="21"/>
  <c r="O170" i="21"/>
  <c r="U170" i="21"/>
  <c r="E170" i="21"/>
  <c r="Y170"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D206" i="28"/>
  <c r="H206" i="28"/>
  <c r="L206" i="28"/>
  <c r="P206" i="28"/>
  <c r="T206" i="28"/>
  <c r="X206" i="28"/>
  <c r="F206" i="28"/>
  <c r="J206" i="28"/>
  <c r="N206" i="28"/>
  <c r="R206" i="28"/>
  <c r="V206" i="28"/>
  <c r="C206" i="28"/>
  <c r="K206" i="28"/>
  <c r="S206" i="28"/>
  <c r="E206" i="28"/>
  <c r="U206" i="28"/>
  <c r="G206" i="28"/>
  <c r="O206" i="28"/>
  <c r="W206" i="28"/>
  <c r="I206" i="28"/>
  <c r="Q206" i="28"/>
  <c r="Y206" i="28"/>
  <c r="B206" i="28"/>
  <c r="M206" i="28"/>
  <c r="E274" i="28"/>
  <c r="I274" i="28"/>
  <c r="M274" i="28"/>
  <c r="Q274" i="28"/>
  <c r="U274" i="28"/>
  <c r="Y274" i="28"/>
  <c r="B274" i="28"/>
  <c r="G274" i="28"/>
  <c r="L274" i="28"/>
  <c r="R274" i="28"/>
  <c r="W274" i="28"/>
  <c r="D274" i="28"/>
  <c r="J274" i="28"/>
  <c r="O274" i="28"/>
  <c r="T274" i="28"/>
  <c r="F274" i="28"/>
  <c r="P274" i="28"/>
  <c r="H274" i="28"/>
  <c r="S274" i="28"/>
  <c r="K274" i="28"/>
  <c r="V274" i="28"/>
  <c r="C274" i="28"/>
  <c r="N274" i="28"/>
  <c r="X274" i="28"/>
  <c r="E172" i="28"/>
  <c r="I172" i="28"/>
  <c r="M172" i="28"/>
  <c r="Q172" i="28"/>
  <c r="U172" i="28"/>
  <c r="Y172" i="28"/>
  <c r="C172" i="28"/>
  <c r="G172" i="28"/>
  <c r="K172" i="28"/>
  <c r="O172" i="28"/>
  <c r="S172" i="28"/>
  <c r="W172" i="28"/>
  <c r="B172" i="28"/>
  <c r="D172" i="28"/>
  <c r="L172" i="28"/>
  <c r="T172" i="28"/>
  <c r="N172" i="28"/>
  <c r="H172" i="28"/>
  <c r="P172" i="28"/>
  <c r="X172" i="28"/>
  <c r="J172" i="28"/>
  <c r="R172" i="28"/>
  <c r="F172" i="28"/>
  <c r="V172" i="28"/>
  <c r="C411" i="28"/>
  <c r="G411" i="28"/>
  <c r="K411" i="28"/>
  <c r="O411" i="28"/>
  <c r="S411" i="28"/>
  <c r="W411" i="28"/>
  <c r="E411" i="28"/>
  <c r="I411" i="28"/>
  <c r="M411" i="28"/>
  <c r="Q411" i="28"/>
  <c r="U411" i="28"/>
  <c r="Y411" i="28"/>
  <c r="B411" i="28"/>
  <c r="F411" i="28"/>
  <c r="N411" i="28"/>
  <c r="V411" i="28"/>
  <c r="L411" i="28"/>
  <c r="X411" i="28"/>
  <c r="H411" i="28"/>
  <c r="R411" i="28"/>
  <c r="T411" i="28"/>
  <c r="D411" i="28"/>
  <c r="J411" i="28"/>
  <c r="P411"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A411" i="21"/>
  <c r="A309" i="21"/>
  <c r="A343" i="21"/>
  <c r="C32" i="28"/>
  <c r="G32" i="28"/>
  <c r="K32" i="28"/>
  <c r="O32" i="28"/>
  <c r="S32" i="28"/>
  <c r="W32" i="28"/>
  <c r="E32" i="28"/>
  <c r="J32" i="28"/>
  <c r="P32" i="28"/>
  <c r="U32" i="28"/>
  <c r="H32" i="28"/>
  <c r="R32" i="28"/>
  <c r="I32" i="28"/>
  <c r="T32" i="28"/>
  <c r="F32" i="28"/>
  <c r="L32" i="28"/>
  <c r="Q32" i="28"/>
  <c r="V32" i="28"/>
  <c r="B32" i="28"/>
  <c r="M32" i="28"/>
  <c r="X32" i="28"/>
  <c r="D32" i="28"/>
  <c r="N32" i="28"/>
  <c r="Y32"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343" i="21" l="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205" i="21"/>
  <c r="I205" i="21"/>
  <c r="M205" i="21"/>
  <c r="Q205" i="21"/>
  <c r="U205" i="21"/>
  <c r="C205" i="21"/>
  <c r="G205" i="21"/>
  <c r="K205" i="21"/>
  <c r="O205" i="21"/>
  <c r="S205" i="21"/>
  <c r="W205" i="21"/>
  <c r="H205" i="21"/>
  <c r="P205" i="21"/>
  <c r="X205" i="21"/>
  <c r="D205" i="21"/>
  <c r="L205" i="21"/>
  <c r="T205" i="21"/>
  <c r="N205" i="21"/>
  <c r="J205" i="21"/>
  <c r="V205" i="21"/>
  <c r="Y205" i="21"/>
  <c r="F205" i="21"/>
  <c r="R205" i="21"/>
  <c r="B205" i="21"/>
  <c r="E207" i="28"/>
  <c r="I207" i="28"/>
  <c r="M207" i="28"/>
  <c r="Q207" i="28"/>
  <c r="U207" i="28"/>
  <c r="Y207" i="28"/>
  <c r="C207" i="28"/>
  <c r="G207" i="28"/>
  <c r="K207" i="28"/>
  <c r="O207" i="28"/>
  <c r="S207" i="28"/>
  <c r="W207" i="28"/>
  <c r="B207" i="28"/>
  <c r="D207" i="28"/>
  <c r="L207" i="28"/>
  <c r="T207" i="28"/>
  <c r="N207" i="28"/>
  <c r="H207" i="28"/>
  <c r="P207" i="28"/>
  <c r="X207" i="28"/>
  <c r="J207" i="28"/>
  <c r="R207" i="28"/>
  <c r="F207" i="28"/>
  <c r="V207" i="28"/>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10" i="28"/>
  <c r="I310" i="28"/>
  <c r="M310" i="28"/>
  <c r="Q310" i="28"/>
  <c r="U310" i="28"/>
  <c r="Y310" i="28"/>
  <c r="B310" i="28"/>
  <c r="D310" i="28"/>
  <c r="J310" i="28"/>
  <c r="O310" i="28"/>
  <c r="T310" i="28"/>
  <c r="G310" i="28"/>
  <c r="L310" i="28"/>
  <c r="R310" i="28"/>
  <c r="W310" i="28"/>
  <c r="C310" i="28"/>
  <c r="N310" i="28"/>
  <c r="X310" i="28"/>
  <c r="F310" i="28"/>
  <c r="P310" i="28"/>
  <c r="H310" i="28"/>
  <c r="S310" i="28"/>
  <c r="K310" i="28"/>
  <c r="V310" i="28"/>
  <c r="D412" i="28"/>
  <c r="H412" i="28"/>
  <c r="L412" i="28"/>
  <c r="P412" i="28"/>
  <c r="T412" i="28"/>
  <c r="X412" i="28"/>
  <c r="F412" i="28"/>
  <c r="J412" i="28"/>
  <c r="N412" i="28"/>
  <c r="R412" i="28"/>
  <c r="V412" i="28"/>
  <c r="G412" i="28"/>
  <c r="O412" i="28"/>
  <c r="W412" i="28"/>
  <c r="K412" i="28"/>
  <c r="U412" i="28"/>
  <c r="E412" i="28"/>
  <c r="Q412" i="28"/>
  <c r="B412" i="28"/>
  <c r="S412" i="28"/>
  <c r="C412" i="28"/>
  <c r="Y412" i="28"/>
  <c r="I412" i="28"/>
  <c r="M412" i="28"/>
  <c r="E171" i="21"/>
  <c r="I171" i="21"/>
  <c r="M171" i="21"/>
  <c r="Q171" i="21"/>
  <c r="U171" i="21"/>
  <c r="Y171" i="21"/>
  <c r="B171" i="21"/>
  <c r="C171" i="21"/>
  <c r="G171" i="21"/>
  <c r="K171" i="21"/>
  <c r="O171" i="21"/>
  <c r="S171" i="21"/>
  <c r="W171" i="21"/>
  <c r="D171" i="21"/>
  <c r="L171" i="21"/>
  <c r="T171" i="21"/>
  <c r="J171" i="21"/>
  <c r="V171" i="21"/>
  <c r="F171" i="21"/>
  <c r="P171" i="21"/>
  <c r="H171" i="21"/>
  <c r="N171" i="21"/>
  <c r="R171" i="21"/>
  <c r="X171" i="21"/>
  <c r="F275" i="28"/>
  <c r="J275" i="28"/>
  <c r="N275" i="28"/>
  <c r="R275" i="28"/>
  <c r="V275" i="28"/>
  <c r="E275" i="28"/>
  <c r="K275" i="28"/>
  <c r="P275" i="28"/>
  <c r="U275" i="28"/>
  <c r="C275" i="28"/>
  <c r="H275" i="28"/>
  <c r="M275" i="28"/>
  <c r="S275" i="28"/>
  <c r="X275" i="28"/>
  <c r="D275" i="28"/>
  <c r="O275" i="28"/>
  <c r="Y275" i="28"/>
  <c r="G275" i="28"/>
  <c r="Q275" i="28"/>
  <c r="I275" i="28"/>
  <c r="T275" i="28"/>
  <c r="L275" i="28"/>
  <c r="W275" i="28"/>
  <c r="B275" i="28"/>
  <c r="D344" i="28"/>
  <c r="H344" i="28"/>
  <c r="L344" i="28"/>
  <c r="P344" i="28"/>
  <c r="T344" i="28"/>
  <c r="X344" i="28"/>
  <c r="C344" i="28"/>
  <c r="I344" i="28"/>
  <c r="N344" i="28"/>
  <c r="S344" i="28"/>
  <c r="Y344" i="28"/>
  <c r="B344" i="28"/>
  <c r="F344" i="28"/>
  <c r="K344" i="28"/>
  <c r="Q344" i="28"/>
  <c r="V344" i="28"/>
  <c r="M344" i="28"/>
  <c r="W344" i="28"/>
  <c r="E344" i="28"/>
  <c r="O344" i="28"/>
  <c r="G344" i="28"/>
  <c r="R344" i="28"/>
  <c r="J344" i="28"/>
  <c r="U344" i="28"/>
  <c r="F173" i="28"/>
  <c r="J173" i="28"/>
  <c r="N173" i="28"/>
  <c r="R173" i="28"/>
  <c r="V173" i="28"/>
  <c r="D173" i="28"/>
  <c r="H173" i="28"/>
  <c r="L173" i="28"/>
  <c r="P173" i="28"/>
  <c r="T173" i="28"/>
  <c r="X173" i="28"/>
  <c r="E173" i="28"/>
  <c r="M173" i="28"/>
  <c r="U173" i="28"/>
  <c r="B173" i="28"/>
  <c r="G173" i="28"/>
  <c r="W173" i="28"/>
  <c r="I173" i="28"/>
  <c r="Q173" i="28"/>
  <c r="Y173" i="28"/>
  <c r="C173" i="28"/>
  <c r="K173" i="28"/>
  <c r="S173" i="28"/>
  <c r="O173"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378" i="28"/>
  <c r="G378" i="28"/>
  <c r="K378" i="28"/>
  <c r="O378" i="28"/>
  <c r="S378" i="28"/>
  <c r="W378" i="28"/>
  <c r="H378" i="28"/>
  <c r="M378" i="28"/>
  <c r="R378" i="28"/>
  <c r="X378" i="28"/>
  <c r="E378" i="28"/>
  <c r="J378" i="28"/>
  <c r="P378" i="28"/>
  <c r="U378" i="28"/>
  <c r="L378" i="28"/>
  <c r="V378" i="28"/>
  <c r="D378" i="28"/>
  <c r="N378" i="28"/>
  <c r="Y378" i="28"/>
  <c r="B378" i="28"/>
  <c r="F378" i="28"/>
  <c r="Q378" i="28"/>
  <c r="I378" i="28"/>
  <c r="T378" i="28"/>
  <c r="C241" i="28"/>
  <c r="G241" i="28"/>
  <c r="K241" i="28"/>
  <c r="O241" i="28"/>
  <c r="S241" i="28"/>
  <c r="W241" i="28"/>
  <c r="F241" i="28"/>
  <c r="L241" i="28"/>
  <c r="Q241" i="28"/>
  <c r="V241" i="28"/>
  <c r="B241" i="28"/>
  <c r="D241" i="28"/>
  <c r="I241" i="28"/>
  <c r="N241" i="28"/>
  <c r="T241" i="28"/>
  <c r="Y241" i="28"/>
  <c r="E241" i="28"/>
  <c r="P241" i="28"/>
  <c r="R241" i="28"/>
  <c r="J241" i="28"/>
  <c r="U241" i="28"/>
  <c r="M241" i="28"/>
  <c r="X241" i="28"/>
  <c r="H241"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F66" i="21"/>
  <c r="J66" i="21"/>
  <c r="N66" i="21"/>
  <c r="R66" i="21"/>
  <c r="V66" i="21"/>
  <c r="C66" i="21"/>
  <c r="G66" i="21"/>
  <c r="K66" i="21"/>
  <c r="O66" i="21"/>
  <c r="S66" i="21"/>
  <c r="W66" i="21"/>
  <c r="D66" i="21"/>
  <c r="L66" i="21"/>
  <c r="T66" i="21"/>
  <c r="H66" i="21"/>
  <c r="X66" i="21"/>
  <c r="I66" i="21"/>
  <c r="Y66" i="21"/>
  <c r="E66" i="21"/>
  <c r="M66" i="21"/>
  <c r="U66" i="21"/>
  <c r="B66" i="21"/>
  <c r="P66" i="21"/>
  <c r="Q66"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A412" i="21"/>
  <c r="A310" i="21"/>
  <c r="A378" i="21"/>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275" i="21" l="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F208" i="28"/>
  <c r="J208" i="28"/>
  <c r="N208" i="28"/>
  <c r="R208" i="28"/>
  <c r="V208" i="28"/>
  <c r="D208" i="28"/>
  <c r="H208" i="28"/>
  <c r="L208" i="28"/>
  <c r="P208" i="28"/>
  <c r="T208" i="28"/>
  <c r="X208" i="28"/>
  <c r="E208" i="28"/>
  <c r="M208" i="28"/>
  <c r="U208" i="28"/>
  <c r="B208" i="28"/>
  <c r="G208" i="28"/>
  <c r="W208" i="28"/>
  <c r="I208" i="28"/>
  <c r="Q208" i="28"/>
  <c r="Y208" i="28"/>
  <c r="C208" i="28"/>
  <c r="K208" i="28"/>
  <c r="S208" i="28"/>
  <c r="O208" i="28"/>
  <c r="D379" i="28"/>
  <c r="H379" i="28"/>
  <c r="L379" i="28"/>
  <c r="P379" i="28"/>
  <c r="T379" i="28"/>
  <c r="X379" i="28"/>
  <c r="F379" i="28"/>
  <c r="K379" i="28"/>
  <c r="Q379" i="28"/>
  <c r="V379" i="28"/>
  <c r="C379" i="28"/>
  <c r="I379" i="28"/>
  <c r="N379" i="28"/>
  <c r="S379" i="28"/>
  <c r="Y379" i="28"/>
  <c r="B379" i="28"/>
  <c r="J379" i="28"/>
  <c r="U379" i="28"/>
  <c r="M379" i="28"/>
  <c r="W379" i="28"/>
  <c r="E379" i="28"/>
  <c r="O379" i="28"/>
  <c r="G379" i="28"/>
  <c r="R379" i="28"/>
  <c r="D242" i="28"/>
  <c r="H242" i="28"/>
  <c r="L242" i="28"/>
  <c r="P242" i="28"/>
  <c r="T242" i="28"/>
  <c r="X242" i="28"/>
  <c r="E242" i="28"/>
  <c r="J242" i="28"/>
  <c r="O242" i="28"/>
  <c r="U242" i="28"/>
  <c r="G242" i="28"/>
  <c r="M242" i="28"/>
  <c r="R242" i="28"/>
  <c r="W242" i="28"/>
  <c r="C242" i="28"/>
  <c r="N242" i="28"/>
  <c r="Y242" i="28"/>
  <c r="Q242" i="28"/>
  <c r="I242" i="28"/>
  <c r="S242" i="28"/>
  <c r="K242" i="28"/>
  <c r="V242" i="28"/>
  <c r="B242" i="28"/>
  <c r="F242"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F172" i="21"/>
  <c r="J172" i="21"/>
  <c r="N172" i="21"/>
  <c r="R172" i="21"/>
  <c r="V172" i="21"/>
  <c r="D172" i="21"/>
  <c r="H172" i="21"/>
  <c r="L172" i="21"/>
  <c r="P172" i="21"/>
  <c r="T172" i="21"/>
  <c r="X172" i="21"/>
  <c r="E172" i="21"/>
  <c r="M172" i="21"/>
  <c r="U172" i="21"/>
  <c r="I172" i="21"/>
  <c r="S172" i="21"/>
  <c r="C172" i="21"/>
  <c r="O172" i="21"/>
  <c r="Y172" i="21"/>
  <c r="G172" i="21"/>
  <c r="K172" i="21"/>
  <c r="Q172" i="21"/>
  <c r="W172" i="21"/>
  <c r="B172" i="21"/>
  <c r="E345" i="28"/>
  <c r="I345" i="28"/>
  <c r="M345" i="28"/>
  <c r="Q345" i="28"/>
  <c r="U345" i="28"/>
  <c r="Y345" i="28"/>
  <c r="B345" i="28"/>
  <c r="G345" i="28"/>
  <c r="L345" i="28"/>
  <c r="R345" i="28"/>
  <c r="W345" i="28"/>
  <c r="D345" i="28"/>
  <c r="J345" i="28"/>
  <c r="O345" i="28"/>
  <c r="T345" i="28"/>
  <c r="K345" i="28"/>
  <c r="V345" i="28"/>
  <c r="C345" i="28"/>
  <c r="N345" i="28"/>
  <c r="X345" i="28"/>
  <c r="F345" i="28"/>
  <c r="P345" i="28"/>
  <c r="H345" i="28"/>
  <c r="S345" i="28"/>
  <c r="C174" i="28"/>
  <c r="G174" i="28"/>
  <c r="K174" i="28"/>
  <c r="O174" i="28"/>
  <c r="S174" i="28"/>
  <c r="W174" i="28"/>
  <c r="B174" i="28"/>
  <c r="E174" i="28"/>
  <c r="I174" i="28"/>
  <c r="M174" i="28"/>
  <c r="Q174" i="28"/>
  <c r="U174" i="28"/>
  <c r="Y174" i="28"/>
  <c r="F174" i="28"/>
  <c r="N174" i="28"/>
  <c r="V174" i="28"/>
  <c r="P174" i="28"/>
  <c r="J174" i="28"/>
  <c r="R174" i="28"/>
  <c r="D174" i="28"/>
  <c r="L174" i="28"/>
  <c r="T174" i="28"/>
  <c r="H174" i="28"/>
  <c r="X174" i="28"/>
  <c r="D206" i="21"/>
  <c r="H206" i="21"/>
  <c r="L206" i="21"/>
  <c r="P206" i="21"/>
  <c r="T206" i="21"/>
  <c r="X206" i="21"/>
  <c r="F206" i="21"/>
  <c r="K206" i="21"/>
  <c r="Q206" i="21"/>
  <c r="V206" i="21"/>
  <c r="B206" i="21"/>
  <c r="C206" i="21"/>
  <c r="I206" i="21"/>
  <c r="N206" i="21"/>
  <c r="S206" i="21"/>
  <c r="Y206" i="21"/>
  <c r="E206" i="21"/>
  <c r="O206" i="21"/>
  <c r="G206" i="21"/>
  <c r="U206" i="21"/>
  <c r="M206" i="21"/>
  <c r="J206" i="21"/>
  <c r="R206" i="21"/>
  <c r="W206" i="21"/>
  <c r="E413" i="28"/>
  <c r="I413" i="28"/>
  <c r="M413" i="28"/>
  <c r="Q413" i="28"/>
  <c r="U413" i="28"/>
  <c r="Y413" i="28"/>
  <c r="C413" i="28"/>
  <c r="G413" i="28"/>
  <c r="K413" i="28"/>
  <c r="O413" i="28"/>
  <c r="S413" i="28"/>
  <c r="W413" i="28"/>
  <c r="H413" i="28"/>
  <c r="P413" i="28"/>
  <c r="X413" i="28"/>
  <c r="B413" i="28"/>
  <c r="J413" i="28"/>
  <c r="T413" i="28"/>
  <c r="D413" i="28"/>
  <c r="N413" i="28"/>
  <c r="R413" i="28"/>
  <c r="V413" i="28"/>
  <c r="F413" i="28"/>
  <c r="L413" i="28"/>
  <c r="F311" i="28"/>
  <c r="J311" i="28"/>
  <c r="N311" i="28"/>
  <c r="R311" i="28"/>
  <c r="V311" i="28"/>
  <c r="C311" i="28"/>
  <c r="H311" i="28"/>
  <c r="M311" i="28"/>
  <c r="S311" i="28"/>
  <c r="X311" i="28"/>
  <c r="E311" i="28"/>
  <c r="K311" i="28"/>
  <c r="P311" i="28"/>
  <c r="U311" i="28"/>
  <c r="L311" i="28"/>
  <c r="W311" i="28"/>
  <c r="B311" i="28"/>
  <c r="D311" i="28"/>
  <c r="O311" i="28"/>
  <c r="Y311" i="28"/>
  <c r="G311" i="28"/>
  <c r="Q311" i="28"/>
  <c r="I311" i="28"/>
  <c r="T311" i="28"/>
  <c r="C276" i="28"/>
  <c r="G276" i="28"/>
  <c r="K276" i="28"/>
  <c r="O276" i="28"/>
  <c r="S276" i="28"/>
  <c r="W276" i="28"/>
  <c r="D276" i="28"/>
  <c r="I276" i="28"/>
  <c r="N276" i="28"/>
  <c r="T276" i="28"/>
  <c r="Y276" i="28"/>
  <c r="F276" i="28"/>
  <c r="L276" i="28"/>
  <c r="Q276" i="28"/>
  <c r="V276" i="28"/>
  <c r="B276" i="28"/>
  <c r="M276" i="28"/>
  <c r="X276" i="28"/>
  <c r="E276" i="28"/>
  <c r="H276" i="28"/>
  <c r="R276" i="28"/>
  <c r="J276" i="28"/>
  <c r="U276" i="28"/>
  <c r="P276"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A413"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C242" i="21" l="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43" i="28"/>
  <c r="I243" i="28"/>
  <c r="M243" i="28"/>
  <c r="Q243" i="28"/>
  <c r="U243" i="28"/>
  <c r="Y243" i="28"/>
  <c r="B243" i="28"/>
  <c r="C243" i="28"/>
  <c r="H243" i="28"/>
  <c r="N243" i="28"/>
  <c r="S243" i="28"/>
  <c r="X243" i="28"/>
  <c r="F243" i="28"/>
  <c r="K243" i="28"/>
  <c r="P243" i="28"/>
  <c r="V243" i="28"/>
  <c r="L243" i="28"/>
  <c r="W243" i="28"/>
  <c r="O243" i="28"/>
  <c r="G243" i="28"/>
  <c r="R243" i="28"/>
  <c r="J243" i="28"/>
  <c r="T243" i="28"/>
  <c r="D243" i="28"/>
  <c r="C209" i="28"/>
  <c r="G209" i="28"/>
  <c r="K209" i="28"/>
  <c r="O209" i="28"/>
  <c r="S209" i="28"/>
  <c r="W209" i="28"/>
  <c r="B209" i="28"/>
  <c r="E209" i="28"/>
  <c r="I209" i="28"/>
  <c r="M209" i="28"/>
  <c r="Q209" i="28"/>
  <c r="U209" i="28"/>
  <c r="Y209" i="28"/>
  <c r="F209" i="28"/>
  <c r="N209" i="28"/>
  <c r="V209" i="28"/>
  <c r="P209" i="28"/>
  <c r="J209" i="28"/>
  <c r="R209" i="28"/>
  <c r="D209" i="28"/>
  <c r="L209" i="28"/>
  <c r="T209" i="28"/>
  <c r="H209" i="28"/>
  <c r="X20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12" i="28"/>
  <c r="G312" i="28"/>
  <c r="K312" i="28"/>
  <c r="O312" i="28"/>
  <c r="S312" i="28"/>
  <c r="W312" i="28"/>
  <c r="F312" i="28"/>
  <c r="L312" i="28"/>
  <c r="Q312" i="28"/>
  <c r="V312" i="28"/>
  <c r="B312" i="28"/>
  <c r="D312" i="28"/>
  <c r="I312" i="28"/>
  <c r="N312" i="28"/>
  <c r="T312" i="28"/>
  <c r="Y312" i="28"/>
  <c r="J312" i="28"/>
  <c r="U312" i="28"/>
  <c r="M312" i="28"/>
  <c r="X312" i="28"/>
  <c r="E312" i="28"/>
  <c r="P312" i="28"/>
  <c r="H312" i="28"/>
  <c r="R312" i="28"/>
  <c r="E380" i="28"/>
  <c r="I380" i="28"/>
  <c r="M380" i="28"/>
  <c r="Q380" i="28"/>
  <c r="U380" i="28"/>
  <c r="Y380" i="28"/>
  <c r="B380" i="28"/>
  <c r="D380" i="28"/>
  <c r="J380" i="28"/>
  <c r="O380" i="28"/>
  <c r="T380" i="28"/>
  <c r="G380" i="28"/>
  <c r="L380" i="28"/>
  <c r="R380" i="28"/>
  <c r="W380" i="28"/>
  <c r="H380" i="28"/>
  <c r="S380" i="28"/>
  <c r="K380" i="28"/>
  <c r="V380" i="28"/>
  <c r="C380" i="28"/>
  <c r="N380" i="28"/>
  <c r="X380" i="28"/>
  <c r="F380" i="28"/>
  <c r="P380" i="28"/>
  <c r="C173" i="21"/>
  <c r="G173" i="21"/>
  <c r="K173" i="21"/>
  <c r="O173" i="21"/>
  <c r="S173" i="21"/>
  <c r="W173" i="21"/>
  <c r="E173" i="21"/>
  <c r="I173" i="21"/>
  <c r="M173" i="21"/>
  <c r="Q173" i="21"/>
  <c r="U173" i="21"/>
  <c r="Y173" i="21"/>
  <c r="B173" i="21"/>
  <c r="F173" i="21"/>
  <c r="N173" i="21"/>
  <c r="V173" i="21"/>
  <c r="H173" i="21"/>
  <c r="R173" i="21"/>
  <c r="L173" i="21"/>
  <c r="X173" i="21"/>
  <c r="D173" i="21"/>
  <c r="J173" i="21"/>
  <c r="P173" i="21"/>
  <c r="T173" i="21"/>
  <c r="E207" i="21"/>
  <c r="I207" i="21"/>
  <c r="M207" i="21"/>
  <c r="Q207" i="21"/>
  <c r="U207" i="21"/>
  <c r="Y207" i="21"/>
  <c r="D207" i="21"/>
  <c r="J207" i="21"/>
  <c r="O207" i="21"/>
  <c r="T207" i="21"/>
  <c r="G207" i="21"/>
  <c r="L207" i="21"/>
  <c r="R207" i="21"/>
  <c r="W207" i="21"/>
  <c r="C207" i="21"/>
  <c r="N207" i="21"/>
  <c r="X207" i="21"/>
  <c r="K207" i="21"/>
  <c r="F207" i="21"/>
  <c r="S207" i="21"/>
  <c r="B207" i="21"/>
  <c r="H207" i="21"/>
  <c r="P207" i="21"/>
  <c r="V207" i="21"/>
  <c r="F414" i="28"/>
  <c r="J414" i="28"/>
  <c r="N414" i="28"/>
  <c r="R414" i="28"/>
  <c r="V414" i="28"/>
  <c r="D414" i="28"/>
  <c r="H414" i="28"/>
  <c r="L414" i="28"/>
  <c r="P414" i="28"/>
  <c r="T414" i="28"/>
  <c r="X414" i="28"/>
  <c r="I414" i="28"/>
  <c r="Q414" i="28"/>
  <c r="Y414" i="28"/>
  <c r="G414" i="28"/>
  <c r="S414" i="28"/>
  <c r="C414" i="28"/>
  <c r="M414" i="28"/>
  <c r="W414" i="28"/>
  <c r="O414" i="28"/>
  <c r="B414" i="28"/>
  <c r="U414" i="28"/>
  <c r="E414" i="28"/>
  <c r="K414" i="28"/>
  <c r="F346" i="28"/>
  <c r="J346" i="28"/>
  <c r="N346" i="28"/>
  <c r="R346" i="28"/>
  <c r="V346" i="28"/>
  <c r="E346" i="28"/>
  <c r="K346" i="28"/>
  <c r="P346" i="28"/>
  <c r="U346" i="28"/>
  <c r="C346" i="28"/>
  <c r="H346" i="28"/>
  <c r="M346" i="28"/>
  <c r="S346" i="28"/>
  <c r="X346" i="28"/>
  <c r="I346" i="28"/>
  <c r="T346" i="28"/>
  <c r="L346" i="28"/>
  <c r="W346" i="28"/>
  <c r="B346" i="28"/>
  <c r="D346" i="28"/>
  <c r="O346" i="28"/>
  <c r="Y346" i="28"/>
  <c r="G346" i="28"/>
  <c r="Q346"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277" i="28"/>
  <c r="H277" i="28"/>
  <c r="L277" i="28"/>
  <c r="P277" i="28"/>
  <c r="T277" i="28"/>
  <c r="X277" i="28"/>
  <c r="G277" i="28"/>
  <c r="M277" i="28"/>
  <c r="R277" i="28"/>
  <c r="W277" i="28"/>
  <c r="E277" i="28"/>
  <c r="J277" i="28"/>
  <c r="O277" i="28"/>
  <c r="U277" i="28"/>
  <c r="K277" i="28"/>
  <c r="V277" i="28"/>
  <c r="B277" i="28"/>
  <c r="C277" i="28"/>
  <c r="N277" i="28"/>
  <c r="Y277" i="28"/>
  <c r="F277" i="28"/>
  <c r="Q277" i="28"/>
  <c r="I277" i="28"/>
  <c r="S277" i="28"/>
  <c r="D175" i="28"/>
  <c r="H175" i="28"/>
  <c r="L175" i="28"/>
  <c r="P175" i="28"/>
  <c r="T175" i="28"/>
  <c r="X175" i="28"/>
  <c r="F175" i="28"/>
  <c r="J175" i="28"/>
  <c r="N175" i="28"/>
  <c r="R175" i="28"/>
  <c r="V175" i="28"/>
  <c r="G175" i="28"/>
  <c r="O175" i="28"/>
  <c r="W175" i="28"/>
  <c r="I175" i="28"/>
  <c r="Y175" i="28"/>
  <c r="C175" i="28"/>
  <c r="K175" i="28"/>
  <c r="S175" i="28"/>
  <c r="E175" i="28"/>
  <c r="M175" i="28"/>
  <c r="U175" i="28"/>
  <c r="Q175" i="28"/>
  <c r="B175"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A346" i="21"/>
  <c r="A414" i="21"/>
  <c r="A312"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70" i="28"/>
  <c r="H70" i="28"/>
  <c r="L70" i="28"/>
  <c r="P70" i="28"/>
  <c r="T70" i="28"/>
  <c r="X70" i="28"/>
  <c r="E70" i="28"/>
  <c r="I70" i="28"/>
  <c r="M70" i="28"/>
  <c r="Q70" i="28"/>
  <c r="U70" i="28"/>
  <c r="Y70" i="28"/>
  <c r="J70" i="28"/>
  <c r="R70" i="28"/>
  <c r="B70" i="28"/>
  <c r="G70" i="28"/>
  <c r="S70" i="28"/>
  <c r="N70" i="28"/>
  <c r="F70" i="28"/>
  <c r="K70" i="28"/>
  <c r="V70" i="28"/>
  <c r="C70" i="28"/>
  <c r="W70" i="28"/>
  <c r="O70"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D243" i="21" l="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15" i="28"/>
  <c r="G415" i="28"/>
  <c r="K415" i="28"/>
  <c r="O415" i="28"/>
  <c r="S415" i="28"/>
  <c r="W415" i="28"/>
  <c r="E415" i="28"/>
  <c r="I415" i="28"/>
  <c r="M415" i="28"/>
  <c r="Q415" i="28"/>
  <c r="U415" i="28"/>
  <c r="Y415" i="28"/>
  <c r="B415" i="28"/>
  <c r="J415" i="28"/>
  <c r="R415" i="28"/>
  <c r="F415" i="28"/>
  <c r="P415" i="28"/>
  <c r="L415" i="28"/>
  <c r="V415" i="28"/>
  <c r="N415" i="28"/>
  <c r="T415" i="28"/>
  <c r="D415" i="28"/>
  <c r="X415" i="28"/>
  <c r="H415" i="28"/>
  <c r="D174" i="21"/>
  <c r="H174" i="21"/>
  <c r="L174" i="21"/>
  <c r="P174" i="21"/>
  <c r="T174" i="21"/>
  <c r="X174" i="21"/>
  <c r="F174" i="21"/>
  <c r="J174" i="21"/>
  <c r="N174" i="21"/>
  <c r="R174" i="21"/>
  <c r="V174" i="21"/>
  <c r="G174" i="21"/>
  <c r="O174" i="21"/>
  <c r="W174" i="21"/>
  <c r="B174" i="21"/>
  <c r="E174" i="21"/>
  <c r="Q174" i="21"/>
  <c r="K174" i="21"/>
  <c r="U174" i="21"/>
  <c r="C174" i="21"/>
  <c r="Y174" i="21"/>
  <c r="I174" i="21"/>
  <c r="M174" i="21"/>
  <c r="S174" i="21"/>
  <c r="D313" i="28"/>
  <c r="H313" i="28"/>
  <c r="L313" i="28"/>
  <c r="P313" i="28"/>
  <c r="T313" i="28"/>
  <c r="X313" i="28"/>
  <c r="E313" i="28"/>
  <c r="J313" i="28"/>
  <c r="O313" i="28"/>
  <c r="U313" i="28"/>
  <c r="G313" i="28"/>
  <c r="M313" i="28"/>
  <c r="R313" i="28"/>
  <c r="W313" i="28"/>
  <c r="I313" i="28"/>
  <c r="S313" i="28"/>
  <c r="K313" i="28"/>
  <c r="V313" i="28"/>
  <c r="B313" i="28"/>
  <c r="C313" i="28"/>
  <c r="N313" i="28"/>
  <c r="Y313" i="28"/>
  <c r="F313" i="28"/>
  <c r="Q313"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F208" i="21"/>
  <c r="J208" i="21"/>
  <c r="N208" i="21"/>
  <c r="R208" i="21"/>
  <c r="V208" i="21"/>
  <c r="C208" i="21"/>
  <c r="H208" i="21"/>
  <c r="M208" i="21"/>
  <c r="S208" i="21"/>
  <c r="X208" i="21"/>
  <c r="E208" i="21"/>
  <c r="K208" i="21"/>
  <c r="P208" i="21"/>
  <c r="U208" i="21"/>
  <c r="B208" i="21"/>
  <c r="L208" i="21"/>
  <c r="W208" i="21"/>
  <c r="D208" i="21"/>
  <c r="Q208" i="21"/>
  <c r="I208" i="21"/>
  <c r="Y208" i="21"/>
  <c r="O208" i="21"/>
  <c r="T208" i="21"/>
  <c r="G208" i="21"/>
  <c r="C347" i="28"/>
  <c r="G347" i="28"/>
  <c r="K347" i="28"/>
  <c r="O347" i="28"/>
  <c r="S347" i="28"/>
  <c r="W347" i="28"/>
  <c r="D347" i="28"/>
  <c r="I347" i="28"/>
  <c r="N347" i="28"/>
  <c r="T347" i="28"/>
  <c r="Y347" i="28"/>
  <c r="F347" i="28"/>
  <c r="L347" i="28"/>
  <c r="Q347" i="28"/>
  <c r="V347" i="28"/>
  <c r="B347" i="28"/>
  <c r="H347" i="28"/>
  <c r="R347" i="28"/>
  <c r="J347" i="28"/>
  <c r="U347" i="28"/>
  <c r="M347" i="28"/>
  <c r="X347" i="28"/>
  <c r="E347" i="28"/>
  <c r="P347" i="28"/>
  <c r="F381" i="28"/>
  <c r="J381" i="28"/>
  <c r="N381" i="28"/>
  <c r="R381" i="28"/>
  <c r="V381" i="28"/>
  <c r="C381" i="28"/>
  <c r="H381" i="28"/>
  <c r="M381" i="28"/>
  <c r="S381" i="28"/>
  <c r="X381" i="28"/>
  <c r="E381" i="28"/>
  <c r="K381" i="28"/>
  <c r="P381" i="28"/>
  <c r="U381" i="28"/>
  <c r="G381" i="28"/>
  <c r="Q381" i="28"/>
  <c r="I381" i="28"/>
  <c r="T381" i="28"/>
  <c r="L381" i="28"/>
  <c r="W381" i="28"/>
  <c r="B381" i="28"/>
  <c r="D381" i="28"/>
  <c r="O381" i="28"/>
  <c r="Y381" i="28"/>
  <c r="E278" i="28"/>
  <c r="I278" i="28"/>
  <c r="M278" i="28"/>
  <c r="Q278" i="28"/>
  <c r="U278" i="28"/>
  <c r="Y278" i="28"/>
  <c r="B278" i="28"/>
  <c r="F278" i="28"/>
  <c r="K278" i="28"/>
  <c r="P278" i="28"/>
  <c r="V278" i="28"/>
  <c r="C278" i="28"/>
  <c r="H278" i="28"/>
  <c r="N278" i="28"/>
  <c r="S278" i="28"/>
  <c r="X278" i="28"/>
  <c r="J278" i="28"/>
  <c r="T278" i="28"/>
  <c r="L278" i="28"/>
  <c r="W278" i="28"/>
  <c r="D278" i="28"/>
  <c r="O278" i="28"/>
  <c r="G278" i="28"/>
  <c r="R278"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44" i="28"/>
  <c r="J244" i="28"/>
  <c r="N244" i="28"/>
  <c r="R244" i="28"/>
  <c r="V244" i="28"/>
  <c r="G244" i="28"/>
  <c r="L244" i="28"/>
  <c r="Q244" i="28"/>
  <c r="W244" i="28"/>
  <c r="D244" i="28"/>
  <c r="I244" i="28"/>
  <c r="O244" i="28"/>
  <c r="T244" i="28"/>
  <c r="Y244" i="28"/>
  <c r="B244" i="28"/>
  <c r="K244" i="28"/>
  <c r="U244" i="28"/>
  <c r="M244" i="28"/>
  <c r="E244" i="28"/>
  <c r="P244" i="28"/>
  <c r="H244" i="28"/>
  <c r="S244" i="28"/>
  <c r="C244" i="28"/>
  <c r="X244" i="28"/>
  <c r="E176" i="28"/>
  <c r="I176" i="28"/>
  <c r="M176" i="28"/>
  <c r="Q176" i="28"/>
  <c r="U176" i="28"/>
  <c r="Y176" i="28"/>
  <c r="C176" i="28"/>
  <c r="G176" i="28"/>
  <c r="K176" i="28"/>
  <c r="O176" i="28"/>
  <c r="S176" i="28"/>
  <c r="W176" i="28"/>
  <c r="B176" i="28"/>
  <c r="H176" i="28"/>
  <c r="P176" i="28"/>
  <c r="X176" i="28"/>
  <c r="R176" i="28"/>
  <c r="D176" i="28"/>
  <c r="L176" i="28"/>
  <c r="T176" i="28"/>
  <c r="F176" i="28"/>
  <c r="N176" i="28"/>
  <c r="V176" i="28"/>
  <c r="J176" i="28"/>
  <c r="D210" i="28"/>
  <c r="H210" i="28"/>
  <c r="L210" i="28"/>
  <c r="P210" i="28"/>
  <c r="T210" i="28"/>
  <c r="X210" i="28"/>
  <c r="F210" i="28"/>
  <c r="J210" i="28"/>
  <c r="N210" i="28"/>
  <c r="R210" i="28"/>
  <c r="V210" i="28"/>
  <c r="G210" i="28"/>
  <c r="O210" i="28"/>
  <c r="W210" i="28"/>
  <c r="I210" i="28"/>
  <c r="Y210" i="28"/>
  <c r="B210" i="28"/>
  <c r="C210" i="28"/>
  <c r="K210" i="28"/>
  <c r="S210" i="28"/>
  <c r="E210" i="28"/>
  <c r="M210" i="28"/>
  <c r="U210" i="28"/>
  <c r="Q21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A381" i="21"/>
  <c r="A415" i="21"/>
  <c r="A347" i="21"/>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45" i="28"/>
  <c r="G245" i="28"/>
  <c r="K245" i="28"/>
  <c r="O245" i="28"/>
  <c r="S245" i="28"/>
  <c r="W245" i="28"/>
  <c r="E245" i="28"/>
  <c r="J245" i="28"/>
  <c r="P245" i="28"/>
  <c r="U245" i="28"/>
  <c r="H245" i="28"/>
  <c r="M245" i="28"/>
  <c r="R245" i="28"/>
  <c r="X245" i="28"/>
  <c r="I245" i="28"/>
  <c r="T245" i="28"/>
  <c r="B245" i="28"/>
  <c r="L245" i="28"/>
  <c r="D245" i="28"/>
  <c r="N245" i="28"/>
  <c r="Y245" i="28"/>
  <c r="F245" i="28"/>
  <c r="Q245" i="28"/>
  <c r="V245" i="28"/>
  <c r="E175" i="21"/>
  <c r="I175" i="21"/>
  <c r="M175" i="21"/>
  <c r="Q175" i="21"/>
  <c r="U175" i="21"/>
  <c r="Y175" i="21"/>
  <c r="B175" i="21"/>
  <c r="C175" i="21"/>
  <c r="G175" i="21"/>
  <c r="K175" i="21"/>
  <c r="O175" i="21"/>
  <c r="S175" i="21"/>
  <c r="W175" i="21"/>
  <c r="H175" i="21"/>
  <c r="P175" i="21"/>
  <c r="X175" i="21"/>
  <c r="D175" i="21"/>
  <c r="N175" i="21"/>
  <c r="J175" i="21"/>
  <c r="T175" i="21"/>
  <c r="V175" i="21"/>
  <c r="F175" i="21"/>
  <c r="L175" i="21"/>
  <c r="R175" i="21"/>
  <c r="E211" i="28"/>
  <c r="I211" i="28"/>
  <c r="M211" i="28"/>
  <c r="Q211" i="28"/>
  <c r="U211" i="28"/>
  <c r="Y211" i="28"/>
  <c r="C211" i="28"/>
  <c r="G211" i="28"/>
  <c r="K211" i="28"/>
  <c r="O211" i="28"/>
  <c r="S211" i="28"/>
  <c r="W211" i="28"/>
  <c r="B211" i="28"/>
  <c r="H211" i="28"/>
  <c r="P211" i="28"/>
  <c r="X211" i="28"/>
  <c r="R211" i="28"/>
  <c r="D211" i="28"/>
  <c r="L211" i="28"/>
  <c r="T211" i="28"/>
  <c r="F211" i="28"/>
  <c r="N211" i="28"/>
  <c r="V211" i="28"/>
  <c r="J211" i="28"/>
  <c r="F177" i="28"/>
  <c r="J177" i="28"/>
  <c r="N177" i="28"/>
  <c r="R177" i="28"/>
  <c r="V177" i="28"/>
  <c r="D177" i="28"/>
  <c r="H177" i="28"/>
  <c r="L177" i="28"/>
  <c r="P177" i="28"/>
  <c r="T177" i="28"/>
  <c r="X177" i="28"/>
  <c r="I177" i="28"/>
  <c r="Q177" i="28"/>
  <c r="Y177" i="28"/>
  <c r="K177" i="28"/>
  <c r="E177" i="28"/>
  <c r="M177" i="28"/>
  <c r="U177" i="28"/>
  <c r="B177" i="28"/>
  <c r="G177" i="28"/>
  <c r="O177" i="28"/>
  <c r="W177" i="28"/>
  <c r="C177" i="28"/>
  <c r="S177" i="28"/>
  <c r="C209" i="21"/>
  <c r="G209" i="21"/>
  <c r="K209" i="21"/>
  <c r="O209" i="21"/>
  <c r="S209" i="21"/>
  <c r="W209" i="21"/>
  <c r="F209" i="21"/>
  <c r="L209" i="21"/>
  <c r="Q209" i="21"/>
  <c r="V209" i="21"/>
  <c r="D209" i="21"/>
  <c r="I209" i="21"/>
  <c r="N209" i="21"/>
  <c r="T209" i="21"/>
  <c r="Y209" i="21"/>
  <c r="J209" i="21"/>
  <c r="U209" i="21"/>
  <c r="B209" i="21"/>
  <c r="H209" i="21"/>
  <c r="X209" i="21"/>
  <c r="P209" i="21"/>
  <c r="R209" i="21"/>
  <c r="E209" i="21"/>
  <c r="M209" i="21"/>
  <c r="C382" i="28"/>
  <c r="G382" i="28"/>
  <c r="K382" i="28"/>
  <c r="O382" i="28"/>
  <c r="S382" i="28"/>
  <c r="W382" i="28"/>
  <c r="F382" i="28"/>
  <c r="L382" i="28"/>
  <c r="Q382" i="28"/>
  <c r="V382" i="28"/>
  <c r="B382" i="28"/>
  <c r="D382" i="28"/>
  <c r="I382" i="28"/>
  <c r="N382" i="28"/>
  <c r="T382" i="28"/>
  <c r="Y382" i="28"/>
  <c r="E382" i="28"/>
  <c r="P382" i="28"/>
  <c r="H382" i="28"/>
  <c r="R382" i="28"/>
  <c r="J382" i="28"/>
  <c r="U382" i="28"/>
  <c r="M382" i="28"/>
  <c r="X382" i="28"/>
  <c r="F279" i="28"/>
  <c r="J279" i="28"/>
  <c r="N279" i="28"/>
  <c r="R279" i="28"/>
  <c r="V279" i="28"/>
  <c r="D279" i="28"/>
  <c r="I279" i="28"/>
  <c r="O279" i="28"/>
  <c r="T279" i="28"/>
  <c r="Y279" i="28"/>
  <c r="B279" i="28"/>
  <c r="G279" i="28"/>
  <c r="L279" i="28"/>
  <c r="Q279" i="28"/>
  <c r="W279" i="28"/>
  <c r="H279" i="28"/>
  <c r="S279" i="28"/>
  <c r="K279" i="28"/>
  <c r="U279" i="28"/>
  <c r="C279" i="28"/>
  <c r="M279" i="28"/>
  <c r="X279" i="28"/>
  <c r="E279" i="28"/>
  <c r="P279" i="28"/>
  <c r="E314" i="28"/>
  <c r="I314" i="28"/>
  <c r="M314" i="28"/>
  <c r="Q314" i="28"/>
  <c r="U314" i="28"/>
  <c r="Y314" i="28"/>
  <c r="B314" i="28"/>
  <c r="C314" i="28"/>
  <c r="H314" i="28"/>
  <c r="N314" i="28"/>
  <c r="S314" i="28"/>
  <c r="X314" i="28"/>
  <c r="F314" i="28"/>
  <c r="K314" i="28"/>
  <c r="P314" i="28"/>
  <c r="V314" i="28"/>
  <c r="G314" i="28"/>
  <c r="R314" i="28"/>
  <c r="J314" i="28"/>
  <c r="T314" i="28"/>
  <c r="L314" i="28"/>
  <c r="W314" i="28"/>
  <c r="D314" i="28"/>
  <c r="O314" i="28"/>
  <c r="A416" i="2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48" i="28"/>
  <c r="H348" i="28"/>
  <c r="L348" i="28"/>
  <c r="P348" i="28"/>
  <c r="T348" i="28"/>
  <c r="X348" i="28"/>
  <c r="G348" i="28"/>
  <c r="M348" i="28"/>
  <c r="R348" i="28"/>
  <c r="W348" i="28"/>
  <c r="E348" i="28"/>
  <c r="J348" i="28"/>
  <c r="O348" i="28"/>
  <c r="U348" i="28"/>
  <c r="F348" i="28"/>
  <c r="Q348" i="28"/>
  <c r="I348" i="28"/>
  <c r="S348" i="28"/>
  <c r="K348" i="28"/>
  <c r="V348" i="28"/>
  <c r="B348" i="28"/>
  <c r="C348" i="28"/>
  <c r="N348" i="28"/>
  <c r="Y348" i="28"/>
  <c r="D416" i="28"/>
  <c r="H416" i="28"/>
  <c r="L416" i="28"/>
  <c r="P416" i="28"/>
  <c r="T416" i="28"/>
  <c r="X416" i="28"/>
  <c r="F416" i="28"/>
  <c r="J416" i="28"/>
  <c r="N416" i="28"/>
  <c r="R416" i="28"/>
  <c r="V416" i="28"/>
  <c r="C416" i="28"/>
  <c r="K416" i="28"/>
  <c r="S416" i="28"/>
  <c r="E416" i="28"/>
  <c r="O416" i="28"/>
  <c r="Y416" i="28"/>
  <c r="B416" i="28"/>
  <c r="I416" i="28"/>
  <c r="U416" i="28"/>
  <c r="M416" i="28"/>
  <c r="Q416" i="28"/>
  <c r="W416" i="28"/>
  <c r="G416" i="28"/>
  <c r="A382" i="2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49" i="21"/>
  <c r="A417" i="21"/>
  <c r="A383"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D349" i="21" l="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280" i="28"/>
  <c r="G280" i="28"/>
  <c r="K280" i="28"/>
  <c r="O280" i="28"/>
  <c r="S280" i="28"/>
  <c r="W280" i="28"/>
  <c r="H280" i="28"/>
  <c r="M280" i="28"/>
  <c r="R280" i="28"/>
  <c r="X280" i="28"/>
  <c r="E280" i="28"/>
  <c r="J280" i="28"/>
  <c r="P280" i="28"/>
  <c r="U280" i="28"/>
  <c r="F280" i="28"/>
  <c r="Q280" i="28"/>
  <c r="I280" i="28"/>
  <c r="T280" i="28"/>
  <c r="B280" i="28"/>
  <c r="L280" i="28"/>
  <c r="V280" i="28"/>
  <c r="D280" i="28"/>
  <c r="N280" i="28"/>
  <c r="Y280" i="28"/>
  <c r="E349" i="28"/>
  <c r="I349" i="28"/>
  <c r="M349" i="28"/>
  <c r="Q349" i="28"/>
  <c r="U349" i="28"/>
  <c r="Y349" i="28"/>
  <c r="B349" i="28"/>
  <c r="F349" i="28"/>
  <c r="K349" i="28"/>
  <c r="P349" i="28"/>
  <c r="V349" i="28"/>
  <c r="C349" i="28"/>
  <c r="H349" i="28"/>
  <c r="N349" i="28"/>
  <c r="S349" i="28"/>
  <c r="X349" i="28"/>
  <c r="D349" i="28"/>
  <c r="O349" i="28"/>
  <c r="G349" i="28"/>
  <c r="R349" i="28"/>
  <c r="J349" i="28"/>
  <c r="T349" i="28"/>
  <c r="L349" i="28"/>
  <c r="W349" i="28"/>
  <c r="F176" i="21"/>
  <c r="J176" i="21"/>
  <c r="N176" i="21"/>
  <c r="R176" i="21"/>
  <c r="V176" i="21"/>
  <c r="D176" i="21"/>
  <c r="H176" i="21"/>
  <c r="L176" i="21"/>
  <c r="P176" i="21"/>
  <c r="T176" i="21"/>
  <c r="X176" i="21"/>
  <c r="I176" i="21"/>
  <c r="Q176" i="21"/>
  <c r="Y176" i="21"/>
  <c r="C176" i="21"/>
  <c r="M176" i="21"/>
  <c r="W176" i="21"/>
  <c r="G176" i="21"/>
  <c r="S176" i="21"/>
  <c r="B176" i="21"/>
  <c r="U176" i="21"/>
  <c r="E176" i="21"/>
  <c r="K176" i="21"/>
  <c r="O176" i="21"/>
  <c r="F315" i="28"/>
  <c r="J315" i="28"/>
  <c r="N315" i="28"/>
  <c r="R315" i="28"/>
  <c r="V315" i="28"/>
  <c r="G315" i="28"/>
  <c r="L315" i="28"/>
  <c r="Q315" i="28"/>
  <c r="W315" i="28"/>
  <c r="D315" i="28"/>
  <c r="I315" i="28"/>
  <c r="O315" i="28"/>
  <c r="T315" i="28"/>
  <c r="Y315" i="28"/>
  <c r="B315" i="28"/>
  <c r="E315" i="28"/>
  <c r="P315" i="28"/>
  <c r="H315" i="28"/>
  <c r="S315" i="28"/>
  <c r="K315" i="28"/>
  <c r="U315" i="28"/>
  <c r="C315" i="28"/>
  <c r="M315" i="28"/>
  <c r="X315" i="28"/>
  <c r="D246" i="28"/>
  <c r="H246" i="28"/>
  <c r="L246" i="28"/>
  <c r="P246" i="28"/>
  <c r="T246" i="28"/>
  <c r="X246" i="28"/>
  <c r="C246" i="28"/>
  <c r="I246" i="28"/>
  <c r="N246" i="28"/>
  <c r="S246" i="28"/>
  <c r="Y246" i="28"/>
  <c r="B246" i="28"/>
  <c r="F246" i="28"/>
  <c r="K246" i="28"/>
  <c r="Q246" i="28"/>
  <c r="V246" i="28"/>
  <c r="G246" i="28"/>
  <c r="R246" i="28"/>
  <c r="J246" i="28"/>
  <c r="M246" i="28"/>
  <c r="W246" i="28"/>
  <c r="E246" i="28"/>
  <c r="O246" i="28"/>
  <c r="U246" i="28"/>
  <c r="F212" i="28"/>
  <c r="J212" i="28"/>
  <c r="N212" i="28"/>
  <c r="R212" i="28"/>
  <c r="V212" i="28"/>
  <c r="D212" i="28"/>
  <c r="H212" i="28"/>
  <c r="L212" i="28"/>
  <c r="P212" i="28"/>
  <c r="T212" i="28"/>
  <c r="X212" i="28"/>
  <c r="I212" i="28"/>
  <c r="Q212" i="28"/>
  <c r="Y212" i="28"/>
  <c r="K212" i="28"/>
  <c r="E212" i="28"/>
  <c r="M212" i="28"/>
  <c r="U212" i="28"/>
  <c r="B212" i="28"/>
  <c r="G212" i="28"/>
  <c r="O212" i="28"/>
  <c r="W212" i="28"/>
  <c r="C212" i="28"/>
  <c r="S21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D210" i="21"/>
  <c r="H210" i="21"/>
  <c r="L210" i="21"/>
  <c r="P210" i="21"/>
  <c r="T210" i="21"/>
  <c r="X210" i="21"/>
  <c r="E210" i="21"/>
  <c r="J210" i="21"/>
  <c r="O210" i="21"/>
  <c r="U210" i="21"/>
  <c r="B210" i="21"/>
  <c r="G210" i="21"/>
  <c r="M210" i="21"/>
  <c r="R210" i="21"/>
  <c r="W210" i="21"/>
  <c r="I210" i="21"/>
  <c r="S210" i="21"/>
  <c r="N210" i="21"/>
  <c r="F210" i="21"/>
  <c r="V210" i="21"/>
  <c r="Y210" i="21"/>
  <c r="C210" i="21"/>
  <c r="K210" i="21"/>
  <c r="Q210" i="21"/>
  <c r="E417" i="28"/>
  <c r="I417" i="28"/>
  <c r="M417" i="28"/>
  <c r="Q417" i="28"/>
  <c r="U417" i="28"/>
  <c r="Y417" i="28"/>
  <c r="C417" i="28"/>
  <c r="G417" i="28"/>
  <c r="K417" i="28"/>
  <c r="O417" i="28"/>
  <c r="S417" i="28"/>
  <c r="W417" i="28"/>
  <c r="D417" i="28"/>
  <c r="L417" i="28"/>
  <c r="T417" i="28"/>
  <c r="N417" i="28"/>
  <c r="X417" i="28"/>
  <c r="H417" i="28"/>
  <c r="R417" i="28"/>
  <c r="J417" i="28"/>
  <c r="P417" i="28"/>
  <c r="B417" i="28"/>
  <c r="V417" i="28"/>
  <c r="F417" i="28"/>
  <c r="D383" i="28"/>
  <c r="H383" i="28"/>
  <c r="L383" i="28"/>
  <c r="P383" i="28"/>
  <c r="T383" i="28"/>
  <c r="X383" i="28"/>
  <c r="E383" i="28"/>
  <c r="J383" i="28"/>
  <c r="O383" i="28"/>
  <c r="U383" i="28"/>
  <c r="G383" i="28"/>
  <c r="M383" i="28"/>
  <c r="R383" i="28"/>
  <c r="W383" i="28"/>
  <c r="C383" i="28"/>
  <c r="N383" i="28"/>
  <c r="Y383" i="28"/>
  <c r="F383" i="28"/>
  <c r="Q383" i="28"/>
  <c r="I383" i="28"/>
  <c r="S383" i="28"/>
  <c r="K383" i="28"/>
  <c r="V383" i="28"/>
  <c r="B383"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178" i="28"/>
  <c r="G178" i="28"/>
  <c r="K178" i="28"/>
  <c r="O178" i="28"/>
  <c r="S178" i="28"/>
  <c r="W178" i="28"/>
  <c r="B178" i="28"/>
  <c r="E178" i="28"/>
  <c r="I178" i="28"/>
  <c r="M178" i="28"/>
  <c r="Q178" i="28"/>
  <c r="U178" i="28"/>
  <c r="Y178" i="28"/>
  <c r="J178" i="28"/>
  <c r="R178" i="28"/>
  <c r="D178" i="28"/>
  <c r="T178" i="28"/>
  <c r="F178" i="28"/>
  <c r="N178" i="28"/>
  <c r="V178" i="28"/>
  <c r="H178" i="28"/>
  <c r="P178" i="28"/>
  <c r="X178" i="28"/>
  <c r="L178" i="28"/>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73" i="28"/>
  <c r="G73" i="28"/>
  <c r="K73" i="28"/>
  <c r="O73" i="28"/>
  <c r="S73" i="28"/>
  <c r="W73" i="28"/>
  <c r="D73" i="28"/>
  <c r="H73" i="28"/>
  <c r="L73" i="28"/>
  <c r="P73" i="28"/>
  <c r="T73" i="28"/>
  <c r="X73" i="28"/>
  <c r="E73" i="28"/>
  <c r="M73" i="28"/>
  <c r="U73" i="28"/>
  <c r="N73" i="28"/>
  <c r="Y73" i="28"/>
  <c r="R73" i="28"/>
  <c r="B73" i="28"/>
  <c r="F73" i="28"/>
  <c r="Q73" i="28"/>
  <c r="I73" i="28"/>
  <c r="J73" i="28"/>
  <c r="V7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280" i="21" l="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50" i="28"/>
  <c r="J350" i="28"/>
  <c r="N350" i="28"/>
  <c r="R350" i="28"/>
  <c r="V350" i="28"/>
  <c r="D350" i="28"/>
  <c r="I350" i="28"/>
  <c r="O350" i="28"/>
  <c r="T350" i="28"/>
  <c r="Y350" i="28"/>
  <c r="B350" i="28"/>
  <c r="G350" i="28"/>
  <c r="L350" i="28"/>
  <c r="Q350" i="28"/>
  <c r="W350" i="28"/>
  <c r="C350" i="28"/>
  <c r="M350" i="28"/>
  <c r="X350" i="28"/>
  <c r="E350" i="28"/>
  <c r="P350" i="28"/>
  <c r="H350" i="28"/>
  <c r="S350" i="28"/>
  <c r="K350" i="28"/>
  <c r="U350" i="28"/>
  <c r="C316" i="28"/>
  <c r="G316" i="28"/>
  <c r="K316" i="28"/>
  <c r="O316" i="28"/>
  <c r="S316" i="28"/>
  <c r="W316" i="28"/>
  <c r="E316" i="28"/>
  <c r="J316" i="28"/>
  <c r="P316" i="28"/>
  <c r="U316" i="28"/>
  <c r="H316" i="28"/>
  <c r="M316" i="28"/>
  <c r="R316" i="28"/>
  <c r="X316" i="28"/>
  <c r="D316" i="28"/>
  <c r="N316" i="28"/>
  <c r="Y316" i="28"/>
  <c r="F316" i="28"/>
  <c r="Q316" i="28"/>
  <c r="I316" i="28"/>
  <c r="T316" i="28"/>
  <c r="B316" i="28"/>
  <c r="L316" i="28"/>
  <c r="V316"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211" i="21"/>
  <c r="I211" i="21"/>
  <c r="M211" i="21"/>
  <c r="Q211" i="21"/>
  <c r="U211" i="21"/>
  <c r="Y211" i="21"/>
  <c r="C211" i="21"/>
  <c r="H211" i="21"/>
  <c r="N211" i="21"/>
  <c r="S211" i="21"/>
  <c r="X211" i="21"/>
  <c r="F211" i="21"/>
  <c r="K211" i="21"/>
  <c r="P211" i="21"/>
  <c r="V211" i="21"/>
  <c r="G211" i="21"/>
  <c r="R211" i="21"/>
  <c r="D211" i="21"/>
  <c r="T211" i="21"/>
  <c r="L211" i="21"/>
  <c r="B211" i="21"/>
  <c r="J211" i="21"/>
  <c r="O211" i="21"/>
  <c r="W211" i="21"/>
  <c r="E384" i="28"/>
  <c r="I384" i="28"/>
  <c r="M384" i="28"/>
  <c r="Q384" i="28"/>
  <c r="U384" i="28"/>
  <c r="Y384" i="28"/>
  <c r="B384" i="28"/>
  <c r="C384" i="28"/>
  <c r="H384" i="28"/>
  <c r="N384" i="28"/>
  <c r="S384" i="28"/>
  <c r="X384" i="28"/>
  <c r="F384" i="28"/>
  <c r="K384" i="28"/>
  <c r="P384" i="28"/>
  <c r="V384" i="28"/>
  <c r="L384" i="28"/>
  <c r="W384" i="28"/>
  <c r="D384" i="28"/>
  <c r="O384" i="28"/>
  <c r="G384" i="28"/>
  <c r="R384" i="28"/>
  <c r="J384" i="28"/>
  <c r="T384" i="28"/>
  <c r="D179" i="28"/>
  <c r="H179" i="28"/>
  <c r="L179" i="28"/>
  <c r="P179" i="28"/>
  <c r="T179" i="28"/>
  <c r="X179" i="28"/>
  <c r="F179" i="28"/>
  <c r="J179" i="28"/>
  <c r="N179" i="28"/>
  <c r="R179" i="28"/>
  <c r="V179" i="28"/>
  <c r="C179" i="28"/>
  <c r="K179" i="28"/>
  <c r="S179" i="28"/>
  <c r="M179" i="28"/>
  <c r="G179" i="28"/>
  <c r="O179" i="28"/>
  <c r="W179" i="28"/>
  <c r="I179" i="28"/>
  <c r="Q179" i="28"/>
  <c r="Y179" i="28"/>
  <c r="B179" i="28"/>
  <c r="E179" i="28"/>
  <c r="U179" i="28"/>
  <c r="D281" i="28"/>
  <c r="H281" i="28"/>
  <c r="L281" i="28"/>
  <c r="P281" i="28"/>
  <c r="T281" i="28"/>
  <c r="X281" i="28"/>
  <c r="F281" i="28"/>
  <c r="K281" i="28"/>
  <c r="Q281" i="28"/>
  <c r="V281" i="28"/>
  <c r="C281" i="28"/>
  <c r="I281" i="28"/>
  <c r="N281" i="28"/>
  <c r="S281" i="28"/>
  <c r="Y281" i="28"/>
  <c r="B281" i="28"/>
  <c r="E281" i="28"/>
  <c r="O281" i="28"/>
  <c r="G281" i="28"/>
  <c r="R281" i="28"/>
  <c r="J281" i="28"/>
  <c r="U281" i="28"/>
  <c r="M281" i="28"/>
  <c r="W281"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177" i="21"/>
  <c r="G177" i="21"/>
  <c r="K177" i="21"/>
  <c r="O177" i="21"/>
  <c r="S177" i="21"/>
  <c r="W177" i="21"/>
  <c r="E177" i="21"/>
  <c r="I177" i="21"/>
  <c r="M177" i="21"/>
  <c r="Q177" i="21"/>
  <c r="U177" i="21"/>
  <c r="Y177" i="21"/>
  <c r="B177" i="21"/>
  <c r="J177" i="21"/>
  <c r="R177" i="21"/>
  <c r="L177" i="21"/>
  <c r="V177" i="21"/>
  <c r="F177" i="21"/>
  <c r="P177" i="21"/>
  <c r="T177" i="21"/>
  <c r="D177" i="21"/>
  <c r="X177" i="21"/>
  <c r="H177" i="21"/>
  <c r="N177"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C213" i="28"/>
  <c r="G213" i="28"/>
  <c r="K213" i="28"/>
  <c r="O213" i="28"/>
  <c r="S213" i="28"/>
  <c r="W213" i="28"/>
  <c r="B213" i="28"/>
  <c r="E213" i="28"/>
  <c r="I213" i="28"/>
  <c r="M213" i="28"/>
  <c r="Q213" i="28"/>
  <c r="U213" i="28"/>
  <c r="Y213" i="28"/>
  <c r="J213" i="28"/>
  <c r="R213" i="28"/>
  <c r="D213" i="28"/>
  <c r="T213" i="28"/>
  <c r="F213" i="28"/>
  <c r="N213" i="28"/>
  <c r="V213" i="28"/>
  <c r="H213" i="28"/>
  <c r="P213" i="28"/>
  <c r="X213" i="28"/>
  <c r="L213" i="28"/>
  <c r="F418" i="28"/>
  <c r="J418" i="28"/>
  <c r="N418" i="28"/>
  <c r="R418" i="28"/>
  <c r="V418" i="28"/>
  <c r="D418" i="28"/>
  <c r="H418" i="28"/>
  <c r="L418" i="28"/>
  <c r="P418" i="28"/>
  <c r="T418" i="28"/>
  <c r="X418" i="28"/>
  <c r="E418" i="28"/>
  <c r="M418" i="28"/>
  <c r="U418" i="28"/>
  <c r="B418" i="28"/>
  <c r="K418" i="28"/>
  <c r="W418" i="28"/>
  <c r="G418" i="28"/>
  <c r="Q418" i="28"/>
  <c r="I418" i="28"/>
  <c r="O418" i="28"/>
  <c r="S418" i="28"/>
  <c r="C418" i="28"/>
  <c r="Y418" i="28"/>
  <c r="E247" i="28"/>
  <c r="I247" i="28"/>
  <c r="M247" i="28"/>
  <c r="Q247" i="28"/>
  <c r="U247" i="28"/>
  <c r="Y247" i="28"/>
  <c r="B247" i="28"/>
  <c r="G247" i="28"/>
  <c r="L247" i="28"/>
  <c r="R247" i="28"/>
  <c r="W247" i="28"/>
  <c r="D247" i="28"/>
  <c r="J247" i="28"/>
  <c r="O247" i="28"/>
  <c r="T247" i="28"/>
  <c r="F247" i="28"/>
  <c r="P247" i="28"/>
  <c r="H247" i="28"/>
  <c r="K247" i="28"/>
  <c r="V247" i="28"/>
  <c r="C247" i="28"/>
  <c r="N247" i="28"/>
  <c r="X247" i="28"/>
  <c r="S247"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74" i="28"/>
  <c r="E74" i="28"/>
  <c r="I74" i="28"/>
  <c r="M74" i="28"/>
  <c r="Q74" i="28"/>
  <c r="U74" i="28"/>
  <c r="Y74" i="28"/>
  <c r="F74" i="28"/>
  <c r="K74" i="28"/>
  <c r="P74" i="28"/>
  <c r="V74" i="28"/>
  <c r="J74" i="28"/>
  <c r="R74" i="28"/>
  <c r="X74" i="28"/>
  <c r="N74" i="28"/>
  <c r="H74" i="28"/>
  <c r="W74" i="28"/>
  <c r="C74" i="28"/>
  <c r="L74" i="28"/>
  <c r="S74" i="28"/>
  <c r="G74" i="28"/>
  <c r="T74" i="28"/>
  <c r="O74" i="28"/>
  <c r="B74"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281" i="21" l="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E180" i="28"/>
  <c r="I180" i="28"/>
  <c r="M180" i="28"/>
  <c r="Q180" i="28"/>
  <c r="U180" i="28"/>
  <c r="Y180" i="28"/>
  <c r="C180" i="28"/>
  <c r="G180" i="28"/>
  <c r="K180" i="28"/>
  <c r="O180" i="28"/>
  <c r="S180" i="28"/>
  <c r="W180" i="28"/>
  <c r="B180" i="28"/>
  <c r="D180" i="28"/>
  <c r="L180" i="28"/>
  <c r="T180" i="28"/>
  <c r="F180" i="28"/>
  <c r="H180" i="28"/>
  <c r="P180" i="28"/>
  <c r="X180" i="28"/>
  <c r="J180" i="28"/>
  <c r="R180" i="28"/>
  <c r="N180" i="28"/>
  <c r="V180" i="28"/>
  <c r="D178" i="21"/>
  <c r="H178" i="21"/>
  <c r="L178" i="21"/>
  <c r="P178" i="21"/>
  <c r="T178" i="21"/>
  <c r="X178" i="21"/>
  <c r="F178" i="21"/>
  <c r="J178" i="21"/>
  <c r="N178" i="21"/>
  <c r="R178" i="21"/>
  <c r="V178" i="21"/>
  <c r="C178" i="21"/>
  <c r="K178" i="21"/>
  <c r="S178" i="21"/>
  <c r="I178" i="21"/>
  <c r="U178" i="21"/>
  <c r="E178" i="21"/>
  <c r="O178" i="21"/>
  <c r="Y178" i="21"/>
  <c r="Q178" i="21"/>
  <c r="B178" i="21"/>
  <c r="W178" i="21"/>
  <c r="G178" i="21"/>
  <c r="M178"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214" i="28"/>
  <c r="H214" i="28"/>
  <c r="L214" i="28"/>
  <c r="P214" i="28"/>
  <c r="T214" i="28"/>
  <c r="X214" i="28"/>
  <c r="F214" i="28"/>
  <c r="J214" i="28"/>
  <c r="N214" i="28"/>
  <c r="R214" i="28"/>
  <c r="V214" i="28"/>
  <c r="C214" i="28"/>
  <c r="K214" i="28"/>
  <c r="S214" i="28"/>
  <c r="M214" i="28"/>
  <c r="G214" i="28"/>
  <c r="O214" i="28"/>
  <c r="W214" i="28"/>
  <c r="I214" i="28"/>
  <c r="Q214" i="28"/>
  <c r="Y214" i="28"/>
  <c r="B214" i="28"/>
  <c r="E214" i="28"/>
  <c r="U214" i="28"/>
  <c r="D317" i="28"/>
  <c r="H317" i="28"/>
  <c r="L317" i="28"/>
  <c r="P317" i="28"/>
  <c r="T317" i="28"/>
  <c r="X317" i="28"/>
  <c r="C317" i="28"/>
  <c r="I317" i="28"/>
  <c r="N317" i="28"/>
  <c r="S317" i="28"/>
  <c r="Y317" i="28"/>
  <c r="B317" i="28"/>
  <c r="F317" i="28"/>
  <c r="K317" i="28"/>
  <c r="Q317" i="28"/>
  <c r="V317" i="28"/>
  <c r="M317" i="28"/>
  <c r="W317" i="28"/>
  <c r="E317" i="28"/>
  <c r="O317" i="28"/>
  <c r="G317" i="28"/>
  <c r="R317" i="28"/>
  <c r="J317" i="28"/>
  <c r="U317" i="28"/>
  <c r="E282" i="28"/>
  <c r="I282" i="28"/>
  <c r="M282" i="28"/>
  <c r="Q282" i="28"/>
  <c r="U282" i="28"/>
  <c r="Y282" i="28"/>
  <c r="B282" i="28"/>
  <c r="D282" i="28"/>
  <c r="J282" i="28"/>
  <c r="O282" i="28"/>
  <c r="T282" i="28"/>
  <c r="G282" i="28"/>
  <c r="L282" i="28"/>
  <c r="R282" i="28"/>
  <c r="W282" i="28"/>
  <c r="C282" i="28"/>
  <c r="N282" i="28"/>
  <c r="X282" i="28"/>
  <c r="F282" i="28"/>
  <c r="P282" i="28"/>
  <c r="H282" i="28"/>
  <c r="S282" i="28"/>
  <c r="K282" i="28"/>
  <c r="V282" i="28"/>
  <c r="F385" i="28"/>
  <c r="J385" i="28"/>
  <c r="N385" i="28"/>
  <c r="R385" i="28"/>
  <c r="V385" i="28"/>
  <c r="G385" i="28"/>
  <c r="L385" i="28"/>
  <c r="Q385" i="28"/>
  <c r="W385" i="28"/>
  <c r="D385" i="28"/>
  <c r="I385" i="28"/>
  <c r="O385" i="28"/>
  <c r="T385" i="28"/>
  <c r="Y385" i="28"/>
  <c r="B385" i="28"/>
  <c r="K385" i="28"/>
  <c r="U385" i="28"/>
  <c r="C385" i="28"/>
  <c r="M385" i="28"/>
  <c r="X385" i="28"/>
  <c r="E385" i="28"/>
  <c r="P385" i="28"/>
  <c r="H385" i="28"/>
  <c r="S385"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F212" i="21"/>
  <c r="J212" i="21"/>
  <c r="N212" i="21"/>
  <c r="R212" i="21"/>
  <c r="V212" i="21"/>
  <c r="G212" i="21"/>
  <c r="L212" i="21"/>
  <c r="Q212" i="21"/>
  <c r="W212" i="21"/>
  <c r="D212" i="21"/>
  <c r="I212" i="21"/>
  <c r="O212" i="21"/>
  <c r="T212" i="21"/>
  <c r="Y212" i="21"/>
  <c r="B212" i="21"/>
  <c r="E212" i="21"/>
  <c r="P212" i="21"/>
  <c r="K212" i="21"/>
  <c r="X212" i="21"/>
  <c r="C212" i="21"/>
  <c r="S212" i="21"/>
  <c r="H212" i="21"/>
  <c r="M212" i="21"/>
  <c r="U212" i="21"/>
  <c r="C419" i="28"/>
  <c r="G419" i="28"/>
  <c r="K419" i="28"/>
  <c r="O419" i="28"/>
  <c r="S419" i="28"/>
  <c r="W419" i="28"/>
  <c r="E419" i="28"/>
  <c r="I419" i="28"/>
  <c r="M419" i="28"/>
  <c r="Q419" i="28"/>
  <c r="U419" i="28"/>
  <c r="Y419" i="28"/>
  <c r="B419" i="28"/>
  <c r="F419" i="28"/>
  <c r="N419" i="28"/>
  <c r="V419" i="28"/>
  <c r="J419" i="28"/>
  <c r="T419" i="28"/>
  <c r="D419" i="28"/>
  <c r="P419" i="28"/>
  <c r="H419" i="28"/>
  <c r="L419" i="28"/>
  <c r="R419" i="28"/>
  <c r="X419" i="28"/>
  <c r="C351" i="28"/>
  <c r="G351" i="28"/>
  <c r="K351" i="28"/>
  <c r="O351" i="28"/>
  <c r="S351" i="28"/>
  <c r="W351" i="28"/>
  <c r="H351" i="28"/>
  <c r="M351" i="28"/>
  <c r="R351" i="28"/>
  <c r="X351" i="28"/>
  <c r="E351" i="28"/>
  <c r="J351" i="28"/>
  <c r="P351" i="28"/>
  <c r="U351" i="28"/>
  <c r="L351" i="28"/>
  <c r="V351" i="28"/>
  <c r="D351" i="28"/>
  <c r="N351" i="28"/>
  <c r="Y351" i="28"/>
  <c r="F351" i="28"/>
  <c r="Q351" i="28"/>
  <c r="I351" i="28"/>
  <c r="T351" i="28"/>
  <c r="B351" i="28"/>
  <c r="F248" i="28"/>
  <c r="J248" i="28"/>
  <c r="N248" i="28"/>
  <c r="R248" i="28"/>
  <c r="V248" i="28"/>
  <c r="E248" i="28"/>
  <c r="K248" i="28"/>
  <c r="P248" i="28"/>
  <c r="U248" i="28"/>
  <c r="C248" i="28"/>
  <c r="H248" i="28"/>
  <c r="M248" i="28"/>
  <c r="S248" i="28"/>
  <c r="X248" i="28"/>
  <c r="D248" i="28"/>
  <c r="O248" i="28"/>
  <c r="Y248" i="28"/>
  <c r="G248" i="28"/>
  <c r="I248" i="28"/>
  <c r="T248" i="28"/>
  <c r="L248" i="28"/>
  <c r="W248" i="28"/>
  <c r="Q248" i="28"/>
  <c r="B248"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F181" i="28"/>
  <c r="J181" i="28"/>
  <c r="N181" i="28"/>
  <c r="R181" i="28"/>
  <c r="V181" i="28"/>
  <c r="D181" i="28"/>
  <c r="H181" i="28"/>
  <c r="L181" i="28"/>
  <c r="P181" i="28"/>
  <c r="T181" i="28"/>
  <c r="X181" i="28"/>
  <c r="E181" i="28"/>
  <c r="M181" i="28"/>
  <c r="U181" i="28"/>
  <c r="B181" i="28"/>
  <c r="G181" i="28"/>
  <c r="W181" i="28"/>
  <c r="I181" i="28"/>
  <c r="Q181" i="28"/>
  <c r="Y181" i="28"/>
  <c r="C181" i="28"/>
  <c r="K181" i="28"/>
  <c r="S181" i="28"/>
  <c r="O181" i="28"/>
  <c r="D420" i="28"/>
  <c r="H420" i="28"/>
  <c r="L420" i="28"/>
  <c r="P420" i="28"/>
  <c r="T420" i="28"/>
  <c r="X420" i="28"/>
  <c r="F420" i="28"/>
  <c r="J420" i="28"/>
  <c r="N420" i="28"/>
  <c r="R420" i="28"/>
  <c r="V420" i="28"/>
  <c r="G420" i="28"/>
  <c r="O420" i="28"/>
  <c r="W420" i="28"/>
  <c r="I420" i="28"/>
  <c r="S420" i="28"/>
  <c r="C420" i="28"/>
  <c r="M420" i="28"/>
  <c r="Y420" i="28"/>
  <c r="B420" i="28"/>
  <c r="E420" i="28"/>
  <c r="K420" i="28"/>
  <c r="Q420" i="28"/>
  <c r="U420"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E179" i="21"/>
  <c r="I179" i="21"/>
  <c r="M179" i="21"/>
  <c r="Q179" i="21"/>
  <c r="U179" i="21"/>
  <c r="Y179" i="21"/>
  <c r="B179" i="21"/>
  <c r="C179" i="21"/>
  <c r="G179" i="21"/>
  <c r="K179" i="21"/>
  <c r="O179" i="21"/>
  <c r="S179" i="21"/>
  <c r="W179" i="21"/>
  <c r="D179" i="21"/>
  <c r="L179" i="21"/>
  <c r="T179" i="21"/>
  <c r="H179" i="21"/>
  <c r="R179" i="21"/>
  <c r="N179" i="21"/>
  <c r="X179" i="21"/>
  <c r="P179" i="21"/>
  <c r="V179" i="21"/>
  <c r="F179" i="21"/>
  <c r="J179" i="21"/>
  <c r="C213" i="21"/>
  <c r="G213" i="21"/>
  <c r="K213" i="21"/>
  <c r="O213" i="21"/>
  <c r="S213" i="21"/>
  <c r="W213" i="21"/>
  <c r="E213" i="21"/>
  <c r="J213" i="21"/>
  <c r="P213" i="21"/>
  <c r="U213" i="21"/>
  <c r="H213" i="21"/>
  <c r="M213" i="21"/>
  <c r="R213" i="21"/>
  <c r="X213" i="21"/>
  <c r="D213" i="21"/>
  <c r="N213" i="21"/>
  <c r="Y213" i="21"/>
  <c r="Q213" i="21"/>
  <c r="B213" i="21"/>
  <c r="I213" i="21"/>
  <c r="V213" i="21"/>
  <c r="L213" i="21"/>
  <c r="T213" i="21"/>
  <c r="F213" i="21"/>
  <c r="C249" i="28"/>
  <c r="G249" i="28"/>
  <c r="K249" i="28"/>
  <c r="O249" i="28"/>
  <c r="S249" i="28"/>
  <c r="W249" i="28"/>
  <c r="D249" i="28"/>
  <c r="I249" i="28"/>
  <c r="N249" i="28"/>
  <c r="T249" i="28"/>
  <c r="Y249" i="28"/>
  <c r="F249" i="28"/>
  <c r="L249" i="28"/>
  <c r="Q249" i="28"/>
  <c r="V249" i="28"/>
  <c r="B249" i="28"/>
  <c r="M249" i="28"/>
  <c r="X249" i="28"/>
  <c r="E249" i="28"/>
  <c r="H249" i="28"/>
  <c r="R249" i="28"/>
  <c r="J249" i="28"/>
  <c r="U249" i="28"/>
  <c r="P249" i="28"/>
  <c r="D352" i="28"/>
  <c r="H352" i="28"/>
  <c r="L352" i="28"/>
  <c r="P352" i="28"/>
  <c r="T352" i="28"/>
  <c r="X352" i="28"/>
  <c r="F352" i="28"/>
  <c r="K352" i="28"/>
  <c r="Q352" i="28"/>
  <c r="V352" i="28"/>
  <c r="C352" i="28"/>
  <c r="I352" i="28"/>
  <c r="N352" i="28"/>
  <c r="S352" i="28"/>
  <c r="Y352" i="28"/>
  <c r="B352" i="28"/>
  <c r="J352" i="28"/>
  <c r="U352" i="28"/>
  <c r="M352" i="28"/>
  <c r="W352" i="28"/>
  <c r="E352" i="28"/>
  <c r="O352" i="28"/>
  <c r="G352" i="28"/>
  <c r="R352"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18" i="28"/>
  <c r="I318" i="28"/>
  <c r="M318" i="28"/>
  <c r="Q318" i="28"/>
  <c r="U318" i="28"/>
  <c r="Y318" i="28"/>
  <c r="B318" i="28"/>
  <c r="G318" i="28"/>
  <c r="L318" i="28"/>
  <c r="R318" i="28"/>
  <c r="W318" i="28"/>
  <c r="D318" i="28"/>
  <c r="J318" i="28"/>
  <c r="O318" i="28"/>
  <c r="T318" i="28"/>
  <c r="K318" i="28"/>
  <c r="V318" i="28"/>
  <c r="C318" i="28"/>
  <c r="N318" i="28"/>
  <c r="X318" i="28"/>
  <c r="F318" i="28"/>
  <c r="P318" i="28"/>
  <c r="H318" i="28"/>
  <c r="S318" i="28"/>
  <c r="C386" i="28"/>
  <c r="G386" i="28"/>
  <c r="K386" i="28"/>
  <c r="O386" i="28"/>
  <c r="S386" i="28"/>
  <c r="W386" i="28"/>
  <c r="E386" i="28"/>
  <c r="J386" i="28"/>
  <c r="P386" i="28"/>
  <c r="U386" i="28"/>
  <c r="H386" i="28"/>
  <c r="M386" i="28"/>
  <c r="R386" i="28"/>
  <c r="X386" i="28"/>
  <c r="I386" i="28"/>
  <c r="T386" i="28"/>
  <c r="B386" i="28"/>
  <c r="L386" i="28"/>
  <c r="V386" i="28"/>
  <c r="D386" i="28"/>
  <c r="N386" i="28"/>
  <c r="Y386" i="28"/>
  <c r="F386" i="28"/>
  <c r="Q386"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E215" i="28"/>
  <c r="I215" i="28"/>
  <c r="M215" i="28"/>
  <c r="Q215" i="28"/>
  <c r="U215" i="28"/>
  <c r="Y215" i="28"/>
  <c r="C215" i="28"/>
  <c r="G215" i="28"/>
  <c r="K215" i="28"/>
  <c r="O215" i="28"/>
  <c r="S215" i="28"/>
  <c r="W215" i="28"/>
  <c r="B215" i="28"/>
  <c r="D215" i="28"/>
  <c r="L215" i="28"/>
  <c r="T215" i="28"/>
  <c r="F215" i="28"/>
  <c r="V215" i="28"/>
  <c r="H215" i="28"/>
  <c r="P215" i="28"/>
  <c r="X215" i="28"/>
  <c r="J215" i="28"/>
  <c r="R215" i="28"/>
  <c r="N215" i="28"/>
  <c r="F283" i="28"/>
  <c r="J283" i="28"/>
  <c r="N283" i="28"/>
  <c r="R283" i="28"/>
  <c r="V283" i="28"/>
  <c r="C283" i="28"/>
  <c r="H283" i="28"/>
  <c r="M283" i="28"/>
  <c r="S283" i="28"/>
  <c r="X283" i="28"/>
  <c r="E283" i="28"/>
  <c r="K283" i="28"/>
  <c r="P283" i="28"/>
  <c r="U283" i="28"/>
  <c r="L283" i="28"/>
  <c r="W283" i="28"/>
  <c r="D283" i="28"/>
  <c r="O283" i="28"/>
  <c r="Y283" i="28"/>
  <c r="G283" i="28"/>
  <c r="Q283" i="28"/>
  <c r="B283" i="28"/>
  <c r="I283" i="28"/>
  <c r="T283"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C41" i="28"/>
  <c r="G41" i="28"/>
  <c r="K41" i="28"/>
  <c r="O41" i="28"/>
  <c r="S41" i="28"/>
  <c r="W41" i="28"/>
  <c r="E41" i="28"/>
  <c r="M41" i="28"/>
  <c r="U41" i="28"/>
  <c r="B41" i="28"/>
  <c r="J41" i="28"/>
  <c r="R41" i="28"/>
  <c r="D41" i="28"/>
  <c r="H41" i="28"/>
  <c r="L41" i="28"/>
  <c r="P41" i="28"/>
  <c r="T41" i="28"/>
  <c r="X41" i="28"/>
  <c r="I41" i="28"/>
  <c r="Q41" i="28"/>
  <c r="Y41" i="28"/>
  <c r="F41" i="28"/>
  <c r="N41" i="28"/>
  <c r="V41" i="28"/>
  <c r="C76" i="28"/>
  <c r="G76" i="28"/>
  <c r="K76" i="28"/>
  <c r="O76" i="28"/>
  <c r="S76" i="28"/>
  <c r="W76" i="28"/>
  <c r="B76" i="28"/>
  <c r="H76" i="28"/>
  <c r="M76" i="28"/>
  <c r="R76" i="28"/>
  <c r="X76" i="28"/>
  <c r="F76" i="28"/>
  <c r="N76" i="28"/>
  <c r="U76" i="28"/>
  <c r="D76" i="28"/>
  <c r="Q76" i="28"/>
  <c r="E76" i="28"/>
  <c r="T76" i="28"/>
  <c r="I76" i="28"/>
  <c r="P76" i="28"/>
  <c r="V76" i="28"/>
  <c r="J76" i="28"/>
  <c r="Y76" i="28"/>
  <c r="L7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283" i="21" l="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284" i="28"/>
  <c r="G284" i="28"/>
  <c r="K284" i="28"/>
  <c r="O284" i="28"/>
  <c r="S284" i="28"/>
  <c r="W284" i="28"/>
  <c r="F284" i="28"/>
  <c r="L284" i="28"/>
  <c r="Q284" i="28"/>
  <c r="V284" i="28"/>
  <c r="B284" i="28"/>
  <c r="D284" i="28"/>
  <c r="I284" i="28"/>
  <c r="N284" i="28"/>
  <c r="T284" i="28"/>
  <c r="Y284" i="28"/>
  <c r="J284" i="28"/>
  <c r="U284" i="28"/>
  <c r="M284" i="28"/>
  <c r="X284" i="28"/>
  <c r="E284" i="28"/>
  <c r="P284" i="28"/>
  <c r="H284" i="28"/>
  <c r="R284" i="28"/>
  <c r="E421" i="28"/>
  <c r="I421" i="28"/>
  <c r="M421" i="28"/>
  <c r="Q421" i="28"/>
  <c r="U421" i="28"/>
  <c r="Y421" i="28"/>
  <c r="C421" i="28"/>
  <c r="G421" i="28"/>
  <c r="K421" i="28"/>
  <c r="O421" i="28"/>
  <c r="S421" i="28"/>
  <c r="W421" i="28"/>
  <c r="H421" i="28"/>
  <c r="P421" i="28"/>
  <c r="X421" i="28"/>
  <c r="F421" i="28"/>
  <c r="R421" i="28"/>
  <c r="L421" i="28"/>
  <c r="V421" i="28"/>
  <c r="D421" i="28"/>
  <c r="J421" i="28"/>
  <c r="N421" i="28"/>
  <c r="B421" i="28"/>
  <c r="T421" i="28"/>
  <c r="F180" i="21"/>
  <c r="J180" i="21"/>
  <c r="N180" i="21"/>
  <c r="R180" i="21"/>
  <c r="V180" i="21"/>
  <c r="D180" i="21"/>
  <c r="H180" i="21"/>
  <c r="L180" i="21"/>
  <c r="P180" i="21"/>
  <c r="T180" i="21"/>
  <c r="X180" i="21"/>
  <c r="E180" i="21"/>
  <c r="M180" i="21"/>
  <c r="U180" i="21"/>
  <c r="G180" i="21"/>
  <c r="Q180" i="21"/>
  <c r="B180" i="21"/>
  <c r="K180" i="21"/>
  <c r="W180" i="21"/>
  <c r="O180" i="21"/>
  <c r="S180" i="21"/>
  <c r="C180" i="21"/>
  <c r="Y180" i="21"/>
  <c r="I180" i="21"/>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53" i="28"/>
  <c r="I353" i="28"/>
  <c r="M353" i="28"/>
  <c r="Q353" i="28"/>
  <c r="U353" i="28"/>
  <c r="Y353" i="28"/>
  <c r="B353" i="28"/>
  <c r="D353" i="28"/>
  <c r="J353" i="28"/>
  <c r="O353" i="28"/>
  <c r="T353" i="28"/>
  <c r="G353" i="28"/>
  <c r="L353" i="28"/>
  <c r="R353" i="28"/>
  <c r="W353" i="28"/>
  <c r="H353" i="28"/>
  <c r="S353" i="28"/>
  <c r="K353" i="28"/>
  <c r="V353" i="28"/>
  <c r="C353" i="28"/>
  <c r="N353" i="28"/>
  <c r="X353" i="28"/>
  <c r="F353" i="28"/>
  <c r="P353" i="28"/>
  <c r="D250" i="28"/>
  <c r="H250" i="28"/>
  <c r="L250" i="28"/>
  <c r="P250" i="28"/>
  <c r="T250" i="28"/>
  <c r="X250" i="28"/>
  <c r="G250" i="28"/>
  <c r="M250" i="28"/>
  <c r="R250" i="28"/>
  <c r="W250" i="28"/>
  <c r="E250" i="28"/>
  <c r="J250" i="28"/>
  <c r="O250" i="28"/>
  <c r="U250" i="28"/>
  <c r="K250" i="28"/>
  <c r="V250" i="28"/>
  <c r="C250" i="28"/>
  <c r="Y250" i="28"/>
  <c r="F250" i="28"/>
  <c r="Q250" i="28"/>
  <c r="B250" i="28"/>
  <c r="I250" i="28"/>
  <c r="S250" i="28"/>
  <c r="N250"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387" i="28"/>
  <c r="H387" i="28"/>
  <c r="L387" i="28"/>
  <c r="P387" i="28"/>
  <c r="T387" i="28"/>
  <c r="X387" i="28"/>
  <c r="C387" i="28"/>
  <c r="I387" i="28"/>
  <c r="N387" i="28"/>
  <c r="S387" i="28"/>
  <c r="Y387" i="28"/>
  <c r="B387" i="28"/>
  <c r="F387" i="28"/>
  <c r="K387" i="28"/>
  <c r="Q387" i="28"/>
  <c r="V387" i="28"/>
  <c r="G387" i="28"/>
  <c r="R387" i="28"/>
  <c r="J387" i="28"/>
  <c r="U387" i="28"/>
  <c r="M387" i="28"/>
  <c r="W387" i="28"/>
  <c r="E387" i="28"/>
  <c r="O387" i="28"/>
  <c r="F216" i="28"/>
  <c r="J216" i="28"/>
  <c r="N216" i="28"/>
  <c r="R216" i="28"/>
  <c r="V216" i="28"/>
  <c r="D216" i="28"/>
  <c r="H216" i="28"/>
  <c r="L216" i="28"/>
  <c r="P216" i="28"/>
  <c r="T216" i="28"/>
  <c r="X216" i="28"/>
  <c r="E216" i="28"/>
  <c r="M216" i="28"/>
  <c r="U216" i="28"/>
  <c r="B216" i="28"/>
  <c r="O216" i="28"/>
  <c r="I216" i="28"/>
  <c r="Q216" i="28"/>
  <c r="Y216" i="28"/>
  <c r="C216" i="28"/>
  <c r="K216" i="28"/>
  <c r="S216" i="28"/>
  <c r="G216" i="28"/>
  <c r="W216" i="28"/>
  <c r="D214" i="21"/>
  <c r="H214" i="21"/>
  <c r="L214" i="21"/>
  <c r="P214" i="21"/>
  <c r="T214" i="21"/>
  <c r="X214" i="21"/>
  <c r="C214" i="21"/>
  <c r="I214" i="21"/>
  <c r="N214" i="21"/>
  <c r="S214" i="21"/>
  <c r="Y214" i="21"/>
  <c r="B214" i="21"/>
  <c r="F214" i="21"/>
  <c r="K214" i="21"/>
  <c r="Q214" i="21"/>
  <c r="V214" i="21"/>
  <c r="M214" i="21"/>
  <c r="W214" i="21"/>
  <c r="G214" i="21"/>
  <c r="U214" i="21"/>
  <c r="O214" i="21"/>
  <c r="R214" i="21"/>
  <c r="E214" i="21"/>
  <c r="J214" i="21"/>
  <c r="F319" i="28"/>
  <c r="J319" i="28"/>
  <c r="N319" i="28"/>
  <c r="R319" i="28"/>
  <c r="V319" i="28"/>
  <c r="E319" i="28"/>
  <c r="K319" i="28"/>
  <c r="P319" i="28"/>
  <c r="U319" i="28"/>
  <c r="C319" i="28"/>
  <c r="H319" i="28"/>
  <c r="M319" i="28"/>
  <c r="S319" i="28"/>
  <c r="X319" i="28"/>
  <c r="I319" i="28"/>
  <c r="T319" i="28"/>
  <c r="L319" i="28"/>
  <c r="W319" i="28"/>
  <c r="D319" i="28"/>
  <c r="O319" i="28"/>
  <c r="Y319" i="28"/>
  <c r="G319" i="28"/>
  <c r="Q319" i="28"/>
  <c r="B319" i="28"/>
  <c r="C182" i="28"/>
  <c r="G182" i="28"/>
  <c r="K182" i="28"/>
  <c r="O182" i="28"/>
  <c r="S182" i="28"/>
  <c r="W182" i="28"/>
  <c r="B182" i="28"/>
  <c r="E182" i="28"/>
  <c r="I182" i="28"/>
  <c r="M182" i="28"/>
  <c r="Q182" i="28"/>
  <c r="U182" i="28"/>
  <c r="Y182" i="28"/>
  <c r="F182" i="28"/>
  <c r="N182" i="28"/>
  <c r="V182" i="28"/>
  <c r="P182" i="28"/>
  <c r="J182" i="28"/>
  <c r="R182" i="28"/>
  <c r="D182" i="28"/>
  <c r="L182" i="28"/>
  <c r="T182" i="28"/>
  <c r="H182" i="28"/>
  <c r="X182"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284" i="21" l="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54" i="28"/>
  <c r="J354" i="28"/>
  <c r="N354" i="28"/>
  <c r="R354" i="28"/>
  <c r="V354" i="28"/>
  <c r="C354" i="28"/>
  <c r="H354" i="28"/>
  <c r="M354" i="28"/>
  <c r="S354" i="28"/>
  <c r="X354" i="28"/>
  <c r="E354" i="28"/>
  <c r="K354" i="28"/>
  <c r="P354" i="28"/>
  <c r="U354" i="28"/>
  <c r="G354" i="28"/>
  <c r="Q354" i="28"/>
  <c r="B354" i="28"/>
  <c r="I354" i="28"/>
  <c r="T354" i="28"/>
  <c r="L354" i="28"/>
  <c r="W354" i="28"/>
  <c r="D354" i="28"/>
  <c r="O354" i="28"/>
  <c r="Y354" i="28"/>
  <c r="E388" i="28"/>
  <c r="I388" i="28"/>
  <c r="M388" i="28"/>
  <c r="Q388" i="28"/>
  <c r="U388" i="28"/>
  <c r="Y388" i="28"/>
  <c r="B388" i="28"/>
  <c r="G388" i="28"/>
  <c r="L388" i="28"/>
  <c r="R388" i="28"/>
  <c r="W388" i="28"/>
  <c r="D388" i="28"/>
  <c r="J388" i="28"/>
  <c r="O388" i="28"/>
  <c r="T388" i="28"/>
  <c r="F388" i="28"/>
  <c r="P388" i="28"/>
  <c r="H388" i="28"/>
  <c r="S388" i="28"/>
  <c r="K388" i="28"/>
  <c r="V388" i="28"/>
  <c r="C388" i="28"/>
  <c r="N388" i="28"/>
  <c r="X388"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51" i="28"/>
  <c r="I251" i="28"/>
  <c r="M251" i="28"/>
  <c r="Q251" i="28"/>
  <c r="U251" i="28"/>
  <c r="Y251" i="28"/>
  <c r="B251" i="28"/>
  <c r="F251" i="28"/>
  <c r="K251" i="28"/>
  <c r="P251" i="28"/>
  <c r="V251" i="28"/>
  <c r="C251" i="28"/>
  <c r="H251" i="28"/>
  <c r="N251" i="28"/>
  <c r="S251" i="28"/>
  <c r="X251" i="28"/>
  <c r="J251" i="28"/>
  <c r="T251" i="28"/>
  <c r="W251" i="28"/>
  <c r="D251" i="28"/>
  <c r="O251" i="28"/>
  <c r="G251" i="28"/>
  <c r="R251" i="28"/>
  <c r="L251" i="28"/>
  <c r="C320" i="28"/>
  <c r="G320" i="28"/>
  <c r="K320" i="28"/>
  <c r="O320" i="28"/>
  <c r="S320" i="28"/>
  <c r="W320" i="28"/>
  <c r="D320" i="28"/>
  <c r="I320" i="28"/>
  <c r="N320" i="28"/>
  <c r="T320" i="28"/>
  <c r="Y320" i="28"/>
  <c r="F320" i="28"/>
  <c r="L320" i="28"/>
  <c r="Q320" i="28"/>
  <c r="V320" i="28"/>
  <c r="B320" i="28"/>
  <c r="H320" i="28"/>
  <c r="R320" i="28"/>
  <c r="J320" i="28"/>
  <c r="U320" i="28"/>
  <c r="M320" i="28"/>
  <c r="X320" i="28"/>
  <c r="E320" i="28"/>
  <c r="P320"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285" i="28"/>
  <c r="H285" i="28"/>
  <c r="L285" i="28"/>
  <c r="P285" i="28"/>
  <c r="T285" i="28"/>
  <c r="X285" i="28"/>
  <c r="E285" i="28"/>
  <c r="J285" i="28"/>
  <c r="O285" i="28"/>
  <c r="U285" i="28"/>
  <c r="G285" i="28"/>
  <c r="M285" i="28"/>
  <c r="R285" i="28"/>
  <c r="W285" i="28"/>
  <c r="I285" i="28"/>
  <c r="S285" i="28"/>
  <c r="K285" i="28"/>
  <c r="V285" i="28"/>
  <c r="C285" i="28"/>
  <c r="N285" i="28"/>
  <c r="Y285" i="28"/>
  <c r="F285" i="28"/>
  <c r="Q285" i="28"/>
  <c r="B285" i="28"/>
  <c r="D183" i="28"/>
  <c r="H183" i="28"/>
  <c r="L183" i="28"/>
  <c r="P183" i="28"/>
  <c r="T183" i="28"/>
  <c r="X183" i="28"/>
  <c r="F183" i="28"/>
  <c r="J183" i="28"/>
  <c r="N183" i="28"/>
  <c r="R183" i="28"/>
  <c r="V183" i="28"/>
  <c r="G183" i="28"/>
  <c r="O183" i="28"/>
  <c r="W183" i="28"/>
  <c r="I183" i="28"/>
  <c r="Y183" i="28"/>
  <c r="B183" i="28"/>
  <c r="C183" i="28"/>
  <c r="K183" i="28"/>
  <c r="S183" i="28"/>
  <c r="E183" i="28"/>
  <c r="M183" i="28"/>
  <c r="U183" i="28"/>
  <c r="Q183" i="28"/>
  <c r="C181" i="21"/>
  <c r="G181" i="21"/>
  <c r="K181" i="21"/>
  <c r="O181" i="21"/>
  <c r="S181" i="21"/>
  <c r="W181" i="21"/>
  <c r="E181" i="21"/>
  <c r="I181" i="21"/>
  <c r="M181" i="21"/>
  <c r="Q181" i="21"/>
  <c r="U181" i="21"/>
  <c r="Y181" i="21"/>
  <c r="B181" i="21"/>
  <c r="F181" i="21"/>
  <c r="N181" i="21"/>
  <c r="V181" i="21"/>
  <c r="D181" i="21"/>
  <c r="P181" i="21"/>
  <c r="J181" i="21"/>
  <c r="T181" i="21"/>
  <c r="L181" i="21"/>
  <c r="R181" i="21"/>
  <c r="X181" i="21"/>
  <c r="H181" i="21"/>
  <c r="E215" i="21"/>
  <c r="I215" i="21"/>
  <c r="M215" i="21"/>
  <c r="Q215" i="21"/>
  <c r="U215" i="21"/>
  <c r="Y215" i="21"/>
  <c r="G215" i="21"/>
  <c r="L215" i="21"/>
  <c r="R215" i="21"/>
  <c r="W215" i="21"/>
  <c r="D215" i="21"/>
  <c r="J215" i="21"/>
  <c r="O215" i="21"/>
  <c r="T215" i="21"/>
  <c r="K215" i="21"/>
  <c r="V215" i="21"/>
  <c r="N215" i="21"/>
  <c r="F215" i="21"/>
  <c r="S215" i="21"/>
  <c r="X215" i="21"/>
  <c r="C215" i="21"/>
  <c r="B215" i="21"/>
  <c r="H215" i="21"/>
  <c r="P215" i="21"/>
  <c r="C217" i="28"/>
  <c r="G217" i="28"/>
  <c r="K217" i="28"/>
  <c r="O217" i="28"/>
  <c r="S217" i="28"/>
  <c r="W217" i="28"/>
  <c r="B217" i="28"/>
  <c r="E217" i="28"/>
  <c r="I217" i="28"/>
  <c r="M217" i="28"/>
  <c r="Q217" i="28"/>
  <c r="U217" i="28"/>
  <c r="Y217" i="28"/>
  <c r="F217" i="28"/>
  <c r="N217" i="28"/>
  <c r="V217" i="28"/>
  <c r="H217" i="28"/>
  <c r="X217" i="28"/>
  <c r="J217" i="28"/>
  <c r="R217" i="28"/>
  <c r="D217" i="28"/>
  <c r="L217" i="28"/>
  <c r="T217" i="28"/>
  <c r="P217" i="28"/>
  <c r="F422" i="28"/>
  <c r="J422" i="28"/>
  <c r="N422" i="28"/>
  <c r="R422" i="28"/>
  <c r="V422" i="28"/>
  <c r="D422" i="28"/>
  <c r="H422" i="28"/>
  <c r="L422" i="28"/>
  <c r="P422" i="28"/>
  <c r="T422" i="28"/>
  <c r="X422" i="28"/>
  <c r="I422" i="28"/>
  <c r="Q422" i="28"/>
  <c r="Y422" i="28"/>
  <c r="E422" i="28"/>
  <c r="O422" i="28"/>
  <c r="B422" i="28"/>
  <c r="K422" i="28"/>
  <c r="U422" i="28"/>
  <c r="C422" i="28"/>
  <c r="W422" i="28"/>
  <c r="G422" i="28"/>
  <c r="M422" i="28"/>
  <c r="S422"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9" i="21" l="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D218" i="28"/>
  <c r="H218" i="28"/>
  <c r="L218" i="28"/>
  <c r="P218" i="28"/>
  <c r="T218" i="28"/>
  <c r="X218" i="28"/>
  <c r="F218" i="28"/>
  <c r="J218" i="28"/>
  <c r="N218" i="28"/>
  <c r="R218" i="28"/>
  <c r="V218" i="28"/>
  <c r="G218" i="28"/>
  <c r="O218" i="28"/>
  <c r="W218" i="28"/>
  <c r="Q218" i="28"/>
  <c r="C218" i="28"/>
  <c r="K218" i="28"/>
  <c r="S218" i="28"/>
  <c r="E218" i="28"/>
  <c r="M218" i="28"/>
  <c r="U218" i="28"/>
  <c r="I218" i="28"/>
  <c r="Y218" i="28"/>
  <c r="B218" i="28"/>
  <c r="E184" i="28"/>
  <c r="I184" i="28"/>
  <c r="M184" i="28"/>
  <c r="Q184" i="28"/>
  <c r="U184" i="28"/>
  <c r="Y184" i="28"/>
  <c r="C184" i="28"/>
  <c r="G184" i="28"/>
  <c r="K184" i="28"/>
  <c r="O184" i="28"/>
  <c r="S184" i="28"/>
  <c r="W184" i="28"/>
  <c r="B184" i="28"/>
  <c r="H184" i="28"/>
  <c r="P184" i="28"/>
  <c r="X184" i="28"/>
  <c r="R184" i="28"/>
  <c r="D184" i="28"/>
  <c r="L184" i="28"/>
  <c r="T184" i="28"/>
  <c r="F184" i="28"/>
  <c r="N184" i="28"/>
  <c r="V184" i="28"/>
  <c r="J184" i="28"/>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21" i="28"/>
  <c r="H321" i="28"/>
  <c r="L321" i="28"/>
  <c r="P321" i="28"/>
  <c r="T321" i="28"/>
  <c r="X321" i="28"/>
  <c r="G321" i="28"/>
  <c r="M321" i="28"/>
  <c r="R321" i="28"/>
  <c r="W321" i="28"/>
  <c r="E321" i="28"/>
  <c r="J321" i="28"/>
  <c r="O321" i="28"/>
  <c r="U321" i="28"/>
  <c r="F321" i="28"/>
  <c r="Q321" i="28"/>
  <c r="B321" i="28"/>
  <c r="I321" i="28"/>
  <c r="S321" i="28"/>
  <c r="K321" i="28"/>
  <c r="V321" i="28"/>
  <c r="C321" i="28"/>
  <c r="N321" i="28"/>
  <c r="Y321" i="28"/>
  <c r="F252" i="28"/>
  <c r="J252" i="28"/>
  <c r="N252" i="28"/>
  <c r="R252" i="28"/>
  <c r="V252" i="28"/>
  <c r="D252" i="28"/>
  <c r="I252" i="28"/>
  <c r="O252" i="28"/>
  <c r="T252" i="28"/>
  <c r="Y252" i="28"/>
  <c r="B252" i="28"/>
  <c r="G252" i="28"/>
  <c r="L252" i="28"/>
  <c r="Q252" i="28"/>
  <c r="W252" i="28"/>
  <c r="H252" i="28"/>
  <c r="S252" i="28"/>
  <c r="U252" i="28"/>
  <c r="C252" i="28"/>
  <c r="M252" i="28"/>
  <c r="X252" i="28"/>
  <c r="E252" i="28"/>
  <c r="P252" i="28"/>
  <c r="K252" i="28"/>
  <c r="F389" i="28"/>
  <c r="J389" i="28"/>
  <c r="N389" i="28"/>
  <c r="R389" i="28"/>
  <c r="V389" i="28"/>
  <c r="E389" i="28"/>
  <c r="K389" i="28"/>
  <c r="P389" i="28"/>
  <c r="U389" i="28"/>
  <c r="C389" i="28"/>
  <c r="H389" i="28"/>
  <c r="M389" i="28"/>
  <c r="S389" i="28"/>
  <c r="X389" i="28"/>
  <c r="D389" i="28"/>
  <c r="O389" i="28"/>
  <c r="Y389" i="28"/>
  <c r="G389" i="28"/>
  <c r="Q389" i="28"/>
  <c r="B389" i="28"/>
  <c r="I389" i="28"/>
  <c r="T389" i="28"/>
  <c r="L389" i="28"/>
  <c r="W389" i="28"/>
  <c r="D182" i="21"/>
  <c r="H182" i="21"/>
  <c r="L182" i="21"/>
  <c r="P182" i="21"/>
  <c r="T182" i="21"/>
  <c r="X182" i="21"/>
  <c r="F182" i="21"/>
  <c r="J182" i="21"/>
  <c r="N182" i="21"/>
  <c r="R182" i="21"/>
  <c r="V182" i="21"/>
  <c r="G182" i="21"/>
  <c r="O182" i="21"/>
  <c r="W182" i="21"/>
  <c r="B182" i="21"/>
  <c r="C182" i="21"/>
  <c r="M182" i="21"/>
  <c r="Y182" i="21"/>
  <c r="I182" i="21"/>
  <c r="S182" i="21"/>
  <c r="K182" i="21"/>
  <c r="Q182" i="21"/>
  <c r="U182" i="21"/>
  <c r="E182" i="21"/>
  <c r="F216" i="21"/>
  <c r="J216" i="21"/>
  <c r="N216" i="21"/>
  <c r="R216" i="21"/>
  <c r="V216" i="21"/>
  <c r="E216" i="21"/>
  <c r="K216" i="21"/>
  <c r="P216" i="21"/>
  <c r="U216" i="21"/>
  <c r="C216" i="21"/>
  <c r="H216" i="21"/>
  <c r="M216" i="21"/>
  <c r="S216" i="21"/>
  <c r="X216" i="21"/>
  <c r="B216" i="21"/>
  <c r="I216" i="21"/>
  <c r="T216" i="21"/>
  <c r="D216" i="21"/>
  <c r="Q216" i="21"/>
  <c r="L216" i="21"/>
  <c r="Y216" i="21"/>
  <c r="G216" i="21"/>
  <c r="O216" i="21"/>
  <c r="W216" i="21"/>
  <c r="C423" i="28"/>
  <c r="E423" i="28"/>
  <c r="I423" i="28"/>
  <c r="M423" i="28"/>
  <c r="Q423" i="28"/>
  <c r="U423" i="28"/>
  <c r="Y423" i="28"/>
  <c r="B423" i="28"/>
  <c r="H423" i="28"/>
  <c r="N423" i="28"/>
  <c r="S423" i="28"/>
  <c r="X423" i="28"/>
  <c r="D423" i="28"/>
  <c r="K423" i="28"/>
  <c r="R423" i="28"/>
  <c r="G423" i="28"/>
  <c r="O423" i="28"/>
  <c r="V423" i="28"/>
  <c r="P423" i="28"/>
  <c r="F423" i="28"/>
  <c r="T423" i="28"/>
  <c r="J423" i="28"/>
  <c r="W423" i="28"/>
  <c r="L423" i="28"/>
  <c r="C355" i="28"/>
  <c r="G355" i="28"/>
  <c r="K355" i="28"/>
  <c r="O355" i="28"/>
  <c r="S355" i="28"/>
  <c r="W355" i="28"/>
  <c r="F355" i="28"/>
  <c r="L355" i="28"/>
  <c r="Q355" i="28"/>
  <c r="V355" i="28"/>
  <c r="B355" i="28"/>
  <c r="D355" i="28"/>
  <c r="I355" i="28"/>
  <c r="N355" i="28"/>
  <c r="T355" i="28"/>
  <c r="Y355" i="28"/>
  <c r="E355" i="28"/>
  <c r="P355" i="28"/>
  <c r="H355" i="28"/>
  <c r="R355" i="28"/>
  <c r="J355" i="28"/>
  <c r="U355" i="28"/>
  <c r="M355" i="28"/>
  <c r="X355" i="28"/>
  <c r="E286" i="28"/>
  <c r="I286" i="28"/>
  <c r="M286" i="28"/>
  <c r="Q286" i="28"/>
  <c r="U286" i="28"/>
  <c r="Y286" i="28"/>
  <c r="B286" i="28"/>
  <c r="C286" i="28"/>
  <c r="H286" i="28"/>
  <c r="N286" i="28"/>
  <c r="S286" i="28"/>
  <c r="X286" i="28"/>
  <c r="F286" i="28"/>
  <c r="K286" i="28"/>
  <c r="P286" i="28"/>
  <c r="V286" i="28"/>
  <c r="G286" i="28"/>
  <c r="R286" i="28"/>
  <c r="J286" i="28"/>
  <c r="T286" i="28"/>
  <c r="L286" i="28"/>
  <c r="W286" i="28"/>
  <c r="D286" i="28"/>
  <c r="O286"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217" i="21" l="1"/>
  <c r="G217" i="21"/>
  <c r="K217" i="21"/>
  <c r="O217" i="21"/>
  <c r="S217" i="21"/>
  <c r="W217" i="21"/>
  <c r="D217" i="21"/>
  <c r="I217" i="21"/>
  <c r="N217" i="21"/>
  <c r="T217" i="21"/>
  <c r="Y217" i="21"/>
  <c r="F217" i="21"/>
  <c r="L217" i="21"/>
  <c r="Q217" i="21"/>
  <c r="V217" i="21"/>
  <c r="H217" i="21"/>
  <c r="R217" i="21"/>
  <c r="B217" i="21"/>
  <c r="J217" i="21"/>
  <c r="X217" i="21"/>
  <c r="P217" i="21"/>
  <c r="E217" i="21"/>
  <c r="M217" i="21"/>
  <c r="U217" i="21"/>
  <c r="D356" i="28"/>
  <c r="H356" i="28"/>
  <c r="L356" i="28"/>
  <c r="P356" i="28"/>
  <c r="T356" i="28"/>
  <c r="X356" i="28"/>
  <c r="E356" i="28"/>
  <c r="J356" i="28"/>
  <c r="O356" i="28"/>
  <c r="U356" i="28"/>
  <c r="G356" i="28"/>
  <c r="M356" i="28"/>
  <c r="R356" i="28"/>
  <c r="W356" i="28"/>
  <c r="C356" i="28"/>
  <c r="N356" i="28"/>
  <c r="Y356" i="28"/>
  <c r="F356" i="28"/>
  <c r="Q356" i="28"/>
  <c r="B356" i="28"/>
  <c r="I356" i="28"/>
  <c r="S356" i="28"/>
  <c r="K356" i="28"/>
  <c r="V356" i="28"/>
  <c r="E322" i="28"/>
  <c r="I322" i="28"/>
  <c r="M322" i="28"/>
  <c r="Q322" i="28"/>
  <c r="U322" i="28"/>
  <c r="Y322" i="28"/>
  <c r="B322" i="28"/>
  <c r="F322" i="28"/>
  <c r="K322" i="28"/>
  <c r="P322" i="28"/>
  <c r="V322" i="28"/>
  <c r="C322" i="28"/>
  <c r="H322" i="28"/>
  <c r="N322" i="28"/>
  <c r="S322" i="28"/>
  <c r="X322" i="28"/>
  <c r="D322" i="28"/>
  <c r="O322" i="28"/>
  <c r="G322" i="28"/>
  <c r="R322" i="28"/>
  <c r="J322" i="28"/>
  <c r="T322" i="28"/>
  <c r="L322" i="28"/>
  <c r="W322"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53" i="28"/>
  <c r="G253" i="28"/>
  <c r="K253" i="28"/>
  <c r="O253" i="28"/>
  <c r="S253" i="28"/>
  <c r="W253" i="28"/>
  <c r="H253" i="28"/>
  <c r="M253" i="28"/>
  <c r="R253" i="28"/>
  <c r="X253" i="28"/>
  <c r="E253" i="28"/>
  <c r="J253" i="28"/>
  <c r="P253" i="28"/>
  <c r="U253" i="28"/>
  <c r="F253" i="28"/>
  <c r="Q253" i="28"/>
  <c r="T253" i="28"/>
  <c r="L253" i="28"/>
  <c r="V253" i="28"/>
  <c r="D253" i="28"/>
  <c r="N253" i="28"/>
  <c r="Y253" i="28"/>
  <c r="B253" i="28"/>
  <c r="I253" i="28"/>
  <c r="E219" i="28"/>
  <c r="I219" i="28"/>
  <c r="M219" i="28"/>
  <c r="Q219" i="28"/>
  <c r="U219" i="28"/>
  <c r="Y219" i="28"/>
  <c r="C219" i="28"/>
  <c r="G219" i="28"/>
  <c r="K219" i="28"/>
  <c r="O219" i="28"/>
  <c r="S219" i="28"/>
  <c r="W219" i="28"/>
  <c r="B219" i="28"/>
  <c r="H219" i="28"/>
  <c r="P219" i="28"/>
  <c r="X219" i="28"/>
  <c r="J219" i="28"/>
  <c r="D219" i="28"/>
  <c r="L219" i="28"/>
  <c r="T219" i="28"/>
  <c r="F219" i="28"/>
  <c r="N219" i="28"/>
  <c r="V219" i="28"/>
  <c r="R21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287" i="28"/>
  <c r="J287" i="28"/>
  <c r="N287" i="28"/>
  <c r="R287" i="28"/>
  <c r="V287" i="28"/>
  <c r="G287" i="28"/>
  <c r="L287" i="28"/>
  <c r="Q287" i="28"/>
  <c r="W287" i="28"/>
  <c r="D287" i="28"/>
  <c r="I287" i="28"/>
  <c r="O287" i="28"/>
  <c r="T287" i="28"/>
  <c r="Y287" i="28"/>
  <c r="B287" i="28"/>
  <c r="E287" i="28"/>
  <c r="P287" i="28"/>
  <c r="H287" i="28"/>
  <c r="S287" i="28"/>
  <c r="K287" i="28"/>
  <c r="U287" i="28"/>
  <c r="C287" i="28"/>
  <c r="M287" i="28"/>
  <c r="X287" i="28"/>
  <c r="F424" i="28"/>
  <c r="J424" i="28"/>
  <c r="N424" i="28"/>
  <c r="R424" i="28"/>
  <c r="V424" i="28"/>
  <c r="G424" i="28"/>
  <c r="L424" i="28"/>
  <c r="Q424" i="28"/>
  <c r="W424" i="28"/>
  <c r="B424" i="28"/>
  <c r="C424" i="28"/>
  <c r="I424" i="28"/>
  <c r="P424" i="28"/>
  <c r="X424" i="28"/>
  <c r="E424" i="28"/>
  <c r="M424" i="28"/>
  <c r="T424" i="28"/>
  <c r="H424" i="28"/>
  <c r="U424" i="28"/>
  <c r="K424" i="28"/>
  <c r="Y424" i="28"/>
  <c r="O424" i="28"/>
  <c r="D424" i="28"/>
  <c r="S424" i="28"/>
  <c r="E183" i="21"/>
  <c r="I183" i="21"/>
  <c r="M183" i="21"/>
  <c r="Q183" i="21"/>
  <c r="U183" i="21"/>
  <c r="Y183" i="21"/>
  <c r="B183" i="21"/>
  <c r="C183" i="21"/>
  <c r="G183" i="21"/>
  <c r="K183" i="21"/>
  <c r="O183" i="21"/>
  <c r="S183" i="21"/>
  <c r="W183" i="21"/>
  <c r="H183" i="21"/>
  <c r="P183" i="21"/>
  <c r="X183" i="21"/>
  <c r="L183" i="21"/>
  <c r="V183" i="21"/>
  <c r="F183" i="21"/>
  <c r="R183" i="21"/>
  <c r="J183" i="21"/>
  <c r="N183" i="21"/>
  <c r="T183" i="21"/>
  <c r="D183" i="21"/>
  <c r="C390" i="28"/>
  <c r="G390" i="28"/>
  <c r="K390" i="28"/>
  <c r="O390" i="28"/>
  <c r="S390" i="28"/>
  <c r="W390" i="28"/>
  <c r="D390" i="28"/>
  <c r="I390" i="28"/>
  <c r="N390" i="28"/>
  <c r="T390" i="28"/>
  <c r="Y390" i="28"/>
  <c r="F390" i="28"/>
  <c r="L390" i="28"/>
  <c r="Q390" i="28"/>
  <c r="V390" i="28"/>
  <c r="B390" i="28"/>
  <c r="M390" i="28"/>
  <c r="X390" i="28"/>
  <c r="E390" i="28"/>
  <c r="P390" i="28"/>
  <c r="H390" i="28"/>
  <c r="R390" i="28"/>
  <c r="J390" i="28"/>
  <c r="U390" i="28"/>
  <c r="F185" i="28"/>
  <c r="J185" i="28"/>
  <c r="N185" i="28"/>
  <c r="R185" i="28"/>
  <c r="V185" i="28"/>
  <c r="D185" i="28"/>
  <c r="H185" i="28"/>
  <c r="L185" i="28"/>
  <c r="P185" i="28"/>
  <c r="T185" i="28"/>
  <c r="X185" i="28"/>
  <c r="I185" i="28"/>
  <c r="Q185" i="28"/>
  <c r="Y185" i="28"/>
  <c r="K185" i="28"/>
  <c r="E185" i="28"/>
  <c r="M185" i="28"/>
  <c r="U185" i="28"/>
  <c r="B185" i="28"/>
  <c r="G185" i="28"/>
  <c r="O185" i="28"/>
  <c r="W185" i="28"/>
  <c r="C185" i="28"/>
  <c r="S185"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F323" i="28" l="1"/>
  <c r="J323" i="28"/>
  <c r="N323" i="28"/>
  <c r="R323" i="28"/>
  <c r="V323" i="28"/>
  <c r="D323" i="28"/>
  <c r="I323" i="28"/>
  <c r="O323" i="28"/>
  <c r="T323" i="28"/>
  <c r="Y323" i="28"/>
  <c r="B323" i="28"/>
  <c r="G323" i="28"/>
  <c r="L323" i="28"/>
  <c r="Q323" i="28"/>
  <c r="W323" i="28"/>
  <c r="C323" i="28"/>
  <c r="M323" i="28"/>
  <c r="X323" i="28"/>
  <c r="E323" i="28"/>
  <c r="P323" i="28"/>
  <c r="H323" i="28"/>
  <c r="S323" i="28"/>
  <c r="K323" i="28"/>
  <c r="U323" i="28"/>
  <c r="D254" i="28"/>
  <c r="H254" i="28"/>
  <c r="L254" i="28"/>
  <c r="P254" i="28"/>
  <c r="T254" i="28"/>
  <c r="X254" i="28"/>
  <c r="F254" i="28"/>
  <c r="K254" i="28"/>
  <c r="Q254" i="28"/>
  <c r="V254" i="28"/>
  <c r="C254" i="28"/>
  <c r="I254" i="28"/>
  <c r="N254" i="28"/>
  <c r="S254" i="28"/>
  <c r="Y254" i="28"/>
  <c r="B254" i="28"/>
  <c r="E254" i="28"/>
  <c r="O254" i="28"/>
  <c r="R254" i="28"/>
  <c r="J254" i="28"/>
  <c r="U254" i="28"/>
  <c r="M254" i="28"/>
  <c r="W254" i="28"/>
  <c r="G254"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218" i="21"/>
  <c r="H218" i="21"/>
  <c r="L218" i="21"/>
  <c r="P218" i="21"/>
  <c r="T218" i="21"/>
  <c r="X218" i="21"/>
  <c r="G218" i="21"/>
  <c r="M218" i="21"/>
  <c r="R218" i="21"/>
  <c r="W218" i="21"/>
  <c r="B218" i="21"/>
  <c r="E218" i="21"/>
  <c r="J218" i="21"/>
  <c r="O218" i="21"/>
  <c r="U218" i="21"/>
  <c r="F218" i="21"/>
  <c r="Q218" i="21"/>
  <c r="N218" i="21"/>
  <c r="I218" i="21"/>
  <c r="V218" i="21"/>
  <c r="K218" i="21"/>
  <c r="S218" i="21"/>
  <c r="Y218" i="21"/>
  <c r="C218" i="21"/>
  <c r="D391" i="28"/>
  <c r="H391" i="28"/>
  <c r="L391" i="28"/>
  <c r="P391" i="28"/>
  <c r="T391" i="28"/>
  <c r="X391" i="28"/>
  <c r="G391" i="28"/>
  <c r="M391" i="28"/>
  <c r="R391" i="28"/>
  <c r="W391" i="28"/>
  <c r="E391" i="28"/>
  <c r="J391" i="28"/>
  <c r="O391" i="28"/>
  <c r="U391" i="28"/>
  <c r="K391" i="28"/>
  <c r="V391" i="28"/>
  <c r="C391" i="28"/>
  <c r="N391" i="28"/>
  <c r="Y391" i="28"/>
  <c r="F391" i="28"/>
  <c r="Q391" i="28"/>
  <c r="B391" i="28"/>
  <c r="I391" i="28"/>
  <c r="S391" i="28"/>
  <c r="E357" i="28"/>
  <c r="I357" i="28"/>
  <c r="M357" i="28"/>
  <c r="Q357" i="28"/>
  <c r="U357" i="28"/>
  <c r="Y357" i="28"/>
  <c r="B357" i="28"/>
  <c r="C357" i="28"/>
  <c r="H357" i="28"/>
  <c r="N357" i="28"/>
  <c r="S357" i="28"/>
  <c r="X357" i="28"/>
  <c r="F357" i="28"/>
  <c r="K357" i="28"/>
  <c r="P357" i="28"/>
  <c r="V357" i="28"/>
  <c r="L357" i="28"/>
  <c r="W357" i="28"/>
  <c r="D357" i="28"/>
  <c r="O357" i="28"/>
  <c r="G357" i="28"/>
  <c r="R357" i="28"/>
  <c r="J357" i="28"/>
  <c r="T357"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F220" i="28"/>
  <c r="J220" i="28"/>
  <c r="N220" i="28"/>
  <c r="R220" i="28"/>
  <c r="V220" i="28"/>
  <c r="D220" i="28"/>
  <c r="H220" i="28"/>
  <c r="L220" i="28"/>
  <c r="P220" i="28"/>
  <c r="T220" i="28"/>
  <c r="X220" i="28"/>
  <c r="I220" i="28"/>
  <c r="Q220" i="28"/>
  <c r="Y220" i="28"/>
  <c r="C220" i="28"/>
  <c r="S220" i="28"/>
  <c r="E220" i="28"/>
  <c r="M220" i="28"/>
  <c r="U220" i="28"/>
  <c r="B220" i="28"/>
  <c r="G220" i="28"/>
  <c r="O220" i="28"/>
  <c r="W220" i="28"/>
  <c r="K220" i="28"/>
  <c r="C425" i="28"/>
  <c r="G425" i="28"/>
  <c r="K425" i="28"/>
  <c r="O425" i="28"/>
  <c r="S425" i="28"/>
  <c r="W425" i="28"/>
  <c r="E425" i="28"/>
  <c r="J425" i="28"/>
  <c r="P425" i="28"/>
  <c r="U425" i="28"/>
  <c r="H425" i="28"/>
  <c r="N425" i="28"/>
  <c r="V425" i="28"/>
  <c r="D425" i="28"/>
  <c r="L425" i="28"/>
  <c r="R425" i="28"/>
  <c r="Y425" i="28"/>
  <c r="M425" i="28"/>
  <c r="Q425" i="28"/>
  <c r="F425" i="28"/>
  <c r="T425" i="28"/>
  <c r="I425" i="28"/>
  <c r="X425" i="28"/>
  <c r="B425"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184" i="21"/>
  <c r="J184" i="21"/>
  <c r="N184" i="21"/>
  <c r="R184" i="21"/>
  <c r="V184" i="21"/>
  <c r="D184" i="21"/>
  <c r="H184" i="21"/>
  <c r="L184" i="21"/>
  <c r="P184" i="21"/>
  <c r="T184" i="21"/>
  <c r="X184" i="21"/>
  <c r="I184" i="21"/>
  <c r="Q184" i="21"/>
  <c r="Y184" i="21"/>
  <c r="K184" i="21"/>
  <c r="U184" i="21"/>
  <c r="E184" i="21"/>
  <c r="O184" i="21"/>
  <c r="G184" i="21"/>
  <c r="M184" i="21"/>
  <c r="B184" i="21"/>
  <c r="S184" i="21"/>
  <c r="C184" i="21"/>
  <c r="W184"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186" i="28"/>
  <c r="G186" i="28"/>
  <c r="K186" i="28"/>
  <c r="O186" i="28"/>
  <c r="S186" i="28"/>
  <c r="W186" i="28"/>
  <c r="B186" i="28"/>
  <c r="E186" i="28"/>
  <c r="I186" i="28"/>
  <c r="M186" i="28"/>
  <c r="Q186" i="28"/>
  <c r="U186" i="28"/>
  <c r="Y186" i="28"/>
  <c r="J186" i="28"/>
  <c r="R186" i="28"/>
  <c r="D186" i="28"/>
  <c r="T186" i="28"/>
  <c r="F186" i="28"/>
  <c r="N186" i="28"/>
  <c r="V186" i="28"/>
  <c r="H186" i="28"/>
  <c r="P186" i="28"/>
  <c r="X186" i="28"/>
  <c r="L186" i="28"/>
  <c r="C288" i="28"/>
  <c r="G288" i="28"/>
  <c r="K288" i="28"/>
  <c r="O288" i="28"/>
  <c r="S288" i="28"/>
  <c r="W288" i="28"/>
  <c r="E288" i="28"/>
  <c r="J288" i="28"/>
  <c r="P288" i="28"/>
  <c r="U288" i="28"/>
  <c r="H288" i="28"/>
  <c r="M288" i="28"/>
  <c r="R288" i="28"/>
  <c r="X288" i="28"/>
  <c r="D288" i="28"/>
  <c r="N288" i="28"/>
  <c r="Y288" i="28"/>
  <c r="B288" i="28"/>
  <c r="F288" i="28"/>
  <c r="Q288" i="28"/>
  <c r="I288" i="28"/>
  <c r="T288" i="28"/>
  <c r="L288" i="28"/>
  <c r="V288"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A255" i="28"/>
  <c r="A324" i="28"/>
  <c r="A221" i="28"/>
  <c r="A358" i="28"/>
  <c r="A392" i="28"/>
  <c r="A426" i="28"/>
  <c r="A289" i="28"/>
  <c r="A288" i="21"/>
  <c r="A254" i="21"/>
  <c r="A219" i="21"/>
  <c r="A150" i="21"/>
  <c r="A185" i="21"/>
  <c r="F392" i="21" l="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C185" i="21"/>
  <c r="G185" i="21"/>
  <c r="K185" i="21"/>
  <c r="O185" i="21"/>
  <c r="S185" i="21"/>
  <c r="W185" i="21"/>
  <c r="E185" i="21"/>
  <c r="I185" i="21"/>
  <c r="M185" i="21"/>
  <c r="Q185" i="21"/>
  <c r="U185" i="21"/>
  <c r="Y185" i="21"/>
  <c r="B185" i="21"/>
  <c r="J185" i="21"/>
  <c r="R185" i="21"/>
  <c r="H185" i="21"/>
  <c r="T185" i="21"/>
  <c r="D185" i="21"/>
  <c r="N185" i="21"/>
  <c r="X185" i="21"/>
  <c r="F185" i="21"/>
  <c r="L185" i="21"/>
  <c r="P185" i="21"/>
  <c r="V185"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58" i="28"/>
  <c r="J358" i="28"/>
  <c r="N358" i="28"/>
  <c r="R358" i="28"/>
  <c r="V358" i="28"/>
  <c r="G358" i="28"/>
  <c r="L358" i="28"/>
  <c r="Q358" i="28"/>
  <c r="W358" i="28"/>
  <c r="D358" i="28"/>
  <c r="I358" i="28"/>
  <c r="O358" i="28"/>
  <c r="T358" i="28"/>
  <c r="Y358" i="28"/>
  <c r="B358" i="28"/>
  <c r="K358" i="28"/>
  <c r="U358" i="28"/>
  <c r="C358" i="28"/>
  <c r="M358" i="28"/>
  <c r="X358" i="28"/>
  <c r="E358" i="28"/>
  <c r="P358" i="28"/>
  <c r="H358" i="28"/>
  <c r="S358"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289" i="28"/>
  <c r="H289" i="28"/>
  <c r="L289" i="28"/>
  <c r="P289" i="28"/>
  <c r="T289" i="28"/>
  <c r="X289" i="28"/>
  <c r="C289" i="28"/>
  <c r="I289" i="28"/>
  <c r="N289" i="28"/>
  <c r="S289" i="28"/>
  <c r="Y289" i="28"/>
  <c r="B289" i="28"/>
  <c r="F289" i="28"/>
  <c r="K289" i="28"/>
  <c r="Q289" i="28"/>
  <c r="V289" i="28"/>
  <c r="M289" i="28"/>
  <c r="W289" i="28"/>
  <c r="E289" i="28"/>
  <c r="O289" i="28"/>
  <c r="G289" i="28"/>
  <c r="R289" i="28"/>
  <c r="J289" i="28"/>
  <c r="U289" i="28"/>
  <c r="C221" i="28"/>
  <c r="G221" i="28"/>
  <c r="K221" i="28"/>
  <c r="O221" i="28"/>
  <c r="S221" i="28"/>
  <c r="W221" i="28"/>
  <c r="B221" i="28"/>
  <c r="E221" i="28"/>
  <c r="I221" i="28"/>
  <c r="M221" i="28"/>
  <c r="Q221" i="28"/>
  <c r="U221" i="28"/>
  <c r="Y221" i="28"/>
  <c r="J221" i="28"/>
  <c r="R221" i="28"/>
  <c r="L221" i="28"/>
  <c r="F221" i="28"/>
  <c r="N221" i="28"/>
  <c r="V221" i="28"/>
  <c r="H221" i="28"/>
  <c r="P221" i="28"/>
  <c r="X221" i="28"/>
  <c r="D221" i="28"/>
  <c r="T221" i="28"/>
  <c r="E219" i="21"/>
  <c r="I219" i="21"/>
  <c r="M219" i="21"/>
  <c r="Q219" i="21"/>
  <c r="U219" i="21"/>
  <c r="Y219" i="21"/>
  <c r="F219" i="21"/>
  <c r="K219" i="21"/>
  <c r="P219" i="21"/>
  <c r="V219" i="21"/>
  <c r="C219" i="21"/>
  <c r="H219" i="21"/>
  <c r="N219" i="21"/>
  <c r="S219" i="21"/>
  <c r="X219" i="21"/>
  <c r="D219" i="21"/>
  <c r="O219" i="21"/>
  <c r="G219" i="21"/>
  <c r="T219" i="21"/>
  <c r="L219" i="21"/>
  <c r="B219" i="21"/>
  <c r="R219" i="21"/>
  <c r="W219" i="21"/>
  <c r="J219" i="21"/>
  <c r="D426" i="28"/>
  <c r="H426" i="28"/>
  <c r="L426" i="28"/>
  <c r="P426" i="28"/>
  <c r="T426" i="28"/>
  <c r="X426" i="28"/>
  <c r="C426" i="28"/>
  <c r="I426" i="28"/>
  <c r="N426" i="28"/>
  <c r="S426" i="28"/>
  <c r="Y426" i="28"/>
  <c r="F426" i="28"/>
  <c r="M426" i="28"/>
  <c r="U426" i="28"/>
  <c r="J426" i="28"/>
  <c r="Q426" i="28"/>
  <c r="W426" i="28"/>
  <c r="B426" i="28"/>
  <c r="E426" i="28"/>
  <c r="R426" i="28"/>
  <c r="G426" i="28"/>
  <c r="V426" i="28"/>
  <c r="K426" i="28"/>
  <c r="O426" i="28"/>
  <c r="C324" i="28"/>
  <c r="G324" i="28"/>
  <c r="K324" i="28"/>
  <c r="O324" i="28"/>
  <c r="S324" i="28"/>
  <c r="W324" i="28"/>
  <c r="H324" i="28"/>
  <c r="M324" i="28"/>
  <c r="R324" i="28"/>
  <c r="X324" i="28"/>
  <c r="E324" i="28"/>
  <c r="J324" i="28"/>
  <c r="P324" i="28"/>
  <c r="U324" i="28"/>
  <c r="L324" i="28"/>
  <c r="V324" i="28"/>
  <c r="D324" i="28"/>
  <c r="N324" i="28"/>
  <c r="Y324" i="28"/>
  <c r="B324" i="28"/>
  <c r="F324" i="28"/>
  <c r="Q324" i="28"/>
  <c r="I324" i="28"/>
  <c r="T324"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392" i="28"/>
  <c r="I392" i="28"/>
  <c r="M392" i="28"/>
  <c r="Q392" i="28"/>
  <c r="U392" i="28"/>
  <c r="Y392" i="28"/>
  <c r="B392" i="28"/>
  <c r="F392" i="28"/>
  <c r="K392" i="28"/>
  <c r="P392" i="28"/>
  <c r="V392" i="28"/>
  <c r="C392" i="28"/>
  <c r="H392" i="28"/>
  <c r="N392" i="28"/>
  <c r="S392" i="28"/>
  <c r="X392" i="28"/>
  <c r="J392" i="28"/>
  <c r="T392" i="28"/>
  <c r="L392" i="28"/>
  <c r="W392" i="28"/>
  <c r="D392" i="28"/>
  <c r="O392" i="28"/>
  <c r="G392" i="28"/>
  <c r="R392" i="28"/>
  <c r="E255" i="28"/>
  <c r="I255" i="28"/>
  <c r="M255" i="28"/>
  <c r="Q255" i="28"/>
  <c r="U255" i="28"/>
  <c r="Y255" i="28"/>
  <c r="B255" i="28"/>
  <c r="D255" i="28"/>
  <c r="J255" i="28"/>
  <c r="O255" i="28"/>
  <c r="T255" i="28"/>
  <c r="G255" i="28"/>
  <c r="L255" i="28"/>
  <c r="R255" i="28"/>
  <c r="W255" i="28"/>
  <c r="C255" i="28"/>
  <c r="N255" i="28"/>
  <c r="X255" i="28"/>
  <c r="P255" i="28"/>
  <c r="H255" i="28"/>
  <c r="S255" i="28"/>
  <c r="K255" i="28"/>
  <c r="V255" i="28"/>
  <c r="F255"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A427" i="28"/>
  <c r="A325" i="28"/>
  <c r="A359" i="28"/>
  <c r="A256" i="28"/>
  <c r="A290" i="28"/>
  <c r="A393" i="28"/>
  <c r="A255" i="21"/>
  <c r="A289" i="21"/>
  <c r="A220" i="21"/>
  <c r="A186" i="21"/>
  <c r="D255" i="21" l="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59" i="28"/>
  <c r="G359" i="28"/>
  <c r="K359" i="28"/>
  <c r="O359" i="28"/>
  <c r="S359" i="28"/>
  <c r="W359" i="28"/>
  <c r="E359" i="28"/>
  <c r="J359" i="28"/>
  <c r="P359" i="28"/>
  <c r="U359" i="28"/>
  <c r="H359" i="28"/>
  <c r="M359" i="28"/>
  <c r="R359" i="28"/>
  <c r="X359" i="28"/>
  <c r="I359" i="28"/>
  <c r="T359" i="28"/>
  <c r="L359" i="28"/>
  <c r="V359" i="28"/>
  <c r="D359" i="28"/>
  <c r="N359" i="28"/>
  <c r="Y359" i="28"/>
  <c r="B359" i="28"/>
  <c r="F359" i="28"/>
  <c r="Q359" i="28"/>
  <c r="D186" i="21"/>
  <c r="H186" i="21"/>
  <c r="L186" i="21"/>
  <c r="P186" i="21"/>
  <c r="T186" i="21"/>
  <c r="X186" i="21"/>
  <c r="F186" i="21"/>
  <c r="J186" i="21"/>
  <c r="N186" i="21"/>
  <c r="R186" i="21"/>
  <c r="V186" i="21"/>
  <c r="C186" i="21"/>
  <c r="K186" i="21"/>
  <c r="S186" i="21"/>
  <c r="G186" i="21"/>
  <c r="Q186" i="21"/>
  <c r="M186" i="21"/>
  <c r="W186" i="21"/>
  <c r="B186" i="21"/>
  <c r="E186" i="21"/>
  <c r="Y186" i="21"/>
  <c r="I186" i="21"/>
  <c r="O186" i="21"/>
  <c r="U186" i="21"/>
  <c r="F393" i="28"/>
  <c r="J393" i="28"/>
  <c r="N393" i="28"/>
  <c r="R393" i="28"/>
  <c r="V393" i="28"/>
  <c r="D393" i="28"/>
  <c r="I393" i="28"/>
  <c r="O393" i="28"/>
  <c r="T393" i="28"/>
  <c r="Y393" i="28"/>
  <c r="B393" i="28"/>
  <c r="G393" i="28"/>
  <c r="L393" i="28"/>
  <c r="Q393" i="28"/>
  <c r="W393" i="28"/>
  <c r="H393" i="28"/>
  <c r="S393" i="28"/>
  <c r="K393" i="28"/>
  <c r="U393" i="28"/>
  <c r="C393" i="28"/>
  <c r="M393" i="28"/>
  <c r="X393" i="28"/>
  <c r="E393" i="28"/>
  <c r="P393" i="28"/>
  <c r="D325" i="28"/>
  <c r="H325" i="28"/>
  <c r="L325" i="28"/>
  <c r="P325" i="28"/>
  <c r="T325" i="28"/>
  <c r="X325" i="28"/>
  <c r="F325" i="28"/>
  <c r="K325" i="28"/>
  <c r="Q325" i="28"/>
  <c r="V325" i="28"/>
  <c r="C325" i="28"/>
  <c r="I325" i="28"/>
  <c r="N325" i="28"/>
  <c r="S325" i="28"/>
  <c r="Y325" i="28"/>
  <c r="B325" i="28"/>
  <c r="J325" i="28"/>
  <c r="U325" i="28"/>
  <c r="M325" i="28"/>
  <c r="W325" i="28"/>
  <c r="E325" i="28"/>
  <c r="O325" i="28"/>
  <c r="G325" i="28"/>
  <c r="R325"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56" i="28"/>
  <c r="J256" i="28"/>
  <c r="N256" i="28"/>
  <c r="R256" i="28"/>
  <c r="V256" i="28"/>
  <c r="C256" i="28"/>
  <c r="H256" i="28"/>
  <c r="M256" i="28"/>
  <c r="S256" i="28"/>
  <c r="X256" i="28"/>
  <c r="E256" i="28"/>
  <c r="K256" i="28"/>
  <c r="P256" i="28"/>
  <c r="U256" i="28"/>
  <c r="L256" i="28"/>
  <c r="W256" i="28"/>
  <c r="B256" i="28"/>
  <c r="O256" i="28"/>
  <c r="G256" i="28"/>
  <c r="Q256" i="28"/>
  <c r="I256" i="28"/>
  <c r="T256" i="28"/>
  <c r="D256" i="28"/>
  <c r="Y256"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F220" i="21"/>
  <c r="J220" i="21"/>
  <c r="N220" i="21"/>
  <c r="R220" i="21"/>
  <c r="V220" i="21"/>
  <c r="D220" i="21"/>
  <c r="I220" i="21"/>
  <c r="O220" i="21"/>
  <c r="T220" i="21"/>
  <c r="Y220" i="21"/>
  <c r="G220" i="21"/>
  <c r="L220" i="21"/>
  <c r="Q220" i="21"/>
  <c r="W220" i="21"/>
  <c r="B220" i="21"/>
  <c r="C220" i="21"/>
  <c r="M220" i="21"/>
  <c r="X220" i="21"/>
  <c r="K220" i="21"/>
  <c r="E220" i="21"/>
  <c r="S220" i="21"/>
  <c r="U220" i="21"/>
  <c r="H220" i="21"/>
  <c r="P220" i="21"/>
  <c r="E290" i="28"/>
  <c r="I290" i="28"/>
  <c r="M290" i="28"/>
  <c r="Q290" i="28"/>
  <c r="U290" i="28"/>
  <c r="Y290" i="28"/>
  <c r="B290" i="28"/>
  <c r="G290" i="28"/>
  <c r="L290" i="28"/>
  <c r="R290" i="28"/>
  <c r="W290" i="28"/>
  <c r="D290" i="28"/>
  <c r="J290" i="28"/>
  <c r="O290" i="28"/>
  <c r="T290" i="28"/>
  <c r="K290" i="28"/>
  <c r="V290" i="28"/>
  <c r="C290" i="28"/>
  <c r="N290" i="28"/>
  <c r="X290" i="28"/>
  <c r="F290" i="28"/>
  <c r="P290" i="28"/>
  <c r="H290" i="28"/>
  <c r="S290" i="28"/>
  <c r="E427" i="28"/>
  <c r="I427" i="28"/>
  <c r="M427" i="28"/>
  <c r="Q427" i="28"/>
  <c r="U427" i="28"/>
  <c r="Y427" i="28"/>
  <c r="B427" i="28"/>
  <c r="G427" i="28"/>
  <c r="L427" i="28"/>
  <c r="R427" i="28"/>
  <c r="W427" i="28"/>
  <c r="D427" i="28"/>
  <c r="K427" i="28"/>
  <c r="S427" i="28"/>
  <c r="H427" i="28"/>
  <c r="O427" i="28"/>
  <c r="V427" i="28"/>
  <c r="J427" i="28"/>
  <c r="X427" i="28"/>
  <c r="N427" i="28"/>
  <c r="C427" i="28"/>
  <c r="P427" i="28"/>
  <c r="F427" i="28"/>
  <c r="T427"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394" i="28"/>
  <c r="A291" i="28"/>
  <c r="A360" i="28"/>
  <c r="A326" i="28"/>
  <c r="A428" i="28"/>
  <c r="A290" i="21"/>
  <c r="A256" i="21"/>
  <c r="A221"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60" i="28"/>
  <c r="H360" i="28"/>
  <c r="L360" i="28"/>
  <c r="P360" i="28"/>
  <c r="T360" i="28"/>
  <c r="X360" i="28"/>
  <c r="C360" i="28"/>
  <c r="I360" i="28"/>
  <c r="N360" i="28"/>
  <c r="S360" i="28"/>
  <c r="Y360" i="28"/>
  <c r="B360" i="28"/>
  <c r="F360" i="28"/>
  <c r="K360" i="28"/>
  <c r="Q360" i="28"/>
  <c r="V360" i="28"/>
  <c r="G360" i="28"/>
  <c r="R360" i="28"/>
  <c r="J360" i="28"/>
  <c r="U360" i="28"/>
  <c r="M360" i="28"/>
  <c r="W360" i="28"/>
  <c r="E360" i="28"/>
  <c r="O360"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291" i="28"/>
  <c r="J291" i="28"/>
  <c r="N291" i="28"/>
  <c r="R291" i="28"/>
  <c r="V291" i="28"/>
  <c r="E291" i="28"/>
  <c r="K291" i="28"/>
  <c r="P291" i="28"/>
  <c r="U291" i="28"/>
  <c r="C291" i="28"/>
  <c r="H291" i="28"/>
  <c r="M291" i="28"/>
  <c r="S291" i="28"/>
  <c r="X291" i="28"/>
  <c r="I291" i="28"/>
  <c r="T291" i="28"/>
  <c r="L291" i="28"/>
  <c r="W291" i="28"/>
  <c r="B291" i="28"/>
  <c r="D291" i="28"/>
  <c r="O291" i="28"/>
  <c r="Y291" i="28"/>
  <c r="G291" i="28"/>
  <c r="Q291"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28" i="28"/>
  <c r="J428" i="28"/>
  <c r="N428" i="28"/>
  <c r="R428" i="28"/>
  <c r="V428" i="28"/>
  <c r="E428" i="28"/>
  <c r="K428" i="28"/>
  <c r="P428" i="28"/>
  <c r="U428" i="28"/>
  <c r="C428" i="28"/>
  <c r="I428" i="28"/>
  <c r="Q428" i="28"/>
  <c r="X428" i="28"/>
  <c r="G428" i="28"/>
  <c r="M428" i="28"/>
  <c r="T428" i="28"/>
  <c r="O428" i="28"/>
  <c r="B428" i="28"/>
  <c r="D428" i="28"/>
  <c r="S428" i="28"/>
  <c r="H428" i="28"/>
  <c r="W428" i="28"/>
  <c r="L428" i="28"/>
  <c r="Y428" i="28"/>
  <c r="C394" i="28"/>
  <c r="G394" i="28"/>
  <c r="K394" i="28"/>
  <c r="O394" i="28"/>
  <c r="S394" i="28"/>
  <c r="W394" i="28"/>
  <c r="H394" i="28"/>
  <c r="M394" i="28"/>
  <c r="R394" i="28"/>
  <c r="X394" i="28"/>
  <c r="E394" i="28"/>
  <c r="J394" i="28"/>
  <c r="P394" i="28"/>
  <c r="U394" i="28"/>
  <c r="F394" i="28"/>
  <c r="Q394" i="28"/>
  <c r="I394" i="28"/>
  <c r="T394" i="28"/>
  <c r="L394" i="28"/>
  <c r="V394" i="28"/>
  <c r="D394" i="28"/>
  <c r="N394" i="28"/>
  <c r="Y394" i="28"/>
  <c r="B394"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C221" i="21"/>
  <c r="G221" i="21"/>
  <c r="H221" i="21"/>
  <c r="L221" i="21"/>
  <c r="P221" i="21"/>
  <c r="T221" i="21"/>
  <c r="X221" i="21"/>
  <c r="E221" i="21"/>
  <c r="J221" i="21"/>
  <c r="N221" i="21"/>
  <c r="R221" i="21"/>
  <c r="V221" i="21"/>
  <c r="K221" i="21"/>
  <c r="S221" i="21"/>
  <c r="D221" i="21"/>
  <c r="O221" i="21"/>
  <c r="Y221" i="21"/>
  <c r="I221" i="21"/>
  <c r="U221" i="21"/>
  <c r="W221" i="21"/>
  <c r="F221" i="21"/>
  <c r="M221" i="21"/>
  <c r="B221" i="21"/>
  <c r="Q221" i="21"/>
  <c r="E326" i="28"/>
  <c r="I326" i="28"/>
  <c r="M326" i="28"/>
  <c r="Q326" i="28"/>
  <c r="U326" i="28"/>
  <c r="Y326" i="28"/>
  <c r="B326" i="28"/>
  <c r="D326" i="28"/>
  <c r="J326" i="28"/>
  <c r="O326" i="28"/>
  <c r="T326" i="28"/>
  <c r="G326" i="28"/>
  <c r="L326" i="28"/>
  <c r="R326" i="28"/>
  <c r="W326" i="28"/>
  <c r="H326" i="28"/>
  <c r="S326" i="28"/>
  <c r="K326" i="28"/>
  <c r="V326" i="28"/>
  <c r="C326" i="28"/>
  <c r="N326" i="28"/>
  <c r="X326" i="28"/>
  <c r="F326" i="28"/>
  <c r="P326"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29" i="28"/>
  <c r="A327" i="28"/>
  <c r="A361" i="28"/>
  <c r="A395"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29" i="28"/>
  <c r="G429" i="28"/>
  <c r="K429" i="28"/>
  <c r="O429" i="28"/>
  <c r="S429" i="28"/>
  <c r="W429" i="28"/>
  <c r="D429" i="28"/>
  <c r="I429" i="28"/>
  <c r="N429" i="28"/>
  <c r="T429" i="28"/>
  <c r="Y429" i="28"/>
  <c r="B429" i="28"/>
  <c r="H429" i="28"/>
  <c r="P429" i="28"/>
  <c r="V429" i="28"/>
  <c r="E429" i="28"/>
  <c r="L429" i="28"/>
  <c r="R429" i="28"/>
  <c r="F429" i="28"/>
  <c r="U429" i="28"/>
  <c r="J429" i="28"/>
  <c r="X429" i="28"/>
  <c r="M429" i="28"/>
  <c r="Q429"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395" i="28"/>
  <c r="H395" i="28"/>
  <c r="L395" i="28"/>
  <c r="P395" i="28"/>
  <c r="T395" i="28"/>
  <c r="X395" i="28"/>
  <c r="F395" i="28"/>
  <c r="K395" i="28"/>
  <c r="Q395" i="28"/>
  <c r="V395" i="28"/>
  <c r="C395" i="28"/>
  <c r="I395" i="28"/>
  <c r="N395" i="28"/>
  <c r="S395" i="28"/>
  <c r="Y395" i="28"/>
  <c r="B395" i="28"/>
  <c r="E395" i="28"/>
  <c r="O395" i="28"/>
  <c r="G395" i="28"/>
  <c r="R395" i="28"/>
  <c r="J395" i="28"/>
  <c r="U395" i="28"/>
  <c r="M395" i="28"/>
  <c r="W395"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61" i="28"/>
  <c r="I361" i="28"/>
  <c r="M361" i="28"/>
  <c r="Q361" i="28"/>
  <c r="U361" i="28"/>
  <c r="Y361" i="28"/>
  <c r="B361" i="28"/>
  <c r="G361" i="28"/>
  <c r="L361" i="28"/>
  <c r="R361" i="28"/>
  <c r="W361" i="28"/>
  <c r="D361" i="28"/>
  <c r="J361" i="28"/>
  <c r="O361" i="28"/>
  <c r="T361" i="28"/>
  <c r="F361" i="28"/>
  <c r="P361" i="28"/>
  <c r="H361" i="28"/>
  <c r="S361" i="28"/>
  <c r="K361" i="28"/>
  <c r="V361" i="28"/>
  <c r="C361" i="28"/>
  <c r="N361" i="28"/>
  <c r="X361"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27" i="28"/>
  <c r="J327" i="28"/>
  <c r="N327" i="28"/>
  <c r="R327" i="28"/>
  <c r="V327" i="28"/>
  <c r="C327" i="28"/>
  <c r="H327" i="28"/>
  <c r="M327" i="28"/>
  <c r="S327" i="28"/>
  <c r="X327" i="28"/>
  <c r="E327" i="28"/>
  <c r="K327" i="28"/>
  <c r="P327" i="28"/>
  <c r="U327" i="28"/>
  <c r="G327" i="28"/>
  <c r="Q327" i="28"/>
  <c r="I327" i="28"/>
  <c r="T327" i="28"/>
  <c r="L327" i="28"/>
  <c r="W327" i="28"/>
  <c r="B327" i="28"/>
  <c r="D327" i="28"/>
  <c r="O327" i="28"/>
  <c r="Y327"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62" i="28"/>
  <c r="A396" i="28"/>
  <c r="A430"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30" i="28"/>
  <c r="H430" i="28"/>
  <c r="L430" i="28"/>
  <c r="P430" i="28"/>
  <c r="T430" i="28"/>
  <c r="X430" i="28"/>
  <c r="G430" i="28"/>
  <c r="M430" i="28"/>
  <c r="R430" i="28"/>
  <c r="W430" i="28"/>
  <c r="F430" i="28"/>
  <c r="N430" i="28"/>
  <c r="U430" i="28"/>
  <c r="B430" i="28"/>
  <c r="C430" i="28"/>
  <c r="J430" i="28"/>
  <c r="Q430" i="28"/>
  <c r="Y430" i="28"/>
  <c r="K430" i="28"/>
  <c r="O430" i="28"/>
  <c r="E430" i="28"/>
  <c r="S430" i="28"/>
  <c r="I430" i="28"/>
  <c r="V430"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396" i="28"/>
  <c r="I396" i="28"/>
  <c r="M396" i="28"/>
  <c r="Q396" i="28"/>
  <c r="U396" i="28"/>
  <c r="Y396" i="28"/>
  <c r="B396" i="28"/>
  <c r="D396" i="28"/>
  <c r="J396" i="28"/>
  <c r="O396" i="28"/>
  <c r="T396" i="28"/>
  <c r="G396" i="28"/>
  <c r="L396" i="28"/>
  <c r="R396" i="28"/>
  <c r="W396" i="28"/>
  <c r="C396" i="28"/>
  <c r="N396" i="28"/>
  <c r="X396" i="28"/>
  <c r="F396" i="28"/>
  <c r="P396" i="28"/>
  <c r="H396" i="28"/>
  <c r="S396" i="28"/>
  <c r="K396" i="28"/>
  <c r="V396"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62" i="28"/>
  <c r="J362" i="28"/>
  <c r="N362" i="28"/>
  <c r="R362" i="28"/>
  <c r="V362" i="28"/>
  <c r="E362" i="28"/>
  <c r="K362" i="28"/>
  <c r="P362" i="28"/>
  <c r="U362" i="28"/>
  <c r="C362" i="28"/>
  <c r="H362" i="28"/>
  <c r="M362" i="28"/>
  <c r="S362" i="28"/>
  <c r="X362" i="28"/>
  <c r="D362" i="28"/>
  <c r="O362" i="28"/>
  <c r="Y362" i="28"/>
  <c r="G362" i="28"/>
  <c r="Q362" i="28"/>
  <c r="I362" i="28"/>
  <c r="T362" i="28"/>
  <c r="L362" i="28"/>
  <c r="W362" i="28"/>
  <c r="B362"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397" i="28"/>
  <c r="A431" i="28"/>
  <c r="F397" i="28" l="1"/>
  <c r="J397" i="28"/>
  <c r="N397" i="28"/>
  <c r="R397" i="28"/>
  <c r="V397" i="28"/>
  <c r="C397" i="28"/>
  <c r="H397" i="28"/>
  <c r="M397" i="28"/>
  <c r="S397" i="28"/>
  <c r="X397" i="28"/>
  <c r="E397" i="28"/>
  <c r="K397" i="28"/>
  <c r="P397" i="28"/>
  <c r="U397" i="28"/>
  <c r="L397" i="28"/>
  <c r="W397" i="28"/>
  <c r="B397" i="28"/>
  <c r="D397" i="28"/>
  <c r="O397" i="28"/>
  <c r="Y397" i="28"/>
  <c r="G397" i="28"/>
  <c r="Q397" i="28"/>
  <c r="I397" i="28"/>
  <c r="T397"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31" i="28"/>
  <c r="I431" i="28"/>
  <c r="M431" i="28"/>
  <c r="Q431" i="28"/>
  <c r="U431" i="28"/>
  <c r="Y431" i="28"/>
  <c r="B431" i="28"/>
  <c r="F431" i="28"/>
  <c r="K431" i="28"/>
  <c r="P431" i="28"/>
  <c r="V431" i="28"/>
  <c r="D431" i="28"/>
  <c r="L431" i="28"/>
  <c r="S431" i="28"/>
  <c r="H431" i="28"/>
  <c r="O431" i="28"/>
  <c r="W431" i="28"/>
  <c r="C431" i="28"/>
  <c r="R431" i="28"/>
  <c r="G431" i="28"/>
  <c r="T431" i="28"/>
  <c r="J431" i="28"/>
  <c r="X431" i="28"/>
  <c r="N431" i="28"/>
  <c r="A432" i="21"/>
  <c r="A432" i="28"/>
  <c r="F432" i="28" l="1"/>
  <c r="J432" i="28"/>
  <c r="N432" i="28"/>
  <c r="R432" i="28"/>
  <c r="V432" i="28"/>
  <c r="D432" i="28"/>
  <c r="I432" i="28"/>
  <c r="O432" i="28"/>
  <c r="T432" i="28"/>
  <c r="Y432" i="28"/>
  <c r="C432" i="28"/>
  <c r="K432" i="28"/>
  <c r="Q432" i="28"/>
  <c r="X432" i="28"/>
  <c r="G432" i="28"/>
  <c r="M432" i="28"/>
  <c r="U432" i="28"/>
  <c r="H432" i="28"/>
  <c r="W432" i="28"/>
  <c r="L432" i="28"/>
  <c r="B432" i="28"/>
  <c r="P432" i="28"/>
  <c r="E432" i="28"/>
  <c r="S432"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<sst xmlns="http://schemas.openxmlformats.org/spreadsheetml/2006/main" count="1070" uniqueCount="183">
  <si>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</si>
  <si>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</si>
  <si>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</si>
  <si>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</si>
  <si>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</si>
  <si>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</si>
  <si>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</si>
  <si>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</si>
  <si>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</si>
  <si>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</si>
  <si>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</si>
  <si>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</si>
  <si>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</si>
  <si>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</si>
  <si>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</si>
  <si>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</si>
  <si>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</si>
  <si>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</si>
  <si>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</si>
  <si>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</si>
  <si>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</si>
  <si>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</si>
  <si>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</si>
  <si>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</si>
  <si>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</si>
  <si>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</si>
  <si>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</si>
  <si>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</si>
  <si>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</si>
  <si>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</si>
  <si>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</si>
  <si>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</si>
  <si>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</si>
  <si>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</si>
  <si>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</si>
  <si>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</si>
  <si>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</si>
  <si>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</si>
  <si>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</si>
  <si>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</si>
  <si>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</si>
  <si>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</si>
  <si>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</si>
  <si>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</si>
  <si>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</si>
  <si>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</si>
  <si>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</si>
  <si>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</si>
  <si>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</si>
  <si>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</si>
  <si>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</si>
  <si>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</si>
  <si>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</si>
  <si>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</si>
  <si>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</si>
  <si>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</si>
  <si>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</si>
  <si>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</si>
  <si>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</si>
  <si>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</si>
  <si>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</si>
  <si>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</si>
  <si>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</si>
  <si>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</si>
  <si>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</si>
  <si>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</si>
  <si>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</si>
  <si>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</si>
  <si>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</si>
  <si>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</si>
  <si>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</si>
  <si>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</si>
  <si>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</si>
  <si>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</si>
  <si>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</si>
  <si>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</si>
  <si>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</si>
  <si>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</si>
  <si>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</si>
  <si>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</si>
  <si>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</si>
  <si>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</si>
  <si>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</si>
  <si>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</si>
  <si>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</si>
  <si>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</si>
  <si>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</si>
  <si>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</si>
  <si>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</si>
  <si>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</si>
  <si>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</si>
  <si>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</si>
  <si>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</si>
  <si>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</si>
  <si>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</si>
  <si>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</si>
  <si>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</si>
  <si>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</si>
  <si>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</si>
  <si>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</si>
  <si>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</si>
  <si>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</si>
  <si>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</si>
  <si>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</si>
  <si>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</si>
  <si>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</si>
  <si>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</si>
  <si>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</si>
  <si>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</si>
  <si>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</si>
  <si>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</si>
  <si>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</si>
  <si>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</si>
  <si>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</si>
  <si>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</si>
  <si>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</si>
  <si>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</si>
  <si>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</si>
  <si>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</si>
  <si>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</si>
  <si>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</si>
  <si>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</si>
  <si>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</si>
  <si>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</si>
  <si>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</si>
  <si>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</si>
  <si>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</si>
  <si>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</si>
  <si>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</si>
  <si>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</si>
  <si>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</si>
  <si>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</si>
  <si>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</si>
  <si>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</si>
  <si>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</si>
  <si>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</si>
  <si>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</si>
  <si>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</si>
  <si>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</si>
  <si>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</si>
  <si>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</si>
  <si>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</si>
  <si>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</si>
  <si>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</si>
  <si>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</si>
  <si>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</si>
  <si>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</si>
  <si>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</si>
  <si>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№728/7 от 26.12.2017</t>
  </si>
  <si>
    <t>Предельные уровни регулируемых цен на электрическую энергию (мощность), поставляемую потребителям (покупателям) ООО "МЕЧЕЛ-ЭНЕРГО" в августе 2018г.</t>
  </si>
  <si>
    <t>взамен ранее направленного</t>
  </si>
  <si>
    <t>октябрь 2018 года</t>
  </si>
  <si>
    <t>01.10.2018</t>
  </si>
  <si>
    <t>02.10.2018</t>
  </si>
  <si>
    <t>03.10.2018</t>
  </si>
  <si>
    <t>04.10.2018</t>
  </si>
  <si>
    <t>05.10.2018</t>
  </si>
  <si>
    <t>06.10.2018</t>
  </si>
  <si>
    <t>07.10.2018</t>
  </si>
  <si>
    <t>08.10.2018</t>
  </si>
  <si>
    <t>09.10.2018</t>
  </si>
  <si>
    <t>10.10.2018</t>
  </si>
  <si>
    <t>11.10.2018</t>
  </si>
  <si>
    <t>12.10.2018</t>
  </si>
  <si>
    <t>13.10.2018</t>
  </si>
  <si>
    <t>14.10.2018</t>
  </si>
  <si>
    <t>15.10.2018</t>
  </si>
  <si>
    <t>16.10.2018</t>
  </si>
  <si>
    <t>17.10.2018</t>
  </si>
  <si>
    <t>18.10.2018</t>
  </si>
  <si>
    <t>19.10.2018</t>
  </si>
  <si>
    <t>20.10.2018</t>
  </si>
  <si>
    <t>21.10.2018</t>
  </si>
  <si>
    <t>22.10.2018</t>
  </si>
  <si>
    <t>23.10.2018</t>
  </si>
  <si>
    <t>24.10.2018</t>
  </si>
  <si>
    <t>25.10.2018</t>
  </si>
  <si>
    <t>26.10.2018</t>
  </si>
  <si>
    <t>27.10.2018</t>
  </si>
  <si>
    <t>28.10.2018</t>
  </si>
  <si>
    <t>29.10.2018</t>
  </si>
  <si>
    <t>30.10.2018</t>
  </si>
  <si>
    <t>31.10.2018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</si>
</sst>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0" xfId="0" applyFont="1" applyAlignment="1">
      <alignment horizontal="left"/>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44" name="Object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45" name="Object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209550</xdr:rowOff>
        </xdr:from>
        <xdr:to>
          <xdr:col>6</xdr:col>
          <xdr:colOff>314325</xdr:colOff>
          <xdr:row>32</xdr:row>
          <xdr:rowOff>19050</xdr:rowOff>
        </xdr:to>
        <xdr:sp macro="" textlink="">
          <xdr:nvSpPr>
            <xdr:cNvPr id="1046" name="Object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200025</xdr:rowOff>
        </xdr:from>
        <xdr:to>
          <xdr:col>10</xdr:col>
          <xdr:colOff>228600</xdr:colOff>
          <xdr:row>32</xdr:row>
          <xdr:rowOff>47625</xdr:rowOff>
        </xdr:to>
        <xdr:sp macro="" textlink="">
          <xdr:nvSpPr>
            <xdr:cNvPr id="1047" name="Object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049" name="Object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50" name="Object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51" name="Object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52" name="Object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0" Type="http://schemas.openxmlformats.org/officeDocument/2006/relationships/oleObject" Target="../embeddings/oleObject9.bin"/><Relationship Id="rId41" Type="http://schemas.openxmlformats.org/officeDocument/2006/relationships/oleObject" Target="../embeddings/oleObject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13" zoomScale="80" zoomScaleNormal="80" zoomScaleSheetLayoutView="80" workbookViewId="0">
      <selection activeCell="G26" sqref="G26"/>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43.5" customHeight="1" x14ac:dyDescent="0.25">
      <c r="A1" s="99" t="s">
        <v>149</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2" t="s">
        <v>48</v>
      </c>
      <c r="B4" s="102"/>
      <c r="C4" s="102"/>
      <c r="D4" s="102"/>
      <c r="E4" s="102"/>
      <c r="F4" s="102"/>
    </row>
    <row r="5" spans="1:8" x14ac:dyDescent="0.25">
      <c r="A5" s="106"/>
      <c r="B5" s="106"/>
      <c r="C5" s="107" t="s">
        <v>29</v>
      </c>
      <c r="D5" s="108"/>
      <c r="E5" s="108"/>
      <c r="F5" s="109"/>
    </row>
    <row r="6" spans="1:8" x14ac:dyDescent="0.25">
      <c r="A6" s="106"/>
      <c r="B6" s="106"/>
      <c r="C6" s="3" t="s">
        <v>0</v>
      </c>
      <c r="D6" s="3" t="s">
        <v>1</v>
      </c>
      <c r="E6" s="3" t="s">
        <v>2</v>
      </c>
      <c r="F6" s="3" t="s">
        <v>3</v>
      </c>
    </row>
    <row r="7" spans="1:8" s="6" customFormat="1" x14ac:dyDescent="0.25">
      <c r="A7" s="103" t="s">
        <v>47</v>
      </c>
      <c r="B7" s="104"/>
      <c r="C7" s="4">
        <f>$F$12+'СЕТ СН'!F5+СВЦЭМ!$D$10+'СЕТ СН'!F8-'СЕТ СН'!F$15</f>
        <v>4356.2161857900001</v>
      </c>
      <c r="D7" s="4">
        <f>$F$12+'СЕТ СН'!G5+СВЦЭМ!$D$10+'СЕТ СН'!G8-'СЕТ СН'!G$15</f>
        <v>4719.1561857899997</v>
      </c>
      <c r="E7" s="4">
        <f>$F$12+'СЕТ СН'!H5+СВЦЭМ!$D$10+'СЕТ СН'!H8-'СЕТ СН'!H$15</f>
        <v>5128.126185789999</v>
      </c>
      <c r="F7" s="4">
        <f>$F$12+'СЕТ СН'!I5+СВЦЭМ!$D$10+'СЕТ СН'!I8-'СЕТ СН'!I$15</f>
        <v>5205.4061857899997</v>
      </c>
      <c r="G7" s="5"/>
    </row>
    <row r="8" spans="1:8" x14ac:dyDescent="0.25">
      <c r="F8" s="8"/>
    </row>
    <row r="9" spans="1:8" ht="45.75" customHeight="1" x14ac:dyDescent="0.25">
      <c r="A9" s="94" t="s">
        <v>49</v>
      </c>
      <c r="B9" s="94"/>
      <c r="C9" s="94"/>
      <c r="D9" s="94"/>
      <c r="E9" s="94"/>
      <c r="F9" s="94"/>
    </row>
    <row r="10" spans="1:8" x14ac:dyDescent="0.25">
      <c r="B10" s="2"/>
    </row>
    <row r="11" spans="1:8" ht="31.5" x14ac:dyDescent="0.25">
      <c r="A11" s="9"/>
      <c r="B11" s="105" t="s">
        <v>5</v>
      </c>
      <c r="C11" s="105"/>
      <c r="D11" s="105"/>
      <c r="E11" s="10" t="s">
        <v>4</v>
      </c>
      <c r="F11" s="11" t="s">
        <v>12</v>
      </c>
      <c r="G11" s="2" t="s">
        <v>41</v>
      </c>
    </row>
    <row r="12" spans="1:8" ht="31.5" x14ac:dyDescent="0.25">
      <c r="A12" s="12">
        <v>1</v>
      </c>
      <c r="B12" s="93" t="s">
        <v>50</v>
      </c>
      <c r="C12" s="93"/>
      <c r="D12" s="93"/>
      <c r="E12" s="13" t="s">
        <v>22</v>
      </c>
      <c r="F12" s="11">
        <f>ROUND(F13+F14*F15,8)+F34</f>
        <v>1583.3355825199999</v>
      </c>
      <c r="H12" s="2" t="s">
        <v>41</v>
      </c>
    </row>
    <row r="13" spans="1:8" ht="31.5" x14ac:dyDescent="0.25">
      <c r="A13" s="12">
        <v>2</v>
      </c>
      <c r="B13" s="93" t="s">
        <v>51</v>
      </c>
      <c r="C13" s="93"/>
      <c r="D13" s="93"/>
      <c r="E13" s="13" t="s">
        <v>22</v>
      </c>
      <c r="F13" s="11">
        <f>СВЦЭМ!$D$11</f>
        <v>880.54736055000001</v>
      </c>
    </row>
    <row r="14" spans="1:8" ht="36" customHeight="1" x14ac:dyDescent="0.25">
      <c r="A14" s="12">
        <v>3</v>
      </c>
      <c r="B14" s="93" t="s">
        <v>52</v>
      </c>
      <c r="C14" s="93"/>
      <c r="D14" s="93"/>
      <c r="E14" s="13" t="s">
        <v>23</v>
      </c>
      <c r="F14" s="11">
        <f>СВЦЭМ!$D$12</f>
        <v>503806.57188665663</v>
      </c>
    </row>
    <row r="15" spans="1:8" ht="30.75" customHeight="1" x14ac:dyDescent="0.25">
      <c r="A15" s="12">
        <v>4</v>
      </c>
      <c r="B15" s="93" t="s">
        <v>53</v>
      </c>
      <c r="C15" s="93" t="s">
        <v>24</v>
      </c>
      <c r="D15" s="93" t="s">
        <v>24</v>
      </c>
      <c r="E15" s="14" t="s">
        <v>54</v>
      </c>
      <c r="F15" s="15">
        <f>ROUND(IF(F25-(F26+F33)&lt;=0,0,MAX(0,(F16-(F17+F24))/(F25-(F26+F33)))),11)</f>
        <v>1.3949564399999999E-3</v>
      </c>
    </row>
    <row r="16" spans="1:8" ht="36" customHeight="1" x14ac:dyDescent="0.25">
      <c r="A16" s="12">
        <v>5</v>
      </c>
      <c r="B16" s="93" t="s">
        <v>55</v>
      </c>
      <c r="C16" s="93" t="s">
        <v>25</v>
      </c>
      <c r="D16" s="93" t="s">
        <v>6</v>
      </c>
      <c r="E16" s="13" t="s">
        <v>6</v>
      </c>
      <c r="F16" s="16">
        <f>СВЦЭМ!$D$21</f>
        <v>30.562000000000001</v>
      </c>
    </row>
    <row r="17" spans="1:6" ht="33" customHeight="1" x14ac:dyDescent="0.25">
      <c r="A17" s="12">
        <v>6</v>
      </c>
      <c r="B17" s="93" t="s">
        <v>56</v>
      </c>
      <c r="C17" s="93" t="s">
        <v>25</v>
      </c>
      <c r="D17" s="93" t="s">
        <v>6</v>
      </c>
      <c r="E17" s="13" t="s">
        <v>6</v>
      </c>
      <c r="F17" s="16">
        <f>SUM(F19:F23)</f>
        <v>30.395</v>
      </c>
    </row>
    <row r="18" spans="1:6" ht="13.5" customHeight="1" x14ac:dyDescent="0.25">
      <c r="A18" s="12"/>
      <c r="B18" s="96" t="s">
        <v>57</v>
      </c>
      <c r="C18" s="97"/>
      <c r="D18" s="97"/>
      <c r="E18" s="97"/>
      <c r="F18" s="98"/>
    </row>
    <row r="19" spans="1:6" x14ac:dyDescent="0.25">
      <c r="A19" s="12">
        <v>6.1</v>
      </c>
      <c r="B19" s="93" t="s">
        <v>58</v>
      </c>
      <c r="C19" s="93"/>
      <c r="D19" s="93"/>
      <c r="E19" s="13" t="s">
        <v>6</v>
      </c>
      <c r="F19" s="16">
        <v>0</v>
      </c>
    </row>
    <row r="20" spans="1:6" x14ac:dyDescent="0.25">
      <c r="A20" s="12">
        <v>6.2</v>
      </c>
      <c r="B20" s="93" t="s">
        <v>59</v>
      </c>
      <c r="C20" s="93"/>
      <c r="D20" s="93"/>
      <c r="E20" s="13" t="s">
        <v>6</v>
      </c>
      <c r="F20" s="16">
        <v>0</v>
      </c>
    </row>
    <row r="21" spans="1:6" x14ac:dyDescent="0.25">
      <c r="A21" s="12">
        <v>6.3</v>
      </c>
      <c r="B21" s="93" t="s">
        <v>60</v>
      </c>
      <c r="C21" s="93"/>
      <c r="D21" s="93"/>
      <c r="E21" s="13" t="s">
        <v>6</v>
      </c>
      <c r="F21" s="16">
        <v>0</v>
      </c>
    </row>
    <row r="22" spans="1:6" x14ac:dyDescent="0.25">
      <c r="A22" s="12">
        <v>6.4</v>
      </c>
      <c r="B22" s="93" t="s">
        <v>61</v>
      </c>
      <c r="C22" s="93"/>
      <c r="D22" s="93"/>
      <c r="E22" s="13" t="s">
        <v>6</v>
      </c>
      <c r="F22" s="16">
        <v>0</v>
      </c>
    </row>
    <row r="23" spans="1:6" x14ac:dyDescent="0.25">
      <c r="A23" s="12">
        <v>6.5</v>
      </c>
      <c r="B23" s="93" t="s">
        <v>62</v>
      </c>
      <c r="C23" s="93"/>
      <c r="D23" s="93"/>
      <c r="E23" s="13" t="s">
        <v>6</v>
      </c>
      <c r="F23" s="16">
        <v>30.395</v>
      </c>
    </row>
    <row r="24" spans="1:6" ht="31.5" customHeight="1" x14ac:dyDescent="0.25">
      <c r="A24" s="12">
        <v>7</v>
      </c>
      <c r="B24" s="93" t="s">
        <v>26</v>
      </c>
      <c r="C24" s="93" t="s">
        <v>25</v>
      </c>
      <c r="D24" s="93" t="s">
        <v>6</v>
      </c>
      <c r="E24" s="13" t="s">
        <v>6</v>
      </c>
      <c r="F24" s="16">
        <v>0</v>
      </c>
    </row>
    <row r="25" spans="1:6" ht="30" customHeight="1" x14ac:dyDescent="0.25">
      <c r="A25" s="12">
        <v>8</v>
      </c>
      <c r="B25" s="93" t="s">
        <v>63</v>
      </c>
      <c r="C25" s="93" t="s">
        <v>27</v>
      </c>
      <c r="D25" s="93" t="s">
        <v>28</v>
      </c>
      <c r="E25" s="13" t="s">
        <v>64</v>
      </c>
      <c r="F25" s="16">
        <f>СВЦЭМ!$D$20</f>
        <v>22707.098999999998</v>
      </c>
    </row>
    <row r="26" spans="1:6" ht="30.75" customHeight="1" x14ac:dyDescent="0.25">
      <c r="A26" s="12">
        <v>9</v>
      </c>
      <c r="B26" s="93" t="s">
        <v>65</v>
      </c>
      <c r="C26" s="93" t="s">
        <v>27</v>
      </c>
      <c r="D26" s="93" t="s">
        <v>28</v>
      </c>
      <c r="E26" s="13" t="s">
        <v>64</v>
      </c>
      <c r="F26" s="16">
        <f>SUM(F28:F32)</f>
        <v>22587.382000000009</v>
      </c>
    </row>
    <row r="27" spans="1:6" x14ac:dyDescent="0.25">
      <c r="A27" s="12"/>
      <c r="B27" s="96" t="s">
        <v>57</v>
      </c>
      <c r="C27" s="97"/>
      <c r="D27" s="97"/>
      <c r="E27" s="97"/>
      <c r="F27" s="98"/>
    </row>
    <row r="28" spans="1:6" x14ac:dyDescent="0.25">
      <c r="A28" s="12">
        <v>9.1</v>
      </c>
      <c r="B28" s="93" t="s">
        <v>58</v>
      </c>
      <c r="C28" s="93"/>
      <c r="D28" s="93"/>
      <c r="E28" s="13" t="s">
        <v>64</v>
      </c>
      <c r="F28" s="16">
        <v>0</v>
      </c>
    </row>
    <row r="29" spans="1:6" x14ac:dyDescent="0.25">
      <c r="A29" s="12">
        <v>9.1999999999999993</v>
      </c>
      <c r="B29" s="93" t="s">
        <v>59</v>
      </c>
      <c r="C29" s="93"/>
      <c r="D29" s="93"/>
      <c r="E29" s="13" t="s">
        <v>64</v>
      </c>
      <c r="F29" s="88">
        <v>0</v>
      </c>
    </row>
    <row r="30" spans="1:6" x14ac:dyDescent="0.25">
      <c r="A30" s="12">
        <v>9.3000000000000007</v>
      </c>
      <c r="B30" s="93" t="s">
        <v>60</v>
      </c>
      <c r="C30" s="93"/>
      <c r="D30" s="93"/>
      <c r="E30" s="13" t="s">
        <v>64</v>
      </c>
      <c r="F30" s="16">
        <v>0</v>
      </c>
    </row>
    <row r="31" spans="1:6" x14ac:dyDescent="0.25">
      <c r="A31" s="12">
        <v>9.4</v>
      </c>
      <c r="B31" s="93" t="s">
        <v>61</v>
      </c>
      <c r="C31" s="93"/>
      <c r="D31" s="93"/>
      <c r="E31" s="13" t="s">
        <v>64</v>
      </c>
      <c r="F31" s="16">
        <v>0</v>
      </c>
    </row>
    <row r="32" spans="1:6" x14ac:dyDescent="0.25">
      <c r="A32" s="12">
        <v>9.5</v>
      </c>
      <c r="B32" s="93" t="s">
        <v>62</v>
      </c>
      <c r="C32" s="93"/>
      <c r="D32" s="93"/>
      <c r="E32" s="13" t="s">
        <v>64</v>
      </c>
      <c r="F32" s="88">
        <v>22587.382000000009</v>
      </c>
    </row>
    <row r="33" spans="1:6" ht="34.5" customHeight="1" x14ac:dyDescent="0.25">
      <c r="A33" s="12">
        <v>10</v>
      </c>
      <c r="B33" s="93" t="s">
        <v>66</v>
      </c>
      <c r="C33" s="93" t="s">
        <v>27</v>
      </c>
      <c r="D33" s="93" t="s">
        <v>28</v>
      </c>
      <c r="E33" s="13" t="s">
        <v>64</v>
      </c>
      <c r="F33" s="16">
        <v>0</v>
      </c>
    </row>
    <row r="34" spans="1:6" ht="42" customHeight="1" x14ac:dyDescent="0.25">
      <c r="A34" s="12">
        <v>11</v>
      </c>
      <c r="B34" s="93" t="s">
        <v>67</v>
      </c>
      <c r="C34" s="93"/>
      <c r="D34" s="93" t="s">
        <v>22</v>
      </c>
      <c r="E34" s="17" t="s">
        <v>22</v>
      </c>
      <c r="F34" s="11">
        <v>0</v>
      </c>
    </row>
    <row r="36" spans="1:6" ht="15.75" customHeight="1" x14ac:dyDescent="0.25">
      <c r="A36" s="95" t="s">
        <v>68</v>
      </c>
      <c r="B36" s="95"/>
      <c r="C36" s="95"/>
      <c r="D36" s="95"/>
      <c r="E36" s="95"/>
      <c r="F36" s="95"/>
    </row>
    <row r="37" spans="1:6" x14ac:dyDescent="0.25">
      <c r="A37" s="95"/>
      <c r="B37" s="95"/>
      <c r="C37" s="95"/>
      <c r="D37" s="95"/>
      <c r="E37" s="95"/>
      <c r="F37" s="95"/>
    </row>
    <row r="38" spans="1:6" x14ac:dyDescent="0.25">
      <c r="A38" s="95"/>
      <c r="B38" s="95"/>
      <c r="C38" s="95"/>
      <c r="D38" s="95"/>
      <c r="E38" s="95"/>
      <c r="F38" s="95"/>
    </row>
    <row r="39" spans="1:6" x14ac:dyDescent="0.25">
      <c r="A39" s="95"/>
      <c r="B39" s="95"/>
      <c r="C39" s="95"/>
      <c r="D39" s="95"/>
      <c r="E39" s="95"/>
      <c r="F39" s="95"/>
    </row>
    <row r="40" spans="1:6" x14ac:dyDescent="0.25">
      <c r="A40" s="95"/>
      <c r="B40" s="95"/>
      <c r="C40" s="95"/>
      <c r="D40" s="95"/>
      <c r="E40" s="95"/>
      <c r="F40" s="95"/>
    </row>
    <row r="41" spans="1:6" x14ac:dyDescent="0.25">
      <c r="A41" s="95"/>
      <c r="B41" s="95"/>
      <c r="C41" s="95"/>
      <c r="D41" s="95"/>
      <c r="E41" s="95"/>
      <c r="F41" s="95"/>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августе 2018г.</v>
      </c>
      <c r="B1" s="110"/>
      <c r="C1" s="110"/>
      <c r="D1" s="110"/>
      <c r="E1" s="110"/>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69</v>
      </c>
      <c r="B6" s="23"/>
    </row>
    <row r="7" spans="1:6" x14ac:dyDescent="0.25">
      <c r="A7" s="113" t="s">
        <v>70</v>
      </c>
      <c r="B7" s="111" t="s">
        <v>29</v>
      </c>
      <c r="C7" s="111"/>
      <c r="D7" s="111"/>
      <c r="E7" s="111"/>
      <c r="F7" s="24"/>
    </row>
    <row r="8" spans="1:6" x14ac:dyDescent="0.25">
      <c r="A8" s="114"/>
      <c r="B8" s="25" t="s">
        <v>0</v>
      </c>
      <c r="C8" s="25" t="s">
        <v>32</v>
      </c>
      <c r="D8" s="25" t="s">
        <v>33</v>
      </c>
      <c r="E8" s="25" t="s">
        <v>3</v>
      </c>
    </row>
    <row r="9" spans="1:6" x14ac:dyDescent="0.25">
      <c r="A9" s="26" t="s">
        <v>34</v>
      </c>
      <c r="B9" s="4">
        <f>СВЦЭМ!$D$14+'СЕТ СН'!F5+СВЦЭМ!$D$10+'СЕТ СН'!F8-'СЕТ СН'!F$16</f>
        <v>3834.2288666299996</v>
      </c>
      <c r="C9" s="4">
        <f>СВЦЭМ!$D$14+'СЕТ СН'!G5+СВЦЭМ!$D$10+'СЕТ СН'!G8-'СЕТ СН'!G$16</f>
        <v>4197.1688666299997</v>
      </c>
      <c r="D9" s="4">
        <f>СВЦЭМ!$D$14+'СЕТ СН'!H5+СВЦЭМ!$D$10+'СЕТ СН'!H8-'СЕТ СН'!H$16</f>
        <v>4606.138866629999</v>
      </c>
      <c r="E9" s="4">
        <f>СВЦЭМ!$D$14+'СЕТ СН'!I5+СВЦЭМ!$D$10+'СЕТ СН'!I8-'СЕТ СН'!I$16</f>
        <v>4683.4188666299997</v>
      </c>
    </row>
    <row r="10" spans="1:6" x14ac:dyDescent="0.25">
      <c r="A10" s="26" t="s">
        <v>35</v>
      </c>
      <c r="B10" s="4">
        <f>СВЦЭМ!$D$15+'СЕТ СН'!F5+СВЦЭМ!$D$10+'СЕТ СН'!F8-'СЕТ СН'!F$16</f>
        <v>4246.1128913700004</v>
      </c>
      <c r="C10" s="4">
        <f>СВЦЭМ!$D$15+'СЕТ СН'!G5+СВЦЭМ!$D$10+'СЕТ СН'!G8-'СЕТ СН'!G$16</f>
        <v>4609.0528913699991</v>
      </c>
      <c r="D10" s="4">
        <f>СВЦЭМ!$D$15+'СЕТ СН'!H5+СВЦЭМ!$D$10+'СЕТ СН'!H8-'СЕТ СН'!H$16</f>
        <v>5018.0228913699993</v>
      </c>
      <c r="E10" s="4">
        <f>СВЦЭМ!$D$15+'СЕТ СН'!I5+СВЦЭМ!$D$10+'СЕТ СН'!I8-'СЕТ СН'!I$16</f>
        <v>5095.30289137</v>
      </c>
    </row>
    <row r="11" spans="1:6" x14ac:dyDescent="0.25">
      <c r="A11" s="26" t="s">
        <v>36</v>
      </c>
      <c r="B11" s="4">
        <f>СВЦЭМ!$D$16+'СЕТ СН'!F5+СВЦЭМ!$D$10+'СЕТ СН'!F8-'СЕТ СН'!F$16</f>
        <v>4922.2524772699999</v>
      </c>
      <c r="C11" s="4">
        <f>СВЦЭМ!$D$16+'СЕТ СН'!G5+СВЦЭМ!$D$10+'СЕТ СН'!G8-'СЕТ СН'!G$16</f>
        <v>5285.1924772699995</v>
      </c>
      <c r="D11" s="4">
        <f>СВЦЭМ!$D$16+'СЕТ СН'!H5+СВЦЭМ!$D$10+'СЕТ СН'!H8-'СЕТ СН'!H$16</f>
        <v>5694.1624772699997</v>
      </c>
      <c r="E11" s="4">
        <f>СВЦЭМ!$D$16+'СЕТ СН'!I5+СВЦЭМ!$D$10+'СЕТ СН'!I8-'СЕТ СН'!I$16</f>
        <v>5771.4424772700004</v>
      </c>
    </row>
    <row r="12" spans="1:6" x14ac:dyDescent="0.25">
      <c r="A12" s="112"/>
      <c r="B12" s="112"/>
      <c r="C12" s="112"/>
      <c r="D12" s="112"/>
      <c r="E12" s="112"/>
    </row>
    <row r="13" spans="1:6" x14ac:dyDescent="0.25">
      <c r="A13" s="27" t="s">
        <v>71</v>
      </c>
      <c r="B13" s="23"/>
    </row>
    <row r="14" spans="1:6" x14ac:dyDescent="0.25">
      <c r="A14" s="113" t="s">
        <v>70</v>
      </c>
      <c r="B14" s="111" t="s">
        <v>29</v>
      </c>
      <c r="C14" s="111"/>
      <c r="D14" s="111"/>
      <c r="E14" s="111"/>
    </row>
    <row r="15" spans="1:6" x14ac:dyDescent="0.25">
      <c r="A15" s="114"/>
      <c r="B15" s="25" t="s">
        <v>0</v>
      </c>
      <c r="C15" s="25" t="s">
        <v>32</v>
      </c>
      <c r="D15" s="25" t="s">
        <v>33</v>
      </c>
      <c r="E15" s="25" t="s">
        <v>3</v>
      </c>
    </row>
    <row r="16" spans="1:6" x14ac:dyDescent="0.25">
      <c r="A16" s="26" t="s">
        <v>34</v>
      </c>
      <c r="B16" s="28">
        <f>СВЦЭМ!$D$14+'СЕТ СН'!F5+СВЦЭМ!$D$10+'СЕТ СН'!F8-'СЕТ СН'!F$16</f>
        <v>3834.2288666299996</v>
      </c>
      <c r="C16" s="28">
        <f>СВЦЭМ!$D$14+'СЕТ СН'!G5+СВЦЭМ!$D$10+'СЕТ СН'!G8-'СЕТ СН'!G$16</f>
        <v>4197.1688666299997</v>
      </c>
      <c r="D16" s="28">
        <f>СВЦЭМ!$D$14+'СЕТ СН'!H5+СВЦЭМ!$D$10+'СЕТ СН'!H8-'СЕТ СН'!H$16</f>
        <v>4606.138866629999</v>
      </c>
      <c r="E16" s="28">
        <f>СВЦЭМ!$D$14+'СЕТ СН'!I5+СВЦЭМ!$D$10+'СЕТ СН'!I8-'СЕТ СН'!I$16</f>
        <v>4683.4188666299997</v>
      </c>
    </row>
    <row r="17" spans="1:5" x14ac:dyDescent="0.25">
      <c r="A17" s="26" t="s">
        <v>37</v>
      </c>
      <c r="B17" s="28">
        <f>СВЦЭМ!$D$17+'СЕТ СН'!F5+СВЦЭМ!$D$10+'СЕТ СН'!F8-'СЕТ СН'!F$16</f>
        <v>4584.19380963</v>
      </c>
      <c r="C17" s="28">
        <f>СВЦЭМ!$D$17+'СЕТ СН'!G5+СВЦЭМ!$D$10+'СЕТ СН'!G8-'СЕТ СН'!G$16</f>
        <v>4947.1338096299996</v>
      </c>
      <c r="D17" s="28">
        <f>СВЦЭМ!$D$17+'СЕТ СН'!H5+СВЦЭМ!$D$10+'СЕТ СН'!H8-'СЕТ СН'!H$16</f>
        <v>5356.1038096299999</v>
      </c>
      <c r="E17" s="28">
        <f>СВЦЭМ!$D$17+'СЕТ СН'!I5+СВЦЭМ!$D$10+'СЕТ СН'!I8-'СЕТ СН'!I$16</f>
        <v>5433.3838096300005</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2" zoomScale="80" zoomScaleNormal="80" zoomScaleSheetLayoutView="80" workbookViewId="0">
      <selection activeCell="A147" sqref="A147"/>
    </sheetView>
  </sheetViews>
  <sheetFormatPr defaultRowHeight="15" x14ac:dyDescent="0.25"/>
  <cols>
    <col min="1" max="1" width="9.5" style="41" customWidth="1"/>
    <col min="2" max="25" width="10.25" style="41" customWidth="1"/>
    <col min="26" max="26" width="9" style="30"/>
    <col min="27" max="27" width="11.25" style="30" customWidth="1"/>
    <col min="28" max="16384" width="9" style="30"/>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августе 2018г.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2" t="s">
        <v>38</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15.75" x14ac:dyDescent="0.2">
      <c r="A4" s="132" t="s">
        <v>8</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01.10.2018</v>
      </c>
      <c r="B12" s="36">
        <f>SUMIFS(СВЦЭМ!$C$34:$C$777,СВЦЭМ!$A$34:$A$777,$A12,СВЦЭМ!$B$34:$B$777,B$11)+'СЕТ СН'!$F$9+СВЦЭМ!$D$10+'СЕТ СН'!$F$5-'СЕТ СН'!$F$17</f>
        <v>3843.6066887099996</v>
      </c>
      <c r="C12" s="36">
        <f>SUMIFS(СВЦЭМ!$C$34:$C$777,СВЦЭМ!$A$34:$A$777,$A12,СВЦЭМ!$B$34:$B$777,C$11)+'СЕТ СН'!$F$9+СВЦЭМ!$D$10+'СЕТ СН'!$F$5-'СЕТ СН'!$F$17</f>
        <v>3974.34902478</v>
      </c>
      <c r="D12" s="36">
        <f>SUMIFS(СВЦЭМ!$C$34:$C$777,СВЦЭМ!$A$34:$A$777,$A12,СВЦЭМ!$B$34:$B$777,D$11)+'СЕТ СН'!$F$9+СВЦЭМ!$D$10+'СЕТ СН'!$F$5-'СЕТ СН'!$F$17</f>
        <v>4057.1625053300004</v>
      </c>
      <c r="E12" s="36">
        <f>SUMIFS(СВЦЭМ!$C$34:$C$777,СВЦЭМ!$A$34:$A$777,$A12,СВЦЭМ!$B$34:$B$777,E$11)+'СЕТ СН'!$F$9+СВЦЭМ!$D$10+'СЕТ СН'!$F$5-'СЕТ СН'!$F$17</f>
        <v>4156.6576188999998</v>
      </c>
      <c r="F12" s="36">
        <f>SUMIFS(СВЦЭМ!$C$34:$C$777,СВЦЭМ!$A$34:$A$777,$A12,СВЦЭМ!$B$34:$B$777,F$11)+'СЕТ СН'!$F$9+СВЦЭМ!$D$10+'СЕТ СН'!$F$5-'СЕТ СН'!$F$17</f>
        <v>4149.71119387</v>
      </c>
      <c r="G12" s="36">
        <f>SUMIFS(СВЦЭМ!$C$34:$C$777,СВЦЭМ!$A$34:$A$777,$A12,СВЦЭМ!$B$34:$B$777,G$11)+'СЕТ СН'!$F$9+СВЦЭМ!$D$10+'СЕТ СН'!$F$5-'СЕТ СН'!$F$17</f>
        <v>4108.5789726400008</v>
      </c>
      <c r="H12" s="36">
        <f>SUMIFS(СВЦЭМ!$C$34:$C$777,СВЦЭМ!$A$34:$A$777,$A12,СВЦЭМ!$B$34:$B$777,H$11)+'СЕТ СН'!$F$9+СВЦЭМ!$D$10+'СЕТ СН'!$F$5-'СЕТ СН'!$F$17</f>
        <v>4024.5245589300002</v>
      </c>
      <c r="I12" s="36">
        <f>SUMIFS(СВЦЭМ!$C$34:$C$777,СВЦЭМ!$A$34:$A$777,$A12,СВЦЭМ!$B$34:$B$777,I$11)+'СЕТ СН'!$F$9+СВЦЭМ!$D$10+'СЕТ СН'!$F$5-'СЕТ СН'!$F$17</f>
        <v>3952.0723269300006</v>
      </c>
      <c r="J12" s="36">
        <f>SUMIFS(СВЦЭМ!$C$34:$C$777,СВЦЭМ!$A$34:$A$777,$A12,СВЦЭМ!$B$34:$B$777,J$11)+'СЕТ СН'!$F$9+СВЦЭМ!$D$10+'СЕТ СН'!$F$5-'СЕТ СН'!$F$17</f>
        <v>3931.1003217799998</v>
      </c>
      <c r="K12" s="36">
        <f>SUMIFS(СВЦЭМ!$C$34:$C$777,СВЦЭМ!$A$34:$A$777,$A12,СВЦЭМ!$B$34:$B$777,K$11)+'СЕТ СН'!$F$9+СВЦЭМ!$D$10+'СЕТ СН'!$F$5-'СЕТ СН'!$F$17</f>
        <v>3931.9530146500001</v>
      </c>
      <c r="L12" s="36">
        <f>SUMIFS(СВЦЭМ!$C$34:$C$777,СВЦЭМ!$A$34:$A$777,$A12,СВЦЭМ!$B$34:$B$777,L$11)+'СЕТ СН'!$F$9+СВЦЭМ!$D$10+'СЕТ СН'!$F$5-'СЕТ СН'!$F$17</f>
        <v>3932.3894802300001</v>
      </c>
      <c r="M12" s="36">
        <f>SUMIFS(СВЦЭМ!$C$34:$C$777,СВЦЭМ!$A$34:$A$777,$A12,СВЦЭМ!$B$34:$B$777,M$11)+'СЕТ СН'!$F$9+СВЦЭМ!$D$10+'СЕТ СН'!$F$5-'СЕТ СН'!$F$17</f>
        <v>3929.7836717700002</v>
      </c>
      <c r="N12" s="36">
        <f>SUMIFS(СВЦЭМ!$C$34:$C$777,СВЦЭМ!$A$34:$A$777,$A12,СВЦЭМ!$B$34:$B$777,N$11)+'СЕТ СН'!$F$9+СВЦЭМ!$D$10+'СЕТ СН'!$F$5-'СЕТ СН'!$F$17</f>
        <v>3938.0276055200002</v>
      </c>
      <c r="O12" s="36">
        <f>SUMIFS(СВЦЭМ!$C$34:$C$777,СВЦЭМ!$A$34:$A$777,$A12,СВЦЭМ!$B$34:$B$777,O$11)+'СЕТ СН'!$F$9+СВЦЭМ!$D$10+'СЕТ СН'!$F$5-'СЕТ СН'!$F$17</f>
        <v>3927.1952168799999</v>
      </c>
      <c r="P12" s="36">
        <f>SUMIFS(СВЦЭМ!$C$34:$C$777,СВЦЭМ!$A$34:$A$777,$A12,СВЦЭМ!$B$34:$B$777,P$11)+'СЕТ СН'!$F$9+СВЦЭМ!$D$10+'СЕТ СН'!$F$5-'СЕТ СН'!$F$17</f>
        <v>3877.1052500900005</v>
      </c>
      <c r="Q12" s="36">
        <f>SUMIFS(СВЦЭМ!$C$34:$C$777,СВЦЭМ!$A$34:$A$777,$A12,СВЦЭМ!$B$34:$B$777,Q$11)+'СЕТ СН'!$F$9+СВЦЭМ!$D$10+'СЕТ СН'!$F$5-'СЕТ СН'!$F$17</f>
        <v>3803.2666933999999</v>
      </c>
      <c r="R12" s="36">
        <f>SUMIFS(СВЦЭМ!$C$34:$C$777,СВЦЭМ!$A$34:$A$777,$A12,СВЦЭМ!$B$34:$B$777,R$11)+'СЕТ СН'!$F$9+СВЦЭМ!$D$10+'СЕТ СН'!$F$5-'СЕТ СН'!$F$17</f>
        <v>3684.7903511900004</v>
      </c>
      <c r="S12" s="36">
        <f>SUMIFS(СВЦЭМ!$C$34:$C$777,СВЦЭМ!$A$34:$A$777,$A12,СВЦЭМ!$B$34:$B$777,S$11)+'СЕТ СН'!$F$9+СВЦЭМ!$D$10+'СЕТ СН'!$F$5-'СЕТ СН'!$F$17</f>
        <v>3615.24749376</v>
      </c>
      <c r="T12" s="36">
        <f>SUMIFS(СВЦЭМ!$C$34:$C$777,СВЦЭМ!$A$34:$A$777,$A12,СВЦЭМ!$B$34:$B$777,T$11)+'СЕТ СН'!$F$9+СВЦЭМ!$D$10+'СЕТ СН'!$F$5-'СЕТ СН'!$F$17</f>
        <v>3583.48298918</v>
      </c>
      <c r="U12" s="36">
        <f>SUMIFS(СВЦЭМ!$C$34:$C$777,СВЦЭМ!$A$34:$A$777,$A12,СВЦЭМ!$B$34:$B$777,U$11)+'СЕТ СН'!$F$9+СВЦЭМ!$D$10+'СЕТ СН'!$F$5-'СЕТ СН'!$F$17</f>
        <v>3574.8430538100001</v>
      </c>
      <c r="V12" s="36">
        <f>SUMIFS(СВЦЭМ!$C$34:$C$777,СВЦЭМ!$A$34:$A$777,$A12,СВЦЭМ!$B$34:$B$777,V$11)+'СЕТ СН'!$F$9+СВЦЭМ!$D$10+'СЕТ СН'!$F$5-'СЕТ СН'!$F$17</f>
        <v>3574.7339097700001</v>
      </c>
      <c r="W12" s="36">
        <f>SUMIFS(СВЦЭМ!$C$34:$C$777,СВЦЭМ!$A$34:$A$777,$A12,СВЦЭМ!$B$34:$B$777,W$11)+'СЕТ СН'!$F$9+СВЦЭМ!$D$10+'СЕТ СН'!$F$5-'СЕТ СН'!$F$17</f>
        <v>3589.7030080900004</v>
      </c>
      <c r="X12" s="36">
        <f>SUMIFS(СВЦЭМ!$C$34:$C$777,СВЦЭМ!$A$34:$A$777,$A12,СВЦЭМ!$B$34:$B$777,X$11)+'СЕТ СН'!$F$9+СВЦЭМ!$D$10+'СЕТ СН'!$F$5-'СЕТ СН'!$F$17</f>
        <v>3649.10481488</v>
      </c>
      <c r="Y12" s="36">
        <f>SUMIFS(СВЦЭМ!$C$34:$C$777,СВЦЭМ!$A$34:$A$777,$A12,СВЦЭМ!$B$34:$B$777,Y$11)+'СЕТ СН'!$F$9+СВЦЭМ!$D$10+'СЕТ СН'!$F$5-'СЕТ СН'!$F$17</f>
        <v>3815.8922499099999</v>
      </c>
      <c r="AA12" s="37"/>
    </row>
    <row r="13" spans="1:27" ht="15.75" x14ac:dyDescent="0.2">
      <c r="A13" s="35">
        <f>A12+1</f>
        <v>43375</v>
      </c>
      <c r="B13" s="36">
        <f>SUMIFS(СВЦЭМ!$C$34:$C$777,СВЦЭМ!$A$34:$A$777,$A13,СВЦЭМ!$B$34:$B$777,B$11)+'СЕТ СН'!$F$9+СВЦЭМ!$D$10+'СЕТ СН'!$F$5-'СЕТ СН'!$F$17</f>
        <v>3965.5086551300001</v>
      </c>
      <c r="C13" s="36">
        <f>SUMIFS(СВЦЭМ!$C$34:$C$777,СВЦЭМ!$A$34:$A$777,$A13,СВЦЭМ!$B$34:$B$777,C$11)+'СЕТ СН'!$F$9+СВЦЭМ!$D$10+'СЕТ СН'!$F$5-'СЕТ СН'!$F$17</f>
        <v>4057.9664094099999</v>
      </c>
      <c r="D13" s="36">
        <f>SUMIFS(СВЦЭМ!$C$34:$C$777,СВЦЭМ!$A$34:$A$777,$A13,СВЦЭМ!$B$34:$B$777,D$11)+'СЕТ СН'!$F$9+СВЦЭМ!$D$10+'СЕТ СН'!$F$5-'СЕТ СН'!$F$17</f>
        <v>4165.3372729900002</v>
      </c>
      <c r="E13" s="36">
        <f>SUMIFS(СВЦЭМ!$C$34:$C$777,СВЦЭМ!$A$34:$A$777,$A13,СВЦЭМ!$B$34:$B$777,E$11)+'СЕТ СН'!$F$9+СВЦЭМ!$D$10+'СЕТ СН'!$F$5-'СЕТ СН'!$F$17</f>
        <v>4190.2146047699998</v>
      </c>
      <c r="F13" s="36">
        <f>SUMIFS(СВЦЭМ!$C$34:$C$777,СВЦЭМ!$A$34:$A$777,$A13,СВЦЭМ!$B$34:$B$777,F$11)+'СЕТ СН'!$F$9+СВЦЭМ!$D$10+'СЕТ СН'!$F$5-'СЕТ СН'!$F$17</f>
        <v>4185.2175975600003</v>
      </c>
      <c r="G13" s="36">
        <f>SUMIFS(СВЦЭМ!$C$34:$C$777,СВЦЭМ!$A$34:$A$777,$A13,СВЦЭМ!$B$34:$B$777,G$11)+'СЕТ СН'!$F$9+СВЦЭМ!$D$10+'СЕТ СН'!$F$5-'СЕТ СН'!$F$17</f>
        <v>4161.0430134099997</v>
      </c>
      <c r="H13" s="36">
        <f>SUMIFS(СВЦЭМ!$C$34:$C$777,СВЦЭМ!$A$34:$A$777,$A13,СВЦЭМ!$B$34:$B$777,H$11)+'СЕТ СН'!$F$9+СВЦЭМ!$D$10+'СЕТ СН'!$F$5-'СЕТ СН'!$F$17</f>
        <v>4082.7135753100001</v>
      </c>
      <c r="I13" s="36">
        <f>SUMIFS(СВЦЭМ!$C$34:$C$777,СВЦЭМ!$A$34:$A$777,$A13,СВЦЭМ!$B$34:$B$777,I$11)+'СЕТ СН'!$F$9+СВЦЭМ!$D$10+'СЕТ СН'!$F$5-'СЕТ СН'!$F$17</f>
        <v>4005.5892090099996</v>
      </c>
      <c r="J13" s="36">
        <f>SUMIFS(СВЦЭМ!$C$34:$C$777,СВЦЭМ!$A$34:$A$777,$A13,СВЦЭМ!$B$34:$B$777,J$11)+'СЕТ СН'!$F$9+СВЦЭМ!$D$10+'СЕТ СН'!$F$5-'СЕТ СН'!$F$17</f>
        <v>3996.8408805299996</v>
      </c>
      <c r="K13" s="36">
        <f>SUMIFS(СВЦЭМ!$C$34:$C$777,СВЦЭМ!$A$34:$A$777,$A13,СВЦЭМ!$B$34:$B$777,K$11)+'СЕТ СН'!$F$9+СВЦЭМ!$D$10+'СЕТ СН'!$F$5-'СЕТ СН'!$F$17</f>
        <v>3958.3870630499996</v>
      </c>
      <c r="L13" s="36">
        <f>SUMIFS(СВЦЭМ!$C$34:$C$777,СВЦЭМ!$A$34:$A$777,$A13,СВЦЭМ!$B$34:$B$777,L$11)+'СЕТ СН'!$F$9+СВЦЭМ!$D$10+'СЕТ СН'!$F$5-'СЕТ СН'!$F$17</f>
        <v>3951.5267083700001</v>
      </c>
      <c r="M13" s="36">
        <f>SUMIFS(СВЦЭМ!$C$34:$C$777,СВЦЭМ!$A$34:$A$777,$A13,СВЦЭМ!$B$34:$B$777,M$11)+'СЕТ СН'!$F$9+СВЦЭМ!$D$10+'СЕТ СН'!$F$5-'СЕТ СН'!$F$17</f>
        <v>3956.8236764200001</v>
      </c>
      <c r="N13" s="36">
        <f>SUMIFS(СВЦЭМ!$C$34:$C$777,СВЦЭМ!$A$34:$A$777,$A13,СВЦЭМ!$B$34:$B$777,N$11)+'СЕТ СН'!$F$9+СВЦЭМ!$D$10+'СЕТ СН'!$F$5-'СЕТ СН'!$F$17</f>
        <v>3962.5402221699997</v>
      </c>
      <c r="O13" s="36">
        <f>SUMIFS(СВЦЭМ!$C$34:$C$777,СВЦЭМ!$A$34:$A$777,$A13,СВЦЭМ!$B$34:$B$777,O$11)+'СЕТ СН'!$F$9+СВЦЭМ!$D$10+'СЕТ СН'!$F$5-'СЕТ СН'!$F$17</f>
        <v>3938.4647742000006</v>
      </c>
      <c r="P13" s="36">
        <f>SUMIFS(СВЦЭМ!$C$34:$C$777,СВЦЭМ!$A$34:$A$777,$A13,СВЦЭМ!$B$34:$B$777,P$11)+'СЕТ СН'!$F$9+СВЦЭМ!$D$10+'СЕТ СН'!$F$5-'СЕТ СН'!$F$17</f>
        <v>3862.02784462</v>
      </c>
      <c r="Q13" s="36">
        <f>SUMIFS(СВЦЭМ!$C$34:$C$777,СВЦЭМ!$A$34:$A$777,$A13,СВЦЭМ!$B$34:$B$777,Q$11)+'СЕТ СН'!$F$9+СВЦЭМ!$D$10+'СЕТ СН'!$F$5-'СЕТ СН'!$F$17</f>
        <v>3792.8920459700003</v>
      </c>
      <c r="R13" s="36">
        <f>SUMIFS(СВЦЭМ!$C$34:$C$777,СВЦЭМ!$A$34:$A$777,$A13,СВЦЭМ!$B$34:$B$777,R$11)+'СЕТ СН'!$F$9+СВЦЭМ!$D$10+'СЕТ СН'!$F$5-'СЕТ СН'!$F$17</f>
        <v>3673.94145802</v>
      </c>
      <c r="S13" s="36">
        <f>SUMIFS(СВЦЭМ!$C$34:$C$777,СВЦЭМ!$A$34:$A$777,$A13,СВЦЭМ!$B$34:$B$777,S$11)+'СЕТ СН'!$F$9+СВЦЭМ!$D$10+'СЕТ СН'!$F$5-'СЕТ СН'!$F$17</f>
        <v>3587.9632897500001</v>
      </c>
      <c r="T13" s="36">
        <f>SUMIFS(СВЦЭМ!$C$34:$C$777,СВЦЭМ!$A$34:$A$777,$A13,СВЦЭМ!$B$34:$B$777,T$11)+'СЕТ СН'!$F$9+СВЦЭМ!$D$10+'СЕТ СН'!$F$5-'СЕТ СН'!$F$17</f>
        <v>3586.46954869</v>
      </c>
      <c r="U13" s="36">
        <f>SUMIFS(СВЦЭМ!$C$34:$C$777,СВЦЭМ!$A$34:$A$777,$A13,СВЦЭМ!$B$34:$B$777,U$11)+'СЕТ СН'!$F$9+СВЦЭМ!$D$10+'СЕТ СН'!$F$5-'СЕТ СН'!$F$17</f>
        <v>3580.9126636999999</v>
      </c>
      <c r="V13" s="36">
        <f>SUMIFS(СВЦЭМ!$C$34:$C$777,СВЦЭМ!$A$34:$A$777,$A13,СВЦЭМ!$B$34:$B$777,V$11)+'СЕТ СН'!$F$9+СВЦЭМ!$D$10+'СЕТ СН'!$F$5-'СЕТ СН'!$F$17</f>
        <v>3580.1203973700003</v>
      </c>
      <c r="W13" s="36">
        <f>SUMIFS(СВЦЭМ!$C$34:$C$777,СВЦЭМ!$A$34:$A$777,$A13,СВЦЭМ!$B$34:$B$777,W$11)+'СЕТ СН'!$F$9+СВЦЭМ!$D$10+'СЕТ СН'!$F$5-'СЕТ СН'!$F$17</f>
        <v>3572.4984899000001</v>
      </c>
      <c r="X13" s="36">
        <f>SUMIFS(СВЦЭМ!$C$34:$C$777,СВЦЭМ!$A$34:$A$777,$A13,СВЦЭМ!$B$34:$B$777,X$11)+'СЕТ СН'!$F$9+СВЦЭМ!$D$10+'СЕТ СН'!$F$5-'СЕТ СН'!$F$17</f>
        <v>3621.65281091</v>
      </c>
      <c r="Y13" s="36">
        <f>SUMIFS(СВЦЭМ!$C$34:$C$777,СВЦЭМ!$A$34:$A$777,$A13,СВЦЭМ!$B$34:$B$777,Y$11)+'СЕТ СН'!$F$9+СВЦЭМ!$D$10+'СЕТ СН'!$F$5-'СЕТ СН'!$F$17</f>
        <v>3757.0148303599999</v>
      </c>
    </row>
    <row r="14" spans="1:27" ht="15.75" x14ac:dyDescent="0.2">
      <c r="A14" s="35">
        <f t="shared" ref="A14:A42" si="0">A13+1</f>
        <v>43376</v>
      </c>
      <c r="B14" s="36">
        <f>SUMIFS(СВЦЭМ!$C$34:$C$777,СВЦЭМ!$A$34:$A$777,$A14,СВЦЭМ!$B$34:$B$777,B$11)+'СЕТ СН'!$F$9+СВЦЭМ!$D$10+'СЕТ СН'!$F$5-'СЕТ СН'!$F$17</f>
        <v>3903.3846764999998</v>
      </c>
      <c r="C14" s="36">
        <f>SUMIFS(СВЦЭМ!$C$34:$C$777,СВЦЭМ!$A$34:$A$777,$A14,СВЦЭМ!$B$34:$B$777,C$11)+'СЕТ СН'!$F$9+СВЦЭМ!$D$10+'СЕТ СН'!$F$5-'СЕТ СН'!$F$17</f>
        <v>4026.7744782199998</v>
      </c>
      <c r="D14" s="36">
        <f>SUMIFS(СВЦЭМ!$C$34:$C$777,СВЦЭМ!$A$34:$A$777,$A14,СВЦЭМ!$B$34:$B$777,D$11)+'СЕТ СН'!$F$9+СВЦЭМ!$D$10+'СЕТ СН'!$F$5-'СЕТ СН'!$F$17</f>
        <v>4135.4751542599997</v>
      </c>
      <c r="E14" s="36">
        <f>SUMIFS(СВЦЭМ!$C$34:$C$777,СВЦЭМ!$A$34:$A$777,$A14,СВЦЭМ!$B$34:$B$777,E$11)+'СЕТ СН'!$F$9+СВЦЭМ!$D$10+'СЕТ СН'!$F$5-'СЕТ СН'!$F$17</f>
        <v>4151.9224758800001</v>
      </c>
      <c r="F14" s="36">
        <f>SUMIFS(СВЦЭМ!$C$34:$C$777,СВЦЭМ!$A$34:$A$777,$A14,СВЦЭМ!$B$34:$B$777,F$11)+'СЕТ СН'!$F$9+СВЦЭМ!$D$10+'СЕТ СН'!$F$5-'СЕТ СН'!$F$17</f>
        <v>4144.5203724900002</v>
      </c>
      <c r="G14" s="36">
        <f>SUMIFS(СВЦЭМ!$C$34:$C$777,СВЦЭМ!$A$34:$A$777,$A14,СВЦЭМ!$B$34:$B$777,G$11)+'СЕТ СН'!$F$9+СВЦЭМ!$D$10+'СЕТ СН'!$F$5-'СЕТ СН'!$F$17</f>
        <v>4109.5544043700002</v>
      </c>
      <c r="H14" s="36">
        <f>SUMIFS(СВЦЭМ!$C$34:$C$777,СВЦЭМ!$A$34:$A$777,$A14,СВЦЭМ!$B$34:$B$777,H$11)+'СЕТ СН'!$F$9+СВЦЭМ!$D$10+'СЕТ СН'!$F$5-'СЕТ СН'!$F$17</f>
        <v>4037.1997790699997</v>
      </c>
      <c r="I14" s="36">
        <f>SUMIFS(СВЦЭМ!$C$34:$C$777,СВЦЭМ!$A$34:$A$777,$A14,СВЦЭМ!$B$34:$B$777,I$11)+'СЕТ СН'!$F$9+СВЦЭМ!$D$10+'СЕТ СН'!$F$5-'СЕТ СН'!$F$17</f>
        <v>3967.9748833700005</v>
      </c>
      <c r="J14" s="36">
        <f>SUMIFS(СВЦЭМ!$C$34:$C$777,СВЦЭМ!$A$34:$A$777,$A14,СВЦЭМ!$B$34:$B$777,J$11)+'СЕТ СН'!$F$9+СВЦЭМ!$D$10+'СЕТ СН'!$F$5-'СЕТ СН'!$F$17</f>
        <v>3939.8038851600004</v>
      </c>
      <c r="K14" s="36">
        <f>SUMIFS(СВЦЭМ!$C$34:$C$777,СВЦЭМ!$A$34:$A$777,$A14,СВЦЭМ!$B$34:$B$777,K$11)+'СЕТ СН'!$F$9+СВЦЭМ!$D$10+'СЕТ СН'!$F$5-'СЕТ СН'!$F$17</f>
        <v>3930.3250713900006</v>
      </c>
      <c r="L14" s="36">
        <f>SUMIFS(СВЦЭМ!$C$34:$C$777,СВЦЭМ!$A$34:$A$777,$A14,СВЦЭМ!$B$34:$B$777,L$11)+'СЕТ СН'!$F$9+СВЦЭМ!$D$10+'СЕТ СН'!$F$5-'СЕТ СН'!$F$17</f>
        <v>3940.1573969299998</v>
      </c>
      <c r="M14" s="36">
        <f>SUMIFS(СВЦЭМ!$C$34:$C$777,СВЦЭМ!$A$34:$A$777,$A14,СВЦЭМ!$B$34:$B$777,M$11)+'СЕТ СН'!$F$9+СВЦЭМ!$D$10+'СЕТ СН'!$F$5-'СЕТ СН'!$F$17</f>
        <v>3948.2057056399999</v>
      </c>
      <c r="N14" s="36">
        <f>SUMIFS(СВЦЭМ!$C$34:$C$777,СВЦЭМ!$A$34:$A$777,$A14,СВЦЭМ!$B$34:$B$777,N$11)+'СЕТ СН'!$F$9+СВЦЭМ!$D$10+'СЕТ СН'!$F$5-'СЕТ СН'!$F$17</f>
        <v>3948.1614543799997</v>
      </c>
      <c r="O14" s="36">
        <f>SUMIFS(СВЦЭМ!$C$34:$C$777,СВЦЭМ!$A$34:$A$777,$A14,СВЦЭМ!$B$34:$B$777,O$11)+'СЕТ СН'!$F$9+СВЦЭМ!$D$10+'СЕТ СН'!$F$5-'СЕТ СН'!$F$17</f>
        <v>3917.2255116000006</v>
      </c>
      <c r="P14" s="36">
        <f>SUMIFS(СВЦЭМ!$C$34:$C$777,СВЦЭМ!$A$34:$A$777,$A14,СВЦЭМ!$B$34:$B$777,P$11)+'СЕТ СН'!$F$9+СВЦЭМ!$D$10+'СЕТ СН'!$F$5-'СЕТ СН'!$F$17</f>
        <v>3863.1514506399999</v>
      </c>
      <c r="Q14" s="36">
        <f>SUMIFS(СВЦЭМ!$C$34:$C$777,СВЦЭМ!$A$34:$A$777,$A14,СВЦЭМ!$B$34:$B$777,Q$11)+'СЕТ СН'!$F$9+СВЦЭМ!$D$10+'СЕТ СН'!$F$5-'СЕТ СН'!$F$17</f>
        <v>3787.0319135700001</v>
      </c>
      <c r="R14" s="36">
        <f>SUMIFS(СВЦЭМ!$C$34:$C$777,СВЦЭМ!$A$34:$A$777,$A14,СВЦЭМ!$B$34:$B$777,R$11)+'СЕТ СН'!$F$9+СВЦЭМ!$D$10+'СЕТ СН'!$F$5-'СЕТ СН'!$F$17</f>
        <v>3686.2853428900007</v>
      </c>
      <c r="S14" s="36">
        <f>SUMIFS(СВЦЭМ!$C$34:$C$777,СВЦЭМ!$A$34:$A$777,$A14,СВЦЭМ!$B$34:$B$777,S$11)+'СЕТ СН'!$F$9+СВЦЭМ!$D$10+'СЕТ СН'!$F$5-'СЕТ СН'!$F$17</f>
        <v>3614.3391789799998</v>
      </c>
      <c r="T14" s="36">
        <f>SUMIFS(СВЦЭМ!$C$34:$C$777,СВЦЭМ!$A$34:$A$777,$A14,СВЦЭМ!$B$34:$B$777,T$11)+'СЕТ СН'!$F$9+СВЦЭМ!$D$10+'СЕТ СН'!$F$5-'СЕТ СН'!$F$17</f>
        <v>3627.0489187900002</v>
      </c>
      <c r="U14" s="36">
        <f>SUMIFS(СВЦЭМ!$C$34:$C$777,СВЦЭМ!$A$34:$A$777,$A14,СВЦЭМ!$B$34:$B$777,U$11)+'СЕТ СН'!$F$9+СВЦЭМ!$D$10+'СЕТ СН'!$F$5-'СЕТ СН'!$F$17</f>
        <v>3668.02687341</v>
      </c>
      <c r="V14" s="36">
        <f>SUMIFS(СВЦЭМ!$C$34:$C$777,СВЦЭМ!$A$34:$A$777,$A14,СВЦЭМ!$B$34:$B$777,V$11)+'СЕТ СН'!$F$9+СВЦЭМ!$D$10+'СЕТ СН'!$F$5-'СЕТ СН'!$F$17</f>
        <v>3674.8932043300001</v>
      </c>
      <c r="W14" s="36">
        <f>SUMIFS(СВЦЭМ!$C$34:$C$777,СВЦЭМ!$A$34:$A$777,$A14,СВЦЭМ!$B$34:$B$777,W$11)+'СЕТ СН'!$F$9+СВЦЭМ!$D$10+'СЕТ СН'!$F$5-'СЕТ СН'!$F$17</f>
        <v>3669.23284814</v>
      </c>
      <c r="X14" s="36">
        <f>SUMIFS(СВЦЭМ!$C$34:$C$777,СВЦЭМ!$A$34:$A$777,$A14,СВЦЭМ!$B$34:$B$777,X$11)+'СЕТ СН'!$F$9+СВЦЭМ!$D$10+'СЕТ СН'!$F$5-'СЕТ СН'!$F$17</f>
        <v>3650.0415212600001</v>
      </c>
      <c r="Y14" s="36">
        <f>SUMIFS(СВЦЭМ!$C$34:$C$777,СВЦЭМ!$A$34:$A$777,$A14,СВЦЭМ!$B$34:$B$777,Y$11)+'СЕТ СН'!$F$9+СВЦЭМ!$D$10+'СЕТ СН'!$F$5-'СЕТ СН'!$F$17</f>
        <v>3787.2202912399998</v>
      </c>
    </row>
    <row r="15" spans="1:27" ht="15.75" x14ac:dyDescent="0.2">
      <c r="A15" s="35">
        <f t="shared" si="0"/>
        <v>43377</v>
      </c>
      <c r="B15" s="36">
        <f>SUMIFS(СВЦЭМ!$C$34:$C$777,СВЦЭМ!$A$34:$A$777,$A15,СВЦЭМ!$B$34:$B$777,B$11)+'СЕТ СН'!$F$9+СВЦЭМ!$D$10+'СЕТ СН'!$F$5-'СЕТ СН'!$F$17</f>
        <v>3856.6451235000004</v>
      </c>
      <c r="C15" s="36">
        <f>SUMIFS(СВЦЭМ!$C$34:$C$777,СВЦЭМ!$A$34:$A$777,$A15,СВЦЭМ!$B$34:$B$777,C$11)+'СЕТ СН'!$F$9+СВЦЭМ!$D$10+'СЕТ СН'!$F$5-'СЕТ СН'!$F$17</f>
        <v>3985.5936777200004</v>
      </c>
      <c r="D15" s="36">
        <f>SUMIFS(СВЦЭМ!$C$34:$C$777,СВЦЭМ!$A$34:$A$777,$A15,СВЦЭМ!$B$34:$B$777,D$11)+'СЕТ СН'!$F$9+СВЦЭМ!$D$10+'СЕТ СН'!$F$5-'СЕТ СН'!$F$17</f>
        <v>4104.10380773</v>
      </c>
      <c r="E15" s="36">
        <f>SUMIFS(СВЦЭМ!$C$34:$C$777,СВЦЭМ!$A$34:$A$777,$A15,СВЦЭМ!$B$34:$B$777,E$11)+'СЕТ СН'!$F$9+СВЦЭМ!$D$10+'СЕТ СН'!$F$5-'СЕТ СН'!$F$17</f>
        <v>4138.0473404600007</v>
      </c>
      <c r="F15" s="36">
        <f>SUMIFS(СВЦЭМ!$C$34:$C$777,СВЦЭМ!$A$34:$A$777,$A15,СВЦЭМ!$B$34:$B$777,F$11)+'СЕТ СН'!$F$9+СВЦЭМ!$D$10+'СЕТ СН'!$F$5-'СЕТ СН'!$F$17</f>
        <v>4133.2401539900002</v>
      </c>
      <c r="G15" s="36">
        <f>SUMIFS(СВЦЭМ!$C$34:$C$777,СВЦЭМ!$A$34:$A$777,$A15,СВЦЭМ!$B$34:$B$777,G$11)+'СЕТ СН'!$F$9+СВЦЭМ!$D$10+'СЕТ СН'!$F$5-'СЕТ СН'!$F$17</f>
        <v>4099.7961984200001</v>
      </c>
      <c r="H15" s="36">
        <f>SUMIFS(СВЦЭМ!$C$34:$C$777,СВЦЭМ!$A$34:$A$777,$A15,СВЦЭМ!$B$34:$B$777,H$11)+'СЕТ СН'!$F$9+СВЦЭМ!$D$10+'СЕТ СН'!$F$5-'СЕТ СН'!$F$17</f>
        <v>4039.9478628000006</v>
      </c>
      <c r="I15" s="36">
        <f>SUMIFS(СВЦЭМ!$C$34:$C$777,СВЦЭМ!$A$34:$A$777,$A15,СВЦЭМ!$B$34:$B$777,I$11)+'СЕТ СН'!$F$9+СВЦЭМ!$D$10+'СЕТ СН'!$F$5-'СЕТ СН'!$F$17</f>
        <v>3984.2885721100001</v>
      </c>
      <c r="J15" s="36">
        <f>SUMIFS(СВЦЭМ!$C$34:$C$777,СВЦЭМ!$A$34:$A$777,$A15,СВЦЭМ!$B$34:$B$777,J$11)+'СЕТ СН'!$F$9+СВЦЭМ!$D$10+'СЕТ СН'!$F$5-'СЕТ СН'!$F$17</f>
        <v>3963.9032010399997</v>
      </c>
      <c r="K15" s="36">
        <f>SUMIFS(СВЦЭМ!$C$34:$C$777,СВЦЭМ!$A$34:$A$777,$A15,СВЦЭМ!$B$34:$B$777,K$11)+'СЕТ СН'!$F$9+СВЦЭМ!$D$10+'СЕТ СН'!$F$5-'СЕТ СН'!$F$17</f>
        <v>3954.2116610900002</v>
      </c>
      <c r="L15" s="36">
        <f>SUMIFS(СВЦЭМ!$C$34:$C$777,СВЦЭМ!$A$34:$A$777,$A15,СВЦЭМ!$B$34:$B$777,L$11)+'СЕТ СН'!$F$9+СВЦЭМ!$D$10+'СЕТ СН'!$F$5-'СЕТ СН'!$F$17</f>
        <v>3965.02425967</v>
      </c>
      <c r="M15" s="36">
        <f>SUMIFS(СВЦЭМ!$C$34:$C$777,СВЦЭМ!$A$34:$A$777,$A15,СВЦЭМ!$B$34:$B$777,M$11)+'СЕТ СН'!$F$9+СВЦЭМ!$D$10+'СЕТ СН'!$F$5-'СЕТ СН'!$F$17</f>
        <v>3981.4350902899996</v>
      </c>
      <c r="N15" s="36">
        <f>SUMIFS(СВЦЭМ!$C$34:$C$777,СВЦЭМ!$A$34:$A$777,$A15,СВЦЭМ!$B$34:$B$777,N$11)+'СЕТ СН'!$F$9+СВЦЭМ!$D$10+'СЕТ СН'!$F$5-'СЕТ СН'!$F$17</f>
        <v>3984.1550484099998</v>
      </c>
      <c r="O15" s="36">
        <f>SUMIFS(СВЦЭМ!$C$34:$C$777,СВЦЭМ!$A$34:$A$777,$A15,СВЦЭМ!$B$34:$B$777,O$11)+'СЕТ СН'!$F$9+СВЦЭМ!$D$10+'СЕТ СН'!$F$5-'СЕТ СН'!$F$17</f>
        <v>3969.9207256300006</v>
      </c>
      <c r="P15" s="36">
        <f>SUMIFS(СВЦЭМ!$C$34:$C$777,СВЦЭМ!$A$34:$A$777,$A15,СВЦЭМ!$B$34:$B$777,P$11)+'СЕТ СН'!$F$9+СВЦЭМ!$D$10+'СЕТ СН'!$F$5-'СЕТ СН'!$F$17</f>
        <v>3888.0372336099999</v>
      </c>
      <c r="Q15" s="36">
        <f>SUMIFS(СВЦЭМ!$C$34:$C$777,СВЦЭМ!$A$34:$A$777,$A15,СВЦЭМ!$B$34:$B$777,Q$11)+'СЕТ СН'!$F$9+СВЦЭМ!$D$10+'СЕТ СН'!$F$5-'СЕТ СН'!$F$17</f>
        <v>3819.0004250700003</v>
      </c>
      <c r="R15" s="36">
        <f>SUMIFS(СВЦЭМ!$C$34:$C$777,СВЦЭМ!$A$34:$A$777,$A15,СВЦЭМ!$B$34:$B$777,R$11)+'СЕТ СН'!$F$9+СВЦЭМ!$D$10+'СЕТ СН'!$F$5-'СЕТ СН'!$F$17</f>
        <v>3713.00207194</v>
      </c>
      <c r="S15" s="36">
        <f>SUMIFS(СВЦЭМ!$C$34:$C$777,СВЦЭМ!$A$34:$A$777,$A15,СВЦЭМ!$B$34:$B$777,S$11)+'СЕТ СН'!$F$9+СВЦЭМ!$D$10+'СЕТ СН'!$F$5-'СЕТ СН'!$F$17</f>
        <v>3628.25456975</v>
      </c>
      <c r="T15" s="36">
        <f>SUMIFS(СВЦЭМ!$C$34:$C$777,СВЦЭМ!$A$34:$A$777,$A15,СВЦЭМ!$B$34:$B$777,T$11)+'СЕТ СН'!$F$9+СВЦЭМ!$D$10+'СЕТ СН'!$F$5-'СЕТ СН'!$F$17</f>
        <v>3635.2680112400003</v>
      </c>
      <c r="U15" s="36">
        <f>SUMIFS(СВЦЭМ!$C$34:$C$777,СВЦЭМ!$A$34:$A$777,$A15,СВЦЭМ!$B$34:$B$777,U$11)+'СЕТ СН'!$F$9+СВЦЭМ!$D$10+'СЕТ СН'!$F$5-'СЕТ СН'!$F$17</f>
        <v>3681.9403762600004</v>
      </c>
      <c r="V15" s="36">
        <f>SUMIFS(СВЦЭМ!$C$34:$C$777,СВЦЭМ!$A$34:$A$777,$A15,СВЦЭМ!$B$34:$B$777,V$11)+'СЕТ СН'!$F$9+СВЦЭМ!$D$10+'СЕТ СН'!$F$5-'СЕТ СН'!$F$17</f>
        <v>3689.5091792600006</v>
      </c>
      <c r="W15" s="36">
        <f>SUMIFS(СВЦЭМ!$C$34:$C$777,СВЦЭМ!$A$34:$A$777,$A15,СВЦЭМ!$B$34:$B$777,W$11)+'СЕТ СН'!$F$9+СВЦЭМ!$D$10+'СЕТ СН'!$F$5-'СЕТ СН'!$F$17</f>
        <v>3680.5892522100003</v>
      </c>
      <c r="X15" s="36">
        <f>SUMIFS(СВЦЭМ!$C$34:$C$777,СВЦЭМ!$A$34:$A$777,$A15,СВЦЭМ!$B$34:$B$777,X$11)+'СЕТ СН'!$F$9+СВЦЭМ!$D$10+'СЕТ СН'!$F$5-'СЕТ СН'!$F$17</f>
        <v>3674.8969551700002</v>
      </c>
      <c r="Y15" s="36">
        <f>SUMIFS(СВЦЭМ!$C$34:$C$777,СВЦЭМ!$A$34:$A$777,$A15,СВЦЭМ!$B$34:$B$777,Y$11)+'СЕТ СН'!$F$9+СВЦЭМ!$D$10+'СЕТ СН'!$F$5-'СЕТ СН'!$F$17</f>
        <v>3771.4351684200001</v>
      </c>
    </row>
    <row r="16" spans="1:27" ht="15.75" x14ac:dyDescent="0.2">
      <c r="A16" s="35">
        <f t="shared" si="0"/>
        <v>43378</v>
      </c>
      <c r="B16" s="36">
        <f>SUMIFS(СВЦЭМ!$C$34:$C$777,СВЦЭМ!$A$34:$A$777,$A16,СВЦЭМ!$B$34:$B$777,B$11)+'СЕТ СН'!$F$9+СВЦЭМ!$D$10+'СЕТ СН'!$F$5-'СЕТ СН'!$F$17</f>
        <v>3955.0217890200001</v>
      </c>
      <c r="C16" s="36">
        <f>SUMIFS(СВЦЭМ!$C$34:$C$777,СВЦЭМ!$A$34:$A$777,$A16,СВЦЭМ!$B$34:$B$777,C$11)+'СЕТ СН'!$F$9+СВЦЭМ!$D$10+'СЕТ СН'!$F$5-'СЕТ СН'!$F$17</f>
        <v>4029.8865801500006</v>
      </c>
      <c r="D16" s="36">
        <f>SUMIFS(СВЦЭМ!$C$34:$C$777,СВЦЭМ!$A$34:$A$777,$A16,СВЦЭМ!$B$34:$B$777,D$11)+'СЕТ СН'!$F$9+СВЦЭМ!$D$10+'СЕТ СН'!$F$5-'СЕТ СН'!$F$17</f>
        <v>4108.2466381200002</v>
      </c>
      <c r="E16" s="36">
        <f>SUMIFS(СВЦЭМ!$C$34:$C$777,СВЦЭМ!$A$34:$A$777,$A16,СВЦЭМ!$B$34:$B$777,E$11)+'СЕТ СН'!$F$9+СВЦЭМ!$D$10+'СЕТ СН'!$F$5-'СЕТ СН'!$F$17</f>
        <v>4114.8321605299998</v>
      </c>
      <c r="F16" s="36">
        <f>SUMIFS(СВЦЭМ!$C$34:$C$777,СВЦЭМ!$A$34:$A$777,$A16,СВЦЭМ!$B$34:$B$777,F$11)+'СЕТ СН'!$F$9+СВЦЭМ!$D$10+'СЕТ СН'!$F$5-'СЕТ СН'!$F$17</f>
        <v>4116.79973849</v>
      </c>
      <c r="G16" s="36">
        <f>SUMIFS(СВЦЭМ!$C$34:$C$777,СВЦЭМ!$A$34:$A$777,$A16,СВЦЭМ!$B$34:$B$777,G$11)+'СЕТ СН'!$F$9+СВЦЭМ!$D$10+'СЕТ СН'!$F$5-'СЕТ СН'!$F$17</f>
        <v>4099.0087387600006</v>
      </c>
      <c r="H16" s="36">
        <f>SUMIFS(СВЦЭМ!$C$34:$C$777,СВЦЭМ!$A$34:$A$777,$A16,СВЦЭМ!$B$34:$B$777,H$11)+'СЕТ СН'!$F$9+СВЦЭМ!$D$10+'СЕТ СН'!$F$5-'СЕТ СН'!$F$17</f>
        <v>4043.9607015900001</v>
      </c>
      <c r="I16" s="36">
        <f>SUMIFS(СВЦЭМ!$C$34:$C$777,СВЦЭМ!$A$34:$A$777,$A16,СВЦЭМ!$B$34:$B$777,I$11)+'СЕТ СН'!$F$9+СВЦЭМ!$D$10+'СЕТ СН'!$F$5-'СЕТ СН'!$F$17</f>
        <v>3958.87501901</v>
      </c>
      <c r="J16" s="36">
        <f>SUMIFS(СВЦЭМ!$C$34:$C$777,СВЦЭМ!$A$34:$A$777,$A16,СВЦЭМ!$B$34:$B$777,J$11)+'СЕТ СН'!$F$9+СВЦЭМ!$D$10+'СЕТ СН'!$F$5-'СЕТ СН'!$F$17</f>
        <v>3931.3280387000004</v>
      </c>
      <c r="K16" s="36">
        <f>SUMIFS(СВЦЭМ!$C$34:$C$777,СВЦЭМ!$A$34:$A$777,$A16,СВЦЭМ!$B$34:$B$777,K$11)+'СЕТ СН'!$F$9+СВЦЭМ!$D$10+'СЕТ СН'!$F$5-'СЕТ СН'!$F$17</f>
        <v>3926.5766291</v>
      </c>
      <c r="L16" s="36">
        <f>SUMIFS(СВЦЭМ!$C$34:$C$777,СВЦЭМ!$A$34:$A$777,$A16,СВЦЭМ!$B$34:$B$777,L$11)+'СЕТ СН'!$F$9+СВЦЭМ!$D$10+'СЕТ СН'!$F$5-'СЕТ СН'!$F$17</f>
        <v>3932.8553970700004</v>
      </c>
      <c r="M16" s="36">
        <f>SUMIFS(СВЦЭМ!$C$34:$C$777,СВЦЭМ!$A$34:$A$777,$A16,СВЦЭМ!$B$34:$B$777,M$11)+'СЕТ СН'!$F$9+СВЦЭМ!$D$10+'СЕТ СН'!$F$5-'СЕТ СН'!$F$17</f>
        <v>3939.6820525399999</v>
      </c>
      <c r="N16" s="36">
        <f>SUMIFS(СВЦЭМ!$C$34:$C$777,СВЦЭМ!$A$34:$A$777,$A16,СВЦЭМ!$B$34:$B$777,N$11)+'СЕТ СН'!$F$9+СВЦЭМ!$D$10+'СЕТ СН'!$F$5-'СЕТ СН'!$F$17</f>
        <v>3961.8280090899998</v>
      </c>
      <c r="O16" s="36">
        <f>SUMIFS(СВЦЭМ!$C$34:$C$777,СВЦЭМ!$A$34:$A$777,$A16,СВЦЭМ!$B$34:$B$777,O$11)+'СЕТ СН'!$F$9+СВЦЭМ!$D$10+'СЕТ СН'!$F$5-'СЕТ СН'!$F$17</f>
        <v>3945.0393039399996</v>
      </c>
      <c r="P16" s="36">
        <f>SUMIFS(СВЦЭМ!$C$34:$C$777,СВЦЭМ!$A$34:$A$777,$A16,СВЦЭМ!$B$34:$B$777,P$11)+'СЕТ СН'!$F$9+СВЦЭМ!$D$10+'СЕТ СН'!$F$5-'СЕТ СН'!$F$17</f>
        <v>3898.2523787099999</v>
      </c>
      <c r="Q16" s="36">
        <f>SUMIFS(СВЦЭМ!$C$34:$C$777,СВЦЭМ!$A$34:$A$777,$A16,СВЦЭМ!$B$34:$B$777,Q$11)+'СЕТ СН'!$F$9+СВЦЭМ!$D$10+'СЕТ СН'!$F$5-'СЕТ СН'!$F$17</f>
        <v>3822.1805414600003</v>
      </c>
      <c r="R16" s="36">
        <f>SUMIFS(СВЦЭМ!$C$34:$C$777,СВЦЭМ!$A$34:$A$777,$A16,СВЦЭМ!$B$34:$B$777,R$11)+'СЕТ СН'!$F$9+СВЦЭМ!$D$10+'СЕТ СН'!$F$5-'СЕТ СН'!$F$17</f>
        <v>3719.1214108499998</v>
      </c>
      <c r="S16" s="36">
        <f>SUMIFS(СВЦЭМ!$C$34:$C$777,СВЦЭМ!$A$34:$A$777,$A16,СВЦЭМ!$B$34:$B$777,S$11)+'СЕТ СН'!$F$9+СВЦЭМ!$D$10+'СЕТ СН'!$F$5-'СЕТ СН'!$F$17</f>
        <v>3616.8270513000002</v>
      </c>
      <c r="T16" s="36">
        <f>SUMIFS(СВЦЭМ!$C$34:$C$777,СВЦЭМ!$A$34:$A$777,$A16,СВЦЭМ!$B$34:$B$777,T$11)+'СЕТ СН'!$F$9+СВЦЭМ!$D$10+'СЕТ СН'!$F$5-'СЕТ СН'!$F$17</f>
        <v>3597.9914623100003</v>
      </c>
      <c r="U16" s="36">
        <f>SUMIFS(СВЦЭМ!$C$34:$C$777,СВЦЭМ!$A$34:$A$777,$A16,СВЦЭМ!$B$34:$B$777,U$11)+'СЕТ СН'!$F$9+СВЦЭМ!$D$10+'СЕТ СН'!$F$5-'СЕТ СН'!$F$17</f>
        <v>3642.64540984</v>
      </c>
      <c r="V16" s="36">
        <f>SUMIFS(СВЦЭМ!$C$34:$C$777,СВЦЭМ!$A$34:$A$777,$A16,СВЦЭМ!$B$34:$B$777,V$11)+'СЕТ СН'!$F$9+СВЦЭМ!$D$10+'СЕТ СН'!$F$5-'СЕТ СН'!$F$17</f>
        <v>3642.5769542900002</v>
      </c>
      <c r="W16" s="36">
        <f>SUMIFS(СВЦЭМ!$C$34:$C$777,СВЦЭМ!$A$34:$A$777,$A16,СВЦЭМ!$B$34:$B$777,W$11)+'СЕТ СН'!$F$9+СВЦЭМ!$D$10+'СЕТ СН'!$F$5-'СЕТ СН'!$F$17</f>
        <v>3629.9457092399998</v>
      </c>
      <c r="X16" s="36">
        <f>SUMIFS(СВЦЭМ!$C$34:$C$777,СВЦЭМ!$A$34:$A$777,$A16,СВЦЭМ!$B$34:$B$777,X$11)+'СЕТ СН'!$F$9+СВЦЭМ!$D$10+'СЕТ СН'!$F$5-'СЕТ СН'!$F$17</f>
        <v>3633.2097488300001</v>
      </c>
      <c r="Y16" s="36">
        <f>SUMIFS(СВЦЭМ!$C$34:$C$777,СВЦЭМ!$A$34:$A$777,$A16,СВЦЭМ!$B$34:$B$777,Y$11)+'СЕТ СН'!$F$9+СВЦЭМ!$D$10+'СЕТ СН'!$F$5-'СЕТ СН'!$F$17</f>
        <v>3768.9702398199997</v>
      </c>
    </row>
    <row r="17" spans="1:25" ht="15.75" x14ac:dyDescent="0.2">
      <c r="A17" s="35">
        <f t="shared" si="0"/>
        <v>43379</v>
      </c>
      <c r="B17" s="36">
        <f>SUMIFS(СВЦЭМ!$C$34:$C$777,СВЦЭМ!$A$34:$A$777,$A17,СВЦЭМ!$B$34:$B$777,B$11)+'СЕТ СН'!$F$9+СВЦЭМ!$D$10+'СЕТ СН'!$F$5-'СЕТ СН'!$F$17</f>
        <v>3899.4774114399997</v>
      </c>
      <c r="C17" s="36">
        <f>SUMIFS(СВЦЭМ!$C$34:$C$777,СВЦЭМ!$A$34:$A$777,$A17,СВЦЭМ!$B$34:$B$777,C$11)+'СЕТ СН'!$F$9+СВЦЭМ!$D$10+'СЕТ СН'!$F$5-'СЕТ СН'!$F$17</f>
        <v>4033.0728861699999</v>
      </c>
      <c r="D17" s="36">
        <f>SUMIFS(СВЦЭМ!$C$34:$C$777,СВЦЭМ!$A$34:$A$777,$A17,СВЦЭМ!$B$34:$B$777,D$11)+'СЕТ СН'!$F$9+СВЦЭМ!$D$10+'СЕТ СН'!$F$5-'СЕТ СН'!$F$17</f>
        <v>4132.9372865000005</v>
      </c>
      <c r="E17" s="36">
        <f>SUMIFS(СВЦЭМ!$C$34:$C$777,СВЦЭМ!$A$34:$A$777,$A17,СВЦЭМ!$B$34:$B$777,E$11)+'СЕТ СН'!$F$9+СВЦЭМ!$D$10+'СЕТ СН'!$F$5-'СЕТ СН'!$F$17</f>
        <v>4149.7215359700003</v>
      </c>
      <c r="F17" s="36">
        <f>SUMIFS(СВЦЭМ!$C$34:$C$777,СВЦЭМ!$A$34:$A$777,$A17,СВЦЭМ!$B$34:$B$777,F$11)+'СЕТ СН'!$F$9+СВЦЭМ!$D$10+'СЕТ СН'!$F$5-'СЕТ СН'!$F$17</f>
        <v>4142.8307245799997</v>
      </c>
      <c r="G17" s="36">
        <f>SUMIFS(СВЦЭМ!$C$34:$C$777,СВЦЭМ!$A$34:$A$777,$A17,СВЦЭМ!$B$34:$B$777,G$11)+'СЕТ СН'!$F$9+СВЦЭМ!$D$10+'СЕТ СН'!$F$5-'СЕТ СН'!$F$17</f>
        <v>4123.6765785200005</v>
      </c>
      <c r="H17" s="36">
        <f>SUMIFS(СВЦЭМ!$C$34:$C$777,СВЦЭМ!$A$34:$A$777,$A17,СВЦЭМ!$B$34:$B$777,H$11)+'СЕТ СН'!$F$9+СВЦЭМ!$D$10+'СЕТ СН'!$F$5-'СЕТ СН'!$F$17</f>
        <v>4101.5890258600002</v>
      </c>
      <c r="I17" s="36">
        <f>SUMIFS(СВЦЭМ!$C$34:$C$777,СВЦЭМ!$A$34:$A$777,$A17,СВЦЭМ!$B$34:$B$777,I$11)+'СЕТ СН'!$F$9+СВЦЭМ!$D$10+'СЕТ СН'!$F$5-'СЕТ СН'!$F$17</f>
        <v>4039.2342475000005</v>
      </c>
      <c r="J17" s="36">
        <f>SUMIFS(СВЦЭМ!$C$34:$C$777,СВЦЭМ!$A$34:$A$777,$A17,СВЦЭМ!$B$34:$B$777,J$11)+'СЕТ СН'!$F$9+СВЦЭМ!$D$10+'СЕТ СН'!$F$5-'СЕТ СН'!$F$17</f>
        <v>3963.3928919999998</v>
      </c>
      <c r="K17" s="36">
        <f>SUMIFS(СВЦЭМ!$C$34:$C$777,СВЦЭМ!$A$34:$A$777,$A17,СВЦЭМ!$B$34:$B$777,K$11)+'СЕТ СН'!$F$9+СВЦЭМ!$D$10+'СЕТ СН'!$F$5-'СЕТ СН'!$F$17</f>
        <v>3908.1629683300007</v>
      </c>
      <c r="L17" s="36">
        <f>SUMIFS(СВЦЭМ!$C$34:$C$777,СВЦЭМ!$A$34:$A$777,$A17,СВЦЭМ!$B$34:$B$777,L$11)+'СЕТ СН'!$F$9+СВЦЭМ!$D$10+'СЕТ СН'!$F$5-'СЕТ СН'!$F$17</f>
        <v>3889.7950368499996</v>
      </c>
      <c r="M17" s="36">
        <f>SUMIFS(СВЦЭМ!$C$34:$C$777,СВЦЭМ!$A$34:$A$777,$A17,СВЦЭМ!$B$34:$B$777,M$11)+'СЕТ СН'!$F$9+СВЦЭМ!$D$10+'СЕТ СН'!$F$5-'СЕТ СН'!$F$17</f>
        <v>3887.7649376300005</v>
      </c>
      <c r="N17" s="36">
        <f>SUMIFS(СВЦЭМ!$C$34:$C$777,СВЦЭМ!$A$34:$A$777,$A17,СВЦЭМ!$B$34:$B$777,N$11)+'СЕТ СН'!$F$9+СВЦЭМ!$D$10+'СЕТ СН'!$F$5-'СЕТ СН'!$F$17</f>
        <v>3912.7774906100003</v>
      </c>
      <c r="O17" s="36">
        <f>SUMIFS(СВЦЭМ!$C$34:$C$777,СВЦЭМ!$A$34:$A$777,$A17,СВЦЭМ!$B$34:$B$777,O$11)+'СЕТ СН'!$F$9+СВЦЭМ!$D$10+'СЕТ СН'!$F$5-'СЕТ СН'!$F$17</f>
        <v>3917.72440835</v>
      </c>
      <c r="P17" s="36">
        <f>SUMIFS(СВЦЭМ!$C$34:$C$777,СВЦЭМ!$A$34:$A$777,$A17,СВЦЭМ!$B$34:$B$777,P$11)+'СЕТ СН'!$F$9+СВЦЭМ!$D$10+'СЕТ СН'!$F$5-'СЕТ СН'!$F$17</f>
        <v>3843.8899978600002</v>
      </c>
      <c r="Q17" s="36">
        <f>SUMIFS(СВЦЭМ!$C$34:$C$777,СВЦЭМ!$A$34:$A$777,$A17,СВЦЭМ!$B$34:$B$777,Q$11)+'СЕТ СН'!$F$9+СВЦЭМ!$D$10+'СЕТ СН'!$F$5-'СЕТ СН'!$F$17</f>
        <v>3771.5564963500001</v>
      </c>
      <c r="R17" s="36">
        <f>SUMIFS(СВЦЭМ!$C$34:$C$777,СВЦЭМ!$A$34:$A$777,$A17,СВЦЭМ!$B$34:$B$777,R$11)+'СЕТ СН'!$F$9+СВЦЭМ!$D$10+'СЕТ СН'!$F$5-'СЕТ СН'!$F$17</f>
        <v>3660.3340774500002</v>
      </c>
      <c r="S17" s="36">
        <f>SUMIFS(СВЦЭМ!$C$34:$C$777,СВЦЭМ!$A$34:$A$777,$A17,СВЦЭМ!$B$34:$B$777,S$11)+'СЕТ СН'!$F$9+СВЦЭМ!$D$10+'СЕТ СН'!$F$5-'СЕТ СН'!$F$17</f>
        <v>3584.85698624</v>
      </c>
      <c r="T17" s="36">
        <f>SUMIFS(СВЦЭМ!$C$34:$C$777,СВЦЭМ!$A$34:$A$777,$A17,СВЦЭМ!$B$34:$B$777,T$11)+'СЕТ СН'!$F$9+СВЦЭМ!$D$10+'СЕТ СН'!$F$5-'СЕТ СН'!$F$17</f>
        <v>3588.3624098600003</v>
      </c>
      <c r="U17" s="36">
        <f>SUMIFS(СВЦЭМ!$C$34:$C$777,СВЦЭМ!$A$34:$A$777,$A17,СВЦЭМ!$B$34:$B$777,U$11)+'СЕТ СН'!$F$9+СВЦЭМ!$D$10+'СЕТ СН'!$F$5-'СЕТ СН'!$F$17</f>
        <v>3635.74923519</v>
      </c>
      <c r="V17" s="36">
        <f>SUMIFS(СВЦЭМ!$C$34:$C$777,СВЦЭМ!$A$34:$A$777,$A17,СВЦЭМ!$B$34:$B$777,V$11)+'СЕТ СН'!$F$9+СВЦЭМ!$D$10+'СЕТ СН'!$F$5-'СЕТ СН'!$F$17</f>
        <v>3643.4285065600002</v>
      </c>
      <c r="W17" s="36">
        <f>SUMIFS(СВЦЭМ!$C$34:$C$777,СВЦЭМ!$A$34:$A$777,$A17,СВЦЭМ!$B$34:$B$777,W$11)+'СЕТ СН'!$F$9+СВЦЭМ!$D$10+'СЕТ СН'!$F$5-'СЕТ СН'!$F$17</f>
        <v>3620.1509196500001</v>
      </c>
      <c r="X17" s="36">
        <f>SUMIFS(СВЦЭМ!$C$34:$C$777,СВЦЭМ!$A$34:$A$777,$A17,СВЦЭМ!$B$34:$B$777,X$11)+'СЕТ СН'!$F$9+СВЦЭМ!$D$10+'СЕТ СН'!$F$5-'СЕТ СН'!$F$17</f>
        <v>3617.8595099000004</v>
      </c>
      <c r="Y17" s="36">
        <f>SUMIFS(СВЦЭМ!$C$34:$C$777,СВЦЭМ!$A$34:$A$777,$A17,СВЦЭМ!$B$34:$B$777,Y$11)+'СЕТ СН'!$F$9+СВЦЭМ!$D$10+'СЕТ СН'!$F$5-'СЕТ СН'!$F$17</f>
        <v>3758.1039225200002</v>
      </c>
    </row>
    <row r="18" spans="1:25" ht="15.75" x14ac:dyDescent="0.2">
      <c r="A18" s="35">
        <f t="shared" si="0"/>
        <v>43380</v>
      </c>
      <c r="B18" s="36">
        <f>SUMIFS(СВЦЭМ!$C$34:$C$777,СВЦЭМ!$A$34:$A$777,$A18,СВЦЭМ!$B$34:$B$777,B$11)+'СЕТ СН'!$F$9+СВЦЭМ!$D$10+'СЕТ СН'!$F$5-'СЕТ СН'!$F$17</f>
        <v>3884.9554535200004</v>
      </c>
      <c r="C18" s="36">
        <f>SUMIFS(СВЦЭМ!$C$34:$C$777,СВЦЭМ!$A$34:$A$777,$A18,СВЦЭМ!$B$34:$B$777,C$11)+'СЕТ СН'!$F$9+СВЦЭМ!$D$10+'СЕТ СН'!$F$5-'СЕТ СН'!$F$17</f>
        <v>4004.8939403100003</v>
      </c>
      <c r="D18" s="36">
        <f>SUMIFS(СВЦЭМ!$C$34:$C$777,СВЦЭМ!$A$34:$A$777,$A18,СВЦЭМ!$B$34:$B$777,D$11)+'СЕТ СН'!$F$9+СВЦЭМ!$D$10+'СЕТ СН'!$F$5-'СЕТ СН'!$F$17</f>
        <v>4099.5625591200005</v>
      </c>
      <c r="E18" s="36">
        <f>SUMIFS(СВЦЭМ!$C$34:$C$777,СВЦЭМ!$A$34:$A$777,$A18,СВЦЭМ!$B$34:$B$777,E$11)+'СЕТ СН'!$F$9+СВЦЭМ!$D$10+'СЕТ СН'!$F$5-'СЕТ СН'!$F$17</f>
        <v>4102.2217721400002</v>
      </c>
      <c r="F18" s="36">
        <f>SUMIFS(СВЦЭМ!$C$34:$C$777,СВЦЭМ!$A$34:$A$777,$A18,СВЦЭМ!$B$34:$B$777,F$11)+'СЕТ СН'!$F$9+СВЦЭМ!$D$10+'СЕТ СН'!$F$5-'СЕТ СН'!$F$17</f>
        <v>4105.6304802599998</v>
      </c>
      <c r="G18" s="36">
        <f>SUMIFS(СВЦЭМ!$C$34:$C$777,СВЦЭМ!$A$34:$A$777,$A18,СВЦЭМ!$B$34:$B$777,G$11)+'СЕТ СН'!$F$9+СВЦЭМ!$D$10+'СЕТ СН'!$F$5-'СЕТ СН'!$F$17</f>
        <v>4117.1440215600005</v>
      </c>
      <c r="H18" s="36">
        <f>SUMIFS(СВЦЭМ!$C$34:$C$777,СВЦЭМ!$A$34:$A$777,$A18,СВЦЭМ!$B$34:$B$777,H$11)+'СЕТ СН'!$F$9+СВЦЭМ!$D$10+'СЕТ СН'!$F$5-'СЕТ СН'!$F$17</f>
        <v>4083.0769650700004</v>
      </c>
      <c r="I18" s="36">
        <f>SUMIFS(СВЦЭМ!$C$34:$C$777,СВЦЭМ!$A$34:$A$777,$A18,СВЦЭМ!$B$34:$B$777,I$11)+'СЕТ СН'!$F$9+СВЦЭМ!$D$10+'СЕТ СН'!$F$5-'СЕТ СН'!$F$17</f>
        <v>4018.0153638399997</v>
      </c>
      <c r="J18" s="36">
        <f>SUMIFS(СВЦЭМ!$C$34:$C$777,СВЦЭМ!$A$34:$A$777,$A18,СВЦЭМ!$B$34:$B$777,J$11)+'СЕТ СН'!$F$9+СВЦЭМ!$D$10+'СЕТ СН'!$F$5-'СЕТ СН'!$F$17</f>
        <v>3963.4914136100006</v>
      </c>
      <c r="K18" s="36">
        <f>SUMIFS(СВЦЭМ!$C$34:$C$777,СВЦЭМ!$A$34:$A$777,$A18,СВЦЭМ!$B$34:$B$777,K$11)+'СЕТ СН'!$F$9+СВЦЭМ!$D$10+'СЕТ СН'!$F$5-'СЕТ СН'!$F$17</f>
        <v>3928.2867264000006</v>
      </c>
      <c r="L18" s="36">
        <f>SUMIFS(СВЦЭМ!$C$34:$C$777,СВЦЭМ!$A$34:$A$777,$A18,СВЦЭМ!$B$34:$B$777,L$11)+'СЕТ СН'!$F$9+СВЦЭМ!$D$10+'СЕТ СН'!$F$5-'СЕТ СН'!$F$17</f>
        <v>3902.79701303</v>
      </c>
      <c r="M18" s="36">
        <f>SUMIFS(СВЦЭМ!$C$34:$C$777,СВЦЭМ!$A$34:$A$777,$A18,СВЦЭМ!$B$34:$B$777,M$11)+'СЕТ СН'!$F$9+СВЦЭМ!$D$10+'СЕТ СН'!$F$5-'СЕТ СН'!$F$17</f>
        <v>3909.8505380800007</v>
      </c>
      <c r="N18" s="36">
        <f>SUMIFS(СВЦЭМ!$C$34:$C$777,СВЦЭМ!$A$34:$A$777,$A18,СВЦЭМ!$B$34:$B$777,N$11)+'СЕТ СН'!$F$9+СВЦЭМ!$D$10+'СЕТ СН'!$F$5-'СЕТ СН'!$F$17</f>
        <v>3921.9339400600002</v>
      </c>
      <c r="O18" s="36">
        <f>SUMIFS(СВЦЭМ!$C$34:$C$777,СВЦЭМ!$A$34:$A$777,$A18,СВЦЭМ!$B$34:$B$777,O$11)+'СЕТ СН'!$F$9+СВЦЭМ!$D$10+'СЕТ СН'!$F$5-'СЕТ СН'!$F$17</f>
        <v>3908.2905010599998</v>
      </c>
      <c r="P18" s="36">
        <f>SUMIFS(СВЦЭМ!$C$34:$C$777,СВЦЭМ!$A$34:$A$777,$A18,СВЦЭМ!$B$34:$B$777,P$11)+'СЕТ СН'!$F$9+СВЦЭМ!$D$10+'СЕТ СН'!$F$5-'СЕТ СН'!$F$17</f>
        <v>3842.5360310799997</v>
      </c>
      <c r="Q18" s="36">
        <f>SUMIFS(СВЦЭМ!$C$34:$C$777,СВЦЭМ!$A$34:$A$777,$A18,СВЦЭМ!$B$34:$B$777,Q$11)+'СЕТ СН'!$F$9+СВЦЭМ!$D$10+'СЕТ СН'!$F$5-'СЕТ СН'!$F$17</f>
        <v>3765.9190879000007</v>
      </c>
      <c r="R18" s="36">
        <f>SUMIFS(СВЦЭМ!$C$34:$C$777,СВЦЭМ!$A$34:$A$777,$A18,СВЦЭМ!$B$34:$B$777,R$11)+'СЕТ СН'!$F$9+СВЦЭМ!$D$10+'СЕТ СН'!$F$5-'СЕТ СН'!$F$17</f>
        <v>3661.1183686200002</v>
      </c>
      <c r="S18" s="36">
        <f>SUMIFS(СВЦЭМ!$C$34:$C$777,СВЦЭМ!$A$34:$A$777,$A18,СВЦЭМ!$B$34:$B$777,S$11)+'СЕТ СН'!$F$9+СВЦЭМ!$D$10+'СЕТ СН'!$F$5-'СЕТ СН'!$F$17</f>
        <v>3585.3791320400001</v>
      </c>
      <c r="T18" s="36">
        <f>SUMIFS(СВЦЭМ!$C$34:$C$777,СВЦЭМ!$A$34:$A$777,$A18,СВЦЭМ!$B$34:$B$777,T$11)+'СЕТ СН'!$F$9+СВЦЭМ!$D$10+'СЕТ СН'!$F$5-'СЕТ СН'!$F$17</f>
        <v>3609.2136670300001</v>
      </c>
      <c r="U18" s="36">
        <f>SUMIFS(СВЦЭМ!$C$34:$C$777,СВЦЭМ!$A$34:$A$777,$A18,СВЦЭМ!$B$34:$B$777,U$11)+'СЕТ СН'!$F$9+СВЦЭМ!$D$10+'СЕТ СН'!$F$5-'СЕТ СН'!$F$17</f>
        <v>3664.7660615300001</v>
      </c>
      <c r="V18" s="36">
        <f>SUMIFS(СВЦЭМ!$C$34:$C$777,СВЦЭМ!$A$34:$A$777,$A18,СВЦЭМ!$B$34:$B$777,V$11)+'СЕТ СН'!$F$9+СВЦЭМ!$D$10+'СЕТ СН'!$F$5-'СЕТ СН'!$F$17</f>
        <v>3667.8994652800002</v>
      </c>
      <c r="W18" s="36">
        <f>SUMIFS(СВЦЭМ!$C$34:$C$777,СВЦЭМ!$A$34:$A$777,$A18,СВЦЭМ!$B$34:$B$777,W$11)+'СЕТ СН'!$F$9+СВЦЭМ!$D$10+'СЕТ СН'!$F$5-'СЕТ СН'!$F$17</f>
        <v>3643.8976672100002</v>
      </c>
      <c r="X18" s="36">
        <f>SUMIFS(СВЦЭМ!$C$34:$C$777,СВЦЭМ!$A$34:$A$777,$A18,СВЦЭМ!$B$34:$B$777,X$11)+'СЕТ СН'!$F$9+СВЦЭМ!$D$10+'СЕТ СН'!$F$5-'СЕТ СН'!$F$17</f>
        <v>3635.1464274700002</v>
      </c>
      <c r="Y18" s="36">
        <f>SUMIFS(СВЦЭМ!$C$34:$C$777,СВЦЭМ!$A$34:$A$777,$A18,СВЦЭМ!$B$34:$B$777,Y$11)+'СЕТ СН'!$F$9+СВЦЭМ!$D$10+'СЕТ СН'!$F$5-'СЕТ СН'!$F$17</f>
        <v>3749.6848424899999</v>
      </c>
    </row>
    <row r="19" spans="1:25" ht="15.75" x14ac:dyDescent="0.2">
      <c r="A19" s="35">
        <f t="shared" si="0"/>
        <v>43381</v>
      </c>
      <c r="B19" s="36">
        <f>SUMIFS(СВЦЭМ!$C$34:$C$777,СВЦЭМ!$A$34:$A$777,$A19,СВЦЭМ!$B$34:$B$777,B$11)+'СЕТ СН'!$F$9+СВЦЭМ!$D$10+'СЕТ СН'!$F$5-'СЕТ СН'!$F$17</f>
        <v>3945.6486930199999</v>
      </c>
      <c r="C19" s="36">
        <f>SUMIFS(СВЦЭМ!$C$34:$C$777,СВЦЭМ!$A$34:$A$777,$A19,СВЦЭМ!$B$34:$B$777,C$11)+'СЕТ СН'!$F$9+СВЦЭМ!$D$10+'СЕТ СН'!$F$5-'СЕТ СН'!$F$17</f>
        <v>4062.2026335199998</v>
      </c>
      <c r="D19" s="36">
        <f>SUMIFS(СВЦЭМ!$C$34:$C$777,СВЦЭМ!$A$34:$A$777,$A19,СВЦЭМ!$B$34:$B$777,D$11)+'СЕТ СН'!$F$9+СВЦЭМ!$D$10+'СЕТ СН'!$F$5-'СЕТ СН'!$F$17</f>
        <v>4171.08918619</v>
      </c>
      <c r="E19" s="36">
        <f>SUMIFS(СВЦЭМ!$C$34:$C$777,СВЦЭМ!$A$34:$A$777,$A19,СВЦЭМ!$B$34:$B$777,E$11)+'СЕТ СН'!$F$9+СВЦЭМ!$D$10+'СЕТ СН'!$F$5-'СЕТ СН'!$F$17</f>
        <v>4187.2934089199998</v>
      </c>
      <c r="F19" s="36">
        <f>SUMIFS(СВЦЭМ!$C$34:$C$777,СВЦЭМ!$A$34:$A$777,$A19,СВЦЭМ!$B$34:$B$777,F$11)+'СЕТ СН'!$F$9+СВЦЭМ!$D$10+'СЕТ СН'!$F$5-'СЕТ СН'!$F$17</f>
        <v>4192.3484834600004</v>
      </c>
      <c r="G19" s="36">
        <f>SUMIFS(СВЦЭМ!$C$34:$C$777,СВЦЭМ!$A$34:$A$777,$A19,СВЦЭМ!$B$34:$B$777,G$11)+'СЕТ СН'!$F$9+СВЦЭМ!$D$10+'СЕТ СН'!$F$5-'СЕТ СН'!$F$17</f>
        <v>4157.0473203700003</v>
      </c>
      <c r="H19" s="36">
        <f>SUMIFS(СВЦЭМ!$C$34:$C$777,СВЦЭМ!$A$34:$A$777,$A19,СВЦЭМ!$B$34:$B$777,H$11)+'СЕТ СН'!$F$9+СВЦЭМ!$D$10+'СЕТ СН'!$F$5-'СЕТ СН'!$F$17</f>
        <v>4075.7812629299997</v>
      </c>
      <c r="I19" s="36">
        <f>SUMIFS(СВЦЭМ!$C$34:$C$777,СВЦЭМ!$A$34:$A$777,$A19,СВЦЭМ!$B$34:$B$777,I$11)+'СЕТ СН'!$F$9+СВЦЭМ!$D$10+'СЕТ СН'!$F$5-'СЕТ СН'!$F$17</f>
        <v>3986.4087690100005</v>
      </c>
      <c r="J19" s="36">
        <f>SUMIFS(СВЦЭМ!$C$34:$C$777,СВЦЭМ!$A$34:$A$777,$A19,СВЦЭМ!$B$34:$B$777,J$11)+'СЕТ СН'!$F$9+СВЦЭМ!$D$10+'СЕТ СН'!$F$5-'СЕТ СН'!$F$17</f>
        <v>3949.2003479799996</v>
      </c>
      <c r="K19" s="36">
        <f>SUMIFS(СВЦЭМ!$C$34:$C$777,СВЦЭМ!$A$34:$A$777,$A19,СВЦЭМ!$B$34:$B$777,K$11)+'СЕТ СН'!$F$9+СВЦЭМ!$D$10+'СЕТ СН'!$F$5-'СЕТ СН'!$F$17</f>
        <v>3918.49837776</v>
      </c>
      <c r="L19" s="36">
        <f>SUMIFS(СВЦЭМ!$C$34:$C$777,СВЦЭМ!$A$34:$A$777,$A19,СВЦЭМ!$B$34:$B$777,L$11)+'СЕТ СН'!$F$9+СВЦЭМ!$D$10+'СЕТ СН'!$F$5-'СЕТ СН'!$F$17</f>
        <v>3911.4291920200003</v>
      </c>
      <c r="M19" s="36">
        <f>SUMIFS(СВЦЭМ!$C$34:$C$777,СВЦЭМ!$A$34:$A$777,$A19,СВЦЭМ!$B$34:$B$777,M$11)+'СЕТ СН'!$F$9+СВЦЭМ!$D$10+'СЕТ СН'!$F$5-'СЕТ СН'!$F$17</f>
        <v>3923.9261593600004</v>
      </c>
      <c r="N19" s="36">
        <f>SUMIFS(СВЦЭМ!$C$34:$C$777,СВЦЭМ!$A$34:$A$777,$A19,СВЦЭМ!$B$34:$B$777,N$11)+'СЕТ СН'!$F$9+СВЦЭМ!$D$10+'СЕТ СН'!$F$5-'СЕТ СН'!$F$17</f>
        <v>3934.4210226799996</v>
      </c>
      <c r="O19" s="36">
        <f>SUMIFS(СВЦЭМ!$C$34:$C$777,СВЦЭМ!$A$34:$A$777,$A19,СВЦЭМ!$B$34:$B$777,O$11)+'СЕТ СН'!$F$9+СВЦЭМ!$D$10+'СЕТ СН'!$F$5-'СЕТ СН'!$F$17</f>
        <v>3900.27659554</v>
      </c>
      <c r="P19" s="36">
        <f>SUMIFS(СВЦЭМ!$C$34:$C$777,СВЦЭМ!$A$34:$A$777,$A19,СВЦЭМ!$B$34:$B$777,P$11)+'СЕТ СН'!$F$9+СВЦЭМ!$D$10+'СЕТ СН'!$F$5-'СЕТ СН'!$F$17</f>
        <v>3827.5210045000003</v>
      </c>
      <c r="Q19" s="36">
        <f>SUMIFS(СВЦЭМ!$C$34:$C$777,СВЦЭМ!$A$34:$A$777,$A19,СВЦЭМ!$B$34:$B$777,Q$11)+'СЕТ СН'!$F$9+СВЦЭМ!$D$10+'СЕТ СН'!$F$5-'СЕТ СН'!$F$17</f>
        <v>3750.2357475500003</v>
      </c>
      <c r="R19" s="36">
        <f>SUMIFS(СВЦЭМ!$C$34:$C$777,СВЦЭМ!$A$34:$A$777,$A19,СВЦЭМ!$B$34:$B$777,R$11)+'СЕТ СН'!$F$9+СВЦЭМ!$D$10+'СЕТ СН'!$F$5-'СЕТ СН'!$F$17</f>
        <v>3663.0336746100002</v>
      </c>
      <c r="S19" s="36">
        <f>SUMIFS(СВЦЭМ!$C$34:$C$777,СВЦЭМ!$A$34:$A$777,$A19,СВЦЭМ!$B$34:$B$777,S$11)+'СЕТ СН'!$F$9+СВЦЭМ!$D$10+'СЕТ СН'!$F$5-'СЕТ СН'!$F$17</f>
        <v>3618.4151202200001</v>
      </c>
      <c r="T19" s="36">
        <f>SUMIFS(СВЦЭМ!$C$34:$C$777,СВЦЭМ!$A$34:$A$777,$A19,СВЦЭМ!$B$34:$B$777,T$11)+'СЕТ СН'!$F$9+СВЦЭМ!$D$10+'СЕТ СН'!$F$5-'СЕТ СН'!$F$17</f>
        <v>3634.5696785300001</v>
      </c>
      <c r="U19" s="36">
        <f>SUMIFS(СВЦЭМ!$C$34:$C$777,СВЦЭМ!$A$34:$A$777,$A19,СВЦЭМ!$B$34:$B$777,U$11)+'СЕТ СН'!$F$9+СВЦЭМ!$D$10+'СЕТ СН'!$F$5-'СЕТ СН'!$F$17</f>
        <v>3682.9314987500002</v>
      </c>
      <c r="V19" s="36">
        <f>SUMIFS(СВЦЭМ!$C$34:$C$777,СВЦЭМ!$A$34:$A$777,$A19,СВЦЭМ!$B$34:$B$777,V$11)+'СЕТ СН'!$F$9+СВЦЭМ!$D$10+'СЕТ СН'!$F$5-'СЕТ СН'!$F$17</f>
        <v>3683.0195662699998</v>
      </c>
      <c r="W19" s="36">
        <f>SUMIFS(СВЦЭМ!$C$34:$C$777,СВЦЭМ!$A$34:$A$777,$A19,СВЦЭМ!$B$34:$B$777,W$11)+'СЕТ СН'!$F$9+СВЦЭМ!$D$10+'СЕТ СН'!$F$5-'СЕТ СН'!$F$17</f>
        <v>3677.21658544</v>
      </c>
      <c r="X19" s="36">
        <f>SUMIFS(СВЦЭМ!$C$34:$C$777,СВЦЭМ!$A$34:$A$777,$A19,СВЦЭМ!$B$34:$B$777,X$11)+'СЕТ СН'!$F$9+СВЦЭМ!$D$10+'СЕТ СН'!$F$5-'СЕТ СН'!$F$17</f>
        <v>3660.4300299100005</v>
      </c>
      <c r="Y19" s="36">
        <f>SUMIFS(СВЦЭМ!$C$34:$C$777,СВЦЭМ!$A$34:$A$777,$A19,СВЦЭМ!$B$34:$B$777,Y$11)+'СЕТ СН'!$F$9+СВЦЭМ!$D$10+'СЕТ СН'!$F$5-'СЕТ СН'!$F$17</f>
        <v>3780.30138291</v>
      </c>
    </row>
    <row r="20" spans="1:25" ht="15.75" x14ac:dyDescent="0.2">
      <c r="A20" s="35">
        <f t="shared" si="0"/>
        <v>43382</v>
      </c>
      <c r="B20" s="36">
        <f>SUMIFS(СВЦЭМ!$C$34:$C$777,СВЦЭМ!$A$34:$A$777,$A20,СВЦЭМ!$B$34:$B$777,B$11)+'СЕТ СН'!$F$9+СВЦЭМ!$D$10+'СЕТ СН'!$F$5-'СЕТ СН'!$F$17</f>
        <v>3926.83961017</v>
      </c>
      <c r="C20" s="36">
        <f>SUMIFS(СВЦЭМ!$C$34:$C$777,СВЦЭМ!$A$34:$A$777,$A20,СВЦЭМ!$B$34:$B$777,C$11)+'СЕТ СН'!$F$9+СВЦЭМ!$D$10+'СЕТ СН'!$F$5-'СЕТ СН'!$F$17</f>
        <v>4053.7917682200004</v>
      </c>
      <c r="D20" s="36">
        <f>SUMIFS(СВЦЭМ!$C$34:$C$777,СВЦЭМ!$A$34:$A$777,$A20,СВЦЭМ!$B$34:$B$777,D$11)+'СЕТ СН'!$F$9+СВЦЭМ!$D$10+'СЕТ СН'!$F$5-'СЕТ СН'!$F$17</f>
        <v>4145.0472133200001</v>
      </c>
      <c r="E20" s="36">
        <f>SUMIFS(СВЦЭМ!$C$34:$C$777,СВЦЭМ!$A$34:$A$777,$A20,СВЦЭМ!$B$34:$B$777,E$11)+'СЕТ СН'!$F$9+СВЦЭМ!$D$10+'СЕТ СН'!$F$5-'СЕТ СН'!$F$17</f>
        <v>4155.2258340300004</v>
      </c>
      <c r="F20" s="36">
        <f>SUMIFS(СВЦЭМ!$C$34:$C$777,СВЦЭМ!$A$34:$A$777,$A20,СВЦЭМ!$B$34:$B$777,F$11)+'СЕТ СН'!$F$9+СВЦЭМ!$D$10+'СЕТ СН'!$F$5-'СЕТ СН'!$F$17</f>
        <v>4157.69592483</v>
      </c>
      <c r="G20" s="36">
        <f>SUMIFS(СВЦЭМ!$C$34:$C$777,СВЦЭМ!$A$34:$A$777,$A20,СВЦЭМ!$B$34:$B$777,G$11)+'СЕТ СН'!$F$9+СВЦЭМ!$D$10+'СЕТ СН'!$F$5-'СЕТ СН'!$F$17</f>
        <v>4125.5392853900003</v>
      </c>
      <c r="H20" s="36">
        <f>SUMIFS(СВЦЭМ!$C$34:$C$777,СВЦЭМ!$A$34:$A$777,$A20,СВЦЭМ!$B$34:$B$777,H$11)+'СЕТ СН'!$F$9+СВЦЭМ!$D$10+'СЕТ СН'!$F$5-'СЕТ СН'!$F$17</f>
        <v>4043.9649827200001</v>
      </c>
      <c r="I20" s="36">
        <f>SUMIFS(СВЦЭМ!$C$34:$C$777,СВЦЭМ!$A$34:$A$777,$A20,СВЦЭМ!$B$34:$B$777,I$11)+'СЕТ СН'!$F$9+СВЦЭМ!$D$10+'СЕТ СН'!$F$5-'СЕТ СН'!$F$17</f>
        <v>3961.56431075</v>
      </c>
      <c r="J20" s="36">
        <f>SUMIFS(СВЦЭМ!$C$34:$C$777,СВЦЭМ!$A$34:$A$777,$A20,СВЦЭМ!$B$34:$B$777,J$11)+'СЕТ СН'!$F$9+СВЦЭМ!$D$10+'СЕТ СН'!$F$5-'СЕТ СН'!$F$17</f>
        <v>3956.5965809400004</v>
      </c>
      <c r="K20" s="36">
        <f>SUMIFS(СВЦЭМ!$C$34:$C$777,СВЦЭМ!$A$34:$A$777,$A20,СВЦЭМ!$B$34:$B$777,K$11)+'СЕТ СН'!$F$9+СВЦЭМ!$D$10+'СЕТ СН'!$F$5-'СЕТ СН'!$F$17</f>
        <v>3953.0250940900005</v>
      </c>
      <c r="L20" s="36">
        <f>SUMIFS(СВЦЭМ!$C$34:$C$777,СВЦЭМ!$A$34:$A$777,$A20,СВЦЭМ!$B$34:$B$777,L$11)+'СЕТ СН'!$F$9+СВЦЭМ!$D$10+'СЕТ СН'!$F$5-'СЕТ СН'!$F$17</f>
        <v>3948.4938608599996</v>
      </c>
      <c r="M20" s="36">
        <f>SUMIFS(СВЦЭМ!$C$34:$C$777,СВЦЭМ!$A$34:$A$777,$A20,СВЦЭМ!$B$34:$B$777,M$11)+'СЕТ СН'!$F$9+СВЦЭМ!$D$10+'СЕТ СН'!$F$5-'СЕТ СН'!$F$17</f>
        <v>3949.6204933300005</v>
      </c>
      <c r="N20" s="36">
        <f>SUMIFS(СВЦЭМ!$C$34:$C$777,СВЦЭМ!$A$34:$A$777,$A20,СВЦЭМ!$B$34:$B$777,N$11)+'СЕТ СН'!$F$9+СВЦЭМ!$D$10+'СЕТ СН'!$F$5-'СЕТ СН'!$F$17</f>
        <v>3948.9209929600001</v>
      </c>
      <c r="O20" s="36">
        <f>SUMIFS(СВЦЭМ!$C$34:$C$777,СВЦЭМ!$A$34:$A$777,$A20,СВЦЭМ!$B$34:$B$777,O$11)+'СЕТ СН'!$F$9+СВЦЭМ!$D$10+'СЕТ СН'!$F$5-'СЕТ СН'!$F$17</f>
        <v>3944.8891651700005</v>
      </c>
      <c r="P20" s="36">
        <f>SUMIFS(СВЦЭМ!$C$34:$C$777,СВЦЭМ!$A$34:$A$777,$A20,СВЦЭМ!$B$34:$B$777,P$11)+'СЕТ СН'!$F$9+СВЦЭМ!$D$10+'СЕТ СН'!$F$5-'СЕТ СН'!$F$17</f>
        <v>3878.61435523</v>
      </c>
      <c r="Q20" s="36">
        <f>SUMIFS(СВЦЭМ!$C$34:$C$777,СВЦЭМ!$A$34:$A$777,$A20,СВЦЭМ!$B$34:$B$777,Q$11)+'СЕТ СН'!$F$9+СВЦЭМ!$D$10+'СЕТ СН'!$F$5-'СЕТ СН'!$F$17</f>
        <v>3801.8789568600005</v>
      </c>
      <c r="R20" s="36">
        <f>SUMIFS(СВЦЭМ!$C$34:$C$777,СВЦЭМ!$A$34:$A$777,$A20,СВЦЭМ!$B$34:$B$777,R$11)+'СЕТ СН'!$F$9+СВЦЭМ!$D$10+'СЕТ СН'!$F$5-'СЕТ СН'!$F$17</f>
        <v>3711.1207081000002</v>
      </c>
      <c r="S20" s="36">
        <f>SUMIFS(СВЦЭМ!$C$34:$C$777,СВЦЭМ!$A$34:$A$777,$A20,СВЦЭМ!$B$34:$B$777,S$11)+'СЕТ СН'!$F$9+СВЦЭМ!$D$10+'СЕТ СН'!$F$5-'СЕТ СН'!$F$17</f>
        <v>3688.3115686299998</v>
      </c>
      <c r="T20" s="36">
        <f>SUMIFS(СВЦЭМ!$C$34:$C$777,СВЦЭМ!$A$34:$A$777,$A20,СВЦЭМ!$B$34:$B$777,T$11)+'СЕТ СН'!$F$9+СВЦЭМ!$D$10+'СЕТ СН'!$F$5-'СЕТ СН'!$F$17</f>
        <v>3652.9227882599998</v>
      </c>
      <c r="U20" s="36">
        <f>SUMIFS(СВЦЭМ!$C$34:$C$777,СВЦЭМ!$A$34:$A$777,$A20,СВЦЭМ!$B$34:$B$777,U$11)+'СЕТ СН'!$F$9+СВЦЭМ!$D$10+'СЕТ СН'!$F$5-'СЕТ СН'!$F$17</f>
        <v>3695.6198260000001</v>
      </c>
      <c r="V20" s="36">
        <f>SUMIFS(СВЦЭМ!$C$34:$C$777,СВЦЭМ!$A$34:$A$777,$A20,СВЦЭМ!$B$34:$B$777,V$11)+'СЕТ СН'!$F$9+СВЦЭМ!$D$10+'СЕТ СН'!$F$5-'СЕТ СН'!$F$17</f>
        <v>3697.74784387</v>
      </c>
      <c r="W20" s="36">
        <f>SUMIFS(СВЦЭМ!$C$34:$C$777,СВЦЭМ!$A$34:$A$777,$A20,СВЦЭМ!$B$34:$B$777,W$11)+'СЕТ СН'!$F$9+СВЦЭМ!$D$10+'СЕТ СН'!$F$5-'СЕТ СН'!$F$17</f>
        <v>3686.1010742099998</v>
      </c>
      <c r="X20" s="36">
        <f>SUMIFS(СВЦЭМ!$C$34:$C$777,СВЦЭМ!$A$34:$A$777,$A20,СВЦЭМ!$B$34:$B$777,X$11)+'СЕТ СН'!$F$9+СВЦЭМ!$D$10+'СЕТ СН'!$F$5-'СЕТ СН'!$F$17</f>
        <v>3664.1164296400002</v>
      </c>
      <c r="Y20" s="36">
        <f>SUMIFS(СВЦЭМ!$C$34:$C$777,СВЦЭМ!$A$34:$A$777,$A20,СВЦЭМ!$B$34:$B$777,Y$11)+'СЕТ СН'!$F$9+СВЦЭМ!$D$10+'СЕТ СН'!$F$5-'СЕТ СН'!$F$17</f>
        <v>3779.4602917399998</v>
      </c>
    </row>
    <row r="21" spans="1:25" ht="15.75" x14ac:dyDescent="0.2">
      <c r="A21" s="35">
        <f t="shared" si="0"/>
        <v>43383</v>
      </c>
      <c r="B21" s="36">
        <f>SUMIFS(СВЦЭМ!$C$34:$C$777,СВЦЭМ!$A$34:$A$777,$A21,СВЦЭМ!$B$34:$B$777,B$11)+'СЕТ СН'!$F$9+СВЦЭМ!$D$10+'СЕТ СН'!$F$5-'СЕТ СН'!$F$17</f>
        <v>3890.1408968400001</v>
      </c>
      <c r="C21" s="36">
        <f>SUMIFS(СВЦЭМ!$C$34:$C$777,СВЦЭМ!$A$34:$A$777,$A21,СВЦЭМ!$B$34:$B$777,C$11)+'СЕТ СН'!$F$9+СВЦЭМ!$D$10+'СЕТ СН'!$F$5-'СЕТ СН'!$F$17</f>
        <v>4008.7074949999997</v>
      </c>
      <c r="D21" s="36">
        <f>SUMIFS(СВЦЭМ!$C$34:$C$777,СВЦЭМ!$A$34:$A$777,$A21,СВЦЭМ!$B$34:$B$777,D$11)+'СЕТ СН'!$F$9+СВЦЭМ!$D$10+'СЕТ СН'!$F$5-'СЕТ СН'!$F$17</f>
        <v>4097.8313636800003</v>
      </c>
      <c r="E21" s="36">
        <f>SUMIFS(СВЦЭМ!$C$34:$C$777,СВЦЭМ!$A$34:$A$777,$A21,СВЦЭМ!$B$34:$B$777,E$11)+'СЕТ СН'!$F$9+СВЦЭМ!$D$10+'СЕТ СН'!$F$5-'СЕТ СН'!$F$17</f>
        <v>4126.4226128400005</v>
      </c>
      <c r="F21" s="36">
        <f>SUMIFS(СВЦЭМ!$C$34:$C$777,СВЦЭМ!$A$34:$A$777,$A21,СВЦЭМ!$B$34:$B$777,F$11)+'СЕТ СН'!$F$9+СВЦЭМ!$D$10+'СЕТ СН'!$F$5-'СЕТ СН'!$F$17</f>
        <v>4125.5055811499997</v>
      </c>
      <c r="G21" s="36">
        <f>SUMIFS(СВЦЭМ!$C$34:$C$777,СВЦЭМ!$A$34:$A$777,$A21,СВЦЭМ!$B$34:$B$777,G$11)+'СЕТ СН'!$F$9+СВЦЭМ!$D$10+'СЕТ СН'!$F$5-'СЕТ СН'!$F$17</f>
        <v>4115.0072858000003</v>
      </c>
      <c r="H21" s="36">
        <f>SUMIFS(СВЦЭМ!$C$34:$C$777,СВЦЭМ!$A$34:$A$777,$A21,СВЦЭМ!$B$34:$B$777,H$11)+'СЕТ СН'!$F$9+СВЦЭМ!$D$10+'СЕТ СН'!$F$5-'СЕТ СН'!$F$17</f>
        <v>4077.6548757600003</v>
      </c>
      <c r="I21" s="36">
        <f>SUMIFS(СВЦЭМ!$C$34:$C$777,СВЦЭМ!$A$34:$A$777,$A21,СВЦЭМ!$B$34:$B$777,I$11)+'СЕТ СН'!$F$9+СВЦЭМ!$D$10+'СЕТ СН'!$F$5-'СЕТ СН'!$F$17</f>
        <v>4003.8981091300002</v>
      </c>
      <c r="J21" s="36">
        <f>SUMIFS(СВЦЭМ!$C$34:$C$777,СВЦЭМ!$A$34:$A$777,$A21,СВЦЭМ!$B$34:$B$777,J$11)+'СЕТ СН'!$F$9+СВЦЭМ!$D$10+'СЕТ СН'!$F$5-'СЕТ СН'!$F$17</f>
        <v>3966.6656576699997</v>
      </c>
      <c r="K21" s="36">
        <f>SUMIFS(СВЦЭМ!$C$34:$C$777,СВЦЭМ!$A$34:$A$777,$A21,СВЦЭМ!$B$34:$B$777,K$11)+'СЕТ СН'!$F$9+СВЦЭМ!$D$10+'СЕТ СН'!$F$5-'СЕТ СН'!$F$17</f>
        <v>3962.0074085799997</v>
      </c>
      <c r="L21" s="36">
        <f>SUMIFS(СВЦЭМ!$C$34:$C$777,СВЦЭМ!$A$34:$A$777,$A21,СВЦЭМ!$B$34:$B$777,L$11)+'СЕТ СН'!$F$9+СВЦЭМ!$D$10+'СЕТ СН'!$F$5-'СЕТ СН'!$F$17</f>
        <v>3966.3924342</v>
      </c>
      <c r="M21" s="36">
        <f>SUMIFS(СВЦЭМ!$C$34:$C$777,СВЦЭМ!$A$34:$A$777,$A21,СВЦЭМ!$B$34:$B$777,M$11)+'СЕТ СН'!$F$9+СВЦЭМ!$D$10+'СЕТ СН'!$F$5-'СЕТ СН'!$F$17</f>
        <v>3980.3870415700003</v>
      </c>
      <c r="N21" s="36">
        <f>SUMIFS(СВЦЭМ!$C$34:$C$777,СВЦЭМ!$A$34:$A$777,$A21,СВЦЭМ!$B$34:$B$777,N$11)+'СЕТ СН'!$F$9+СВЦЭМ!$D$10+'СЕТ СН'!$F$5-'СЕТ СН'!$F$17</f>
        <v>3987.1776256100002</v>
      </c>
      <c r="O21" s="36">
        <f>SUMIFS(СВЦЭМ!$C$34:$C$777,СВЦЭМ!$A$34:$A$777,$A21,СВЦЭМ!$B$34:$B$777,O$11)+'СЕТ СН'!$F$9+СВЦЭМ!$D$10+'СЕТ СН'!$F$5-'СЕТ СН'!$F$17</f>
        <v>3971.24605127</v>
      </c>
      <c r="P21" s="36">
        <f>SUMIFS(СВЦЭМ!$C$34:$C$777,СВЦЭМ!$A$34:$A$777,$A21,СВЦЭМ!$B$34:$B$777,P$11)+'СЕТ СН'!$F$9+СВЦЭМ!$D$10+'СЕТ СН'!$F$5-'СЕТ СН'!$F$17</f>
        <v>3916.2563976499996</v>
      </c>
      <c r="Q21" s="36">
        <f>SUMIFS(СВЦЭМ!$C$34:$C$777,СВЦЭМ!$A$34:$A$777,$A21,СВЦЭМ!$B$34:$B$777,Q$11)+'СЕТ СН'!$F$9+СВЦЭМ!$D$10+'СЕТ СН'!$F$5-'СЕТ СН'!$F$17</f>
        <v>3837.0817029999998</v>
      </c>
      <c r="R21" s="36">
        <f>SUMIFS(СВЦЭМ!$C$34:$C$777,СВЦЭМ!$A$34:$A$777,$A21,СВЦЭМ!$B$34:$B$777,R$11)+'СЕТ СН'!$F$9+СВЦЭМ!$D$10+'СЕТ СН'!$F$5-'СЕТ СН'!$F$17</f>
        <v>3731.8446373800007</v>
      </c>
      <c r="S21" s="36">
        <f>SUMIFS(СВЦЭМ!$C$34:$C$777,СВЦЭМ!$A$34:$A$777,$A21,СВЦЭМ!$B$34:$B$777,S$11)+'СЕТ СН'!$F$9+СВЦЭМ!$D$10+'СЕТ СН'!$F$5-'СЕТ СН'!$F$17</f>
        <v>3653.8391205600001</v>
      </c>
      <c r="T21" s="36">
        <f>SUMIFS(СВЦЭМ!$C$34:$C$777,СВЦЭМ!$A$34:$A$777,$A21,СВЦЭМ!$B$34:$B$777,T$11)+'СЕТ СН'!$F$9+СВЦЭМ!$D$10+'СЕТ СН'!$F$5-'СЕТ СН'!$F$17</f>
        <v>3674.3532180100001</v>
      </c>
      <c r="U21" s="36">
        <f>SUMIFS(СВЦЭМ!$C$34:$C$777,СВЦЭМ!$A$34:$A$777,$A21,СВЦЭМ!$B$34:$B$777,U$11)+'СЕТ СН'!$F$9+СВЦЭМ!$D$10+'СЕТ СН'!$F$5-'СЕТ СН'!$F$17</f>
        <v>3708.7972615500003</v>
      </c>
      <c r="V21" s="36">
        <f>SUMIFS(СВЦЭМ!$C$34:$C$777,СВЦЭМ!$A$34:$A$777,$A21,СВЦЭМ!$B$34:$B$777,V$11)+'СЕТ СН'!$F$9+СВЦЭМ!$D$10+'СЕТ СН'!$F$5-'СЕТ СН'!$F$17</f>
        <v>3706.2721732400005</v>
      </c>
      <c r="W21" s="36">
        <f>SUMIFS(СВЦЭМ!$C$34:$C$777,СВЦЭМ!$A$34:$A$777,$A21,СВЦЭМ!$B$34:$B$777,W$11)+'СЕТ СН'!$F$9+СВЦЭМ!$D$10+'СЕТ СН'!$F$5-'СЕТ СН'!$F$17</f>
        <v>3699.7989770300001</v>
      </c>
      <c r="X21" s="36">
        <f>SUMIFS(СВЦЭМ!$C$34:$C$777,СВЦЭМ!$A$34:$A$777,$A21,СВЦЭМ!$B$34:$B$777,X$11)+'СЕТ СН'!$F$9+СВЦЭМ!$D$10+'СЕТ СН'!$F$5-'СЕТ СН'!$F$17</f>
        <v>3686.28170245</v>
      </c>
      <c r="Y21" s="36">
        <f>SUMIFS(СВЦЭМ!$C$34:$C$777,СВЦЭМ!$A$34:$A$777,$A21,СВЦЭМ!$B$34:$B$777,Y$11)+'СЕТ СН'!$F$9+СВЦЭМ!$D$10+'СЕТ СН'!$F$5-'СЕТ СН'!$F$17</f>
        <v>3780.3984899500001</v>
      </c>
    </row>
    <row r="22" spans="1:25" ht="15.75" x14ac:dyDescent="0.2">
      <c r="A22" s="35">
        <f t="shared" si="0"/>
        <v>43384</v>
      </c>
      <c r="B22" s="36">
        <f>SUMIFS(СВЦЭМ!$C$34:$C$777,СВЦЭМ!$A$34:$A$777,$A22,СВЦЭМ!$B$34:$B$777,B$11)+'СЕТ СН'!$F$9+СВЦЭМ!$D$10+'СЕТ СН'!$F$5-'СЕТ СН'!$F$17</f>
        <v>3951.4628171200002</v>
      </c>
      <c r="C22" s="36">
        <f>SUMIFS(СВЦЭМ!$C$34:$C$777,СВЦЭМ!$A$34:$A$777,$A22,СВЦЭМ!$B$34:$B$777,C$11)+'СЕТ СН'!$F$9+СВЦЭМ!$D$10+'СЕТ СН'!$F$5-'СЕТ СН'!$F$17</f>
        <v>4089.5774886999998</v>
      </c>
      <c r="D22" s="36">
        <f>SUMIFS(СВЦЭМ!$C$34:$C$777,СВЦЭМ!$A$34:$A$777,$A22,СВЦЭМ!$B$34:$B$777,D$11)+'СЕТ СН'!$F$9+СВЦЭМ!$D$10+'СЕТ СН'!$F$5-'СЕТ СН'!$F$17</f>
        <v>4182.8973111200003</v>
      </c>
      <c r="E22" s="36">
        <f>SUMIFS(СВЦЭМ!$C$34:$C$777,СВЦЭМ!$A$34:$A$777,$A22,СВЦЭМ!$B$34:$B$777,E$11)+'СЕТ СН'!$F$9+СВЦЭМ!$D$10+'СЕТ СН'!$F$5-'СЕТ СН'!$F$17</f>
        <v>4190.3770279999999</v>
      </c>
      <c r="F22" s="36">
        <f>SUMIFS(СВЦЭМ!$C$34:$C$777,СВЦЭМ!$A$34:$A$777,$A22,СВЦЭМ!$B$34:$B$777,F$11)+'СЕТ СН'!$F$9+СВЦЭМ!$D$10+'СЕТ СН'!$F$5-'СЕТ СН'!$F$17</f>
        <v>4181.6364807300006</v>
      </c>
      <c r="G22" s="36">
        <f>SUMIFS(СВЦЭМ!$C$34:$C$777,СВЦЭМ!$A$34:$A$777,$A22,СВЦЭМ!$B$34:$B$777,G$11)+'СЕТ СН'!$F$9+СВЦЭМ!$D$10+'СЕТ СН'!$F$5-'СЕТ СН'!$F$17</f>
        <v>4155.1754170300001</v>
      </c>
      <c r="H22" s="36">
        <f>SUMIFS(СВЦЭМ!$C$34:$C$777,СВЦЭМ!$A$34:$A$777,$A22,СВЦЭМ!$B$34:$B$777,H$11)+'СЕТ СН'!$F$9+СВЦЭМ!$D$10+'СЕТ СН'!$F$5-'СЕТ СН'!$F$17</f>
        <v>4081.8594514500001</v>
      </c>
      <c r="I22" s="36">
        <f>SUMIFS(СВЦЭМ!$C$34:$C$777,СВЦЭМ!$A$34:$A$777,$A22,СВЦЭМ!$B$34:$B$777,I$11)+'СЕТ СН'!$F$9+СВЦЭМ!$D$10+'СЕТ СН'!$F$5-'СЕТ СН'!$F$17</f>
        <v>3995.2023874400002</v>
      </c>
      <c r="J22" s="36">
        <f>SUMIFS(СВЦЭМ!$C$34:$C$777,СВЦЭМ!$A$34:$A$777,$A22,СВЦЭМ!$B$34:$B$777,J$11)+'СЕТ СН'!$F$9+СВЦЭМ!$D$10+'СЕТ СН'!$F$5-'СЕТ СН'!$F$17</f>
        <v>3978.2468135700001</v>
      </c>
      <c r="K22" s="36">
        <f>SUMIFS(СВЦЭМ!$C$34:$C$777,СВЦЭМ!$A$34:$A$777,$A22,СВЦЭМ!$B$34:$B$777,K$11)+'СЕТ СН'!$F$9+СВЦЭМ!$D$10+'СЕТ СН'!$F$5-'СЕТ СН'!$F$17</f>
        <v>3952.8782421799997</v>
      </c>
      <c r="L22" s="36">
        <f>SUMIFS(СВЦЭМ!$C$34:$C$777,СВЦЭМ!$A$34:$A$777,$A22,СВЦЭМ!$B$34:$B$777,L$11)+'СЕТ СН'!$F$9+СВЦЭМ!$D$10+'СЕТ СН'!$F$5-'СЕТ СН'!$F$17</f>
        <v>3949.4209257499997</v>
      </c>
      <c r="M22" s="36">
        <f>SUMIFS(СВЦЭМ!$C$34:$C$777,СВЦЭМ!$A$34:$A$777,$A22,СВЦЭМ!$B$34:$B$777,M$11)+'СЕТ СН'!$F$9+СВЦЭМ!$D$10+'СЕТ СН'!$F$5-'СЕТ СН'!$F$17</f>
        <v>3963.3512981100002</v>
      </c>
      <c r="N22" s="36">
        <f>SUMIFS(СВЦЭМ!$C$34:$C$777,СВЦЭМ!$A$34:$A$777,$A22,СВЦЭМ!$B$34:$B$777,N$11)+'СЕТ СН'!$F$9+СВЦЭМ!$D$10+'СЕТ СН'!$F$5-'СЕТ СН'!$F$17</f>
        <v>3971.2761336499998</v>
      </c>
      <c r="O22" s="36">
        <f>SUMIFS(СВЦЭМ!$C$34:$C$777,СВЦЭМ!$A$34:$A$777,$A22,СВЦЭМ!$B$34:$B$777,O$11)+'СЕТ СН'!$F$9+СВЦЭМ!$D$10+'СЕТ СН'!$F$5-'СЕТ СН'!$F$17</f>
        <v>3947.04216791</v>
      </c>
      <c r="P22" s="36">
        <f>SUMIFS(СВЦЭМ!$C$34:$C$777,СВЦЭМ!$A$34:$A$777,$A22,СВЦЭМ!$B$34:$B$777,P$11)+'СЕТ СН'!$F$9+СВЦЭМ!$D$10+'СЕТ СН'!$F$5-'СЕТ СН'!$F$17</f>
        <v>3889.3004355399999</v>
      </c>
      <c r="Q22" s="36">
        <f>SUMIFS(СВЦЭМ!$C$34:$C$777,СВЦЭМ!$A$34:$A$777,$A22,СВЦЭМ!$B$34:$B$777,Q$11)+'СЕТ СН'!$F$9+СВЦЭМ!$D$10+'СЕТ СН'!$F$5-'СЕТ СН'!$F$17</f>
        <v>3819.8615219100002</v>
      </c>
      <c r="R22" s="36">
        <f>SUMIFS(СВЦЭМ!$C$34:$C$777,СВЦЭМ!$A$34:$A$777,$A22,СВЦЭМ!$B$34:$B$777,R$11)+'СЕТ СН'!$F$9+СВЦЭМ!$D$10+'СЕТ СН'!$F$5-'СЕТ СН'!$F$17</f>
        <v>3722.8297621800002</v>
      </c>
      <c r="S22" s="36">
        <f>SUMIFS(СВЦЭМ!$C$34:$C$777,СВЦЭМ!$A$34:$A$777,$A22,СВЦЭМ!$B$34:$B$777,S$11)+'СЕТ СН'!$F$9+СВЦЭМ!$D$10+'СЕТ СН'!$F$5-'СЕТ СН'!$F$17</f>
        <v>3665.9390597000001</v>
      </c>
      <c r="T22" s="36">
        <f>SUMIFS(СВЦЭМ!$C$34:$C$777,СВЦЭМ!$A$34:$A$777,$A22,СВЦЭМ!$B$34:$B$777,T$11)+'СЕТ СН'!$F$9+СВЦЭМ!$D$10+'СЕТ СН'!$F$5-'СЕТ СН'!$F$17</f>
        <v>3671.3911848899997</v>
      </c>
      <c r="U22" s="36">
        <f>SUMIFS(СВЦЭМ!$C$34:$C$777,СВЦЭМ!$A$34:$A$777,$A22,СВЦЭМ!$B$34:$B$777,U$11)+'СЕТ СН'!$F$9+СВЦЭМ!$D$10+'СЕТ СН'!$F$5-'СЕТ СН'!$F$17</f>
        <v>3700.7292988099998</v>
      </c>
      <c r="V22" s="36">
        <f>SUMIFS(СВЦЭМ!$C$34:$C$777,СВЦЭМ!$A$34:$A$777,$A22,СВЦЭМ!$B$34:$B$777,V$11)+'СЕТ СН'!$F$9+СВЦЭМ!$D$10+'СЕТ СН'!$F$5-'СЕТ СН'!$F$17</f>
        <v>3698.1313661000004</v>
      </c>
      <c r="W22" s="36">
        <f>SUMIFS(СВЦЭМ!$C$34:$C$777,СВЦЭМ!$A$34:$A$777,$A22,СВЦЭМ!$B$34:$B$777,W$11)+'СЕТ СН'!$F$9+СВЦЭМ!$D$10+'СЕТ СН'!$F$5-'СЕТ СН'!$F$17</f>
        <v>3685.1572835300003</v>
      </c>
      <c r="X22" s="36">
        <f>SUMIFS(СВЦЭМ!$C$34:$C$777,СВЦЭМ!$A$34:$A$777,$A22,СВЦЭМ!$B$34:$B$777,X$11)+'СЕТ СН'!$F$9+СВЦЭМ!$D$10+'СЕТ СН'!$F$5-'СЕТ СН'!$F$17</f>
        <v>3687.5191563500002</v>
      </c>
      <c r="Y22" s="36">
        <f>SUMIFS(СВЦЭМ!$C$34:$C$777,СВЦЭМ!$A$34:$A$777,$A22,СВЦЭМ!$B$34:$B$777,Y$11)+'СЕТ СН'!$F$9+СВЦЭМ!$D$10+'СЕТ СН'!$F$5-'СЕТ СН'!$F$17</f>
        <v>3813.2926176600004</v>
      </c>
    </row>
    <row r="23" spans="1:25" ht="15.75" x14ac:dyDescent="0.2">
      <c r="A23" s="35">
        <f t="shared" si="0"/>
        <v>43385</v>
      </c>
      <c r="B23" s="36">
        <f>SUMIFS(СВЦЭМ!$C$34:$C$777,СВЦЭМ!$A$34:$A$777,$A23,СВЦЭМ!$B$34:$B$777,B$11)+'СЕТ СН'!$F$9+СВЦЭМ!$D$10+'СЕТ СН'!$F$5-'СЕТ СН'!$F$17</f>
        <v>3941.0162258600003</v>
      </c>
      <c r="C23" s="36">
        <f>SUMIFS(СВЦЭМ!$C$34:$C$777,СВЦЭМ!$A$34:$A$777,$A23,СВЦЭМ!$B$34:$B$777,C$11)+'СЕТ СН'!$F$9+СВЦЭМ!$D$10+'СЕТ СН'!$F$5-'СЕТ СН'!$F$17</f>
        <v>4053.5177417599998</v>
      </c>
      <c r="D23" s="36">
        <f>SUMIFS(СВЦЭМ!$C$34:$C$777,СВЦЭМ!$A$34:$A$777,$A23,СВЦЭМ!$B$34:$B$777,D$11)+'СЕТ СН'!$F$9+СВЦЭМ!$D$10+'СЕТ СН'!$F$5-'СЕТ СН'!$F$17</f>
        <v>4123.6408236200004</v>
      </c>
      <c r="E23" s="36">
        <f>SUMIFS(СВЦЭМ!$C$34:$C$777,СВЦЭМ!$A$34:$A$777,$A23,СВЦЭМ!$B$34:$B$777,E$11)+'СЕТ СН'!$F$9+СВЦЭМ!$D$10+'СЕТ СН'!$F$5-'СЕТ СН'!$F$17</f>
        <v>4151.0195624100006</v>
      </c>
      <c r="F23" s="36">
        <f>SUMIFS(СВЦЭМ!$C$34:$C$777,СВЦЭМ!$A$34:$A$777,$A23,СВЦЭМ!$B$34:$B$777,F$11)+'СЕТ СН'!$F$9+СВЦЭМ!$D$10+'СЕТ СН'!$F$5-'СЕТ СН'!$F$17</f>
        <v>4135.0322334100001</v>
      </c>
      <c r="G23" s="36">
        <f>SUMIFS(СВЦЭМ!$C$34:$C$777,СВЦЭМ!$A$34:$A$777,$A23,СВЦЭМ!$B$34:$B$777,G$11)+'СЕТ СН'!$F$9+СВЦЭМ!$D$10+'СЕТ СН'!$F$5-'СЕТ СН'!$F$17</f>
        <v>4125.9289902299997</v>
      </c>
      <c r="H23" s="36">
        <f>SUMIFS(СВЦЭМ!$C$34:$C$777,СВЦЭМ!$A$34:$A$777,$A23,СВЦЭМ!$B$34:$B$777,H$11)+'СЕТ СН'!$F$9+СВЦЭМ!$D$10+'СЕТ СН'!$F$5-'СЕТ СН'!$F$17</f>
        <v>4094.8019153400001</v>
      </c>
      <c r="I23" s="36">
        <f>SUMIFS(СВЦЭМ!$C$34:$C$777,СВЦЭМ!$A$34:$A$777,$A23,СВЦЭМ!$B$34:$B$777,I$11)+'СЕТ СН'!$F$9+СВЦЭМ!$D$10+'СЕТ СН'!$F$5-'СЕТ СН'!$F$17</f>
        <v>4019.1437777800002</v>
      </c>
      <c r="J23" s="36">
        <f>SUMIFS(СВЦЭМ!$C$34:$C$777,СВЦЭМ!$A$34:$A$777,$A23,СВЦЭМ!$B$34:$B$777,J$11)+'СЕТ СН'!$F$9+СВЦЭМ!$D$10+'СЕТ СН'!$F$5-'СЕТ СН'!$F$17</f>
        <v>3989.4371867400005</v>
      </c>
      <c r="K23" s="36">
        <f>SUMIFS(СВЦЭМ!$C$34:$C$777,СВЦЭМ!$A$34:$A$777,$A23,СВЦЭМ!$B$34:$B$777,K$11)+'СЕТ СН'!$F$9+СВЦЭМ!$D$10+'СЕТ СН'!$F$5-'СЕТ СН'!$F$17</f>
        <v>3967.9301860599999</v>
      </c>
      <c r="L23" s="36">
        <f>SUMIFS(СВЦЭМ!$C$34:$C$777,СВЦЭМ!$A$34:$A$777,$A23,СВЦЭМ!$B$34:$B$777,L$11)+'СЕТ СН'!$F$9+СВЦЭМ!$D$10+'СЕТ СН'!$F$5-'СЕТ СН'!$F$17</f>
        <v>3970.6753918900004</v>
      </c>
      <c r="M23" s="36">
        <f>SUMIFS(СВЦЭМ!$C$34:$C$777,СВЦЭМ!$A$34:$A$777,$A23,СВЦЭМ!$B$34:$B$777,M$11)+'СЕТ СН'!$F$9+СВЦЭМ!$D$10+'СЕТ СН'!$F$5-'СЕТ СН'!$F$17</f>
        <v>3988.6747221400001</v>
      </c>
      <c r="N23" s="36">
        <f>SUMIFS(СВЦЭМ!$C$34:$C$777,СВЦЭМ!$A$34:$A$777,$A23,СВЦЭМ!$B$34:$B$777,N$11)+'СЕТ СН'!$F$9+СВЦЭМ!$D$10+'СЕТ СН'!$F$5-'СЕТ СН'!$F$17</f>
        <v>3999.4556867199999</v>
      </c>
      <c r="O23" s="36">
        <f>SUMIFS(СВЦЭМ!$C$34:$C$777,СВЦЭМ!$A$34:$A$777,$A23,СВЦЭМ!$B$34:$B$777,O$11)+'СЕТ СН'!$F$9+СВЦЭМ!$D$10+'СЕТ СН'!$F$5-'СЕТ СН'!$F$17</f>
        <v>3970.17126018</v>
      </c>
      <c r="P23" s="36">
        <f>SUMIFS(СВЦЭМ!$C$34:$C$777,СВЦЭМ!$A$34:$A$777,$A23,СВЦЭМ!$B$34:$B$777,P$11)+'СЕТ СН'!$F$9+СВЦЭМ!$D$10+'СЕТ СН'!$F$5-'СЕТ СН'!$F$17</f>
        <v>3905.3557006500005</v>
      </c>
      <c r="Q23" s="36">
        <f>SUMIFS(СВЦЭМ!$C$34:$C$777,СВЦЭМ!$A$34:$A$777,$A23,СВЦЭМ!$B$34:$B$777,Q$11)+'СЕТ СН'!$F$9+СВЦЭМ!$D$10+'СЕТ СН'!$F$5-'СЕТ СН'!$F$17</f>
        <v>3832.7105220000003</v>
      </c>
      <c r="R23" s="36">
        <f>SUMIFS(СВЦЭМ!$C$34:$C$777,СВЦЭМ!$A$34:$A$777,$A23,СВЦЭМ!$B$34:$B$777,R$11)+'СЕТ СН'!$F$9+СВЦЭМ!$D$10+'СЕТ СН'!$F$5-'СЕТ СН'!$F$17</f>
        <v>3720.44583504</v>
      </c>
      <c r="S23" s="36">
        <f>SUMIFS(СВЦЭМ!$C$34:$C$777,СВЦЭМ!$A$34:$A$777,$A23,СВЦЭМ!$B$34:$B$777,S$11)+'СЕТ СН'!$F$9+СВЦЭМ!$D$10+'СЕТ СН'!$F$5-'СЕТ СН'!$F$17</f>
        <v>3641.3688431500004</v>
      </c>
      <c r="T23" s="36">
        <f>SUMIFS(СВЦЭМ!$C$34:$C$777,СВЦЭМ!$A$34:$A$777,$A23,СВЦЭМ!$B$34:$B$777,T$11)+'СЕТ СН'!$F$9+СВЦЭМ!$D$10+'СЕТ СН'!$F$5-'СЕТ СН'!$F$17</f>
        <v>3664.8883897000005</v>
      </c>
      <c r="U23" s="36">
        <f>SUMIFS(СВЦЭМ!$C$34:$C$777,СВЦЭМ!$A$34:$A$777,$A23,СВЦЭМ!$B$34:$B$777,U$11)+'СЕТ СН'!$F$9+СВЦЭМ!$D$10+'СЕТ СН'!$F$5-'СЕТ СН'!$F$17</f>
        <v>3697.5216952600003</v>
      </c>
      <c r="V23" s="36">
        <f>SUMIFS(СВЦЭМ!$C$34:$C$777,СВЦЭМ!$A$34:$A$777,$A23,СВЦЭМ!$B$34:$B$777,V$11)+'СЕТ СН'!$F$9+СВЦЭМ!$D$10+'СЕТ СН'!$F$5-'СЕТ СН'!$F$17</f>
        <v>3692.8463435700005</v>
      </c>
      <c r="W23" s="36">
        <f>SUMIFS(СВЦЭМ!$C$34:$C$777,СВЦЭМ!$A$34:$A$777,$A23,СВЦЭМ!$B$34:$B$777,W$11)+'СЕТ СН'!$F$9+СВЦЭМ!$D$10+'СЕТ СН'!$F$5-'СЕТ СН'!$F$17</f>
        <v>3677.53850745</v>
      </c>
      <c r="X23" s="36">
        <f>SUMIFS(СВЦЭМ!$C$34:$C$777,СВЦЭМ!$A$34:$A$777,$A23,СВЦЭМ!$B$34:$B$777,X$11)+'СЕТ СН'!$F$9+СВЦЭМ!$D$10+'СЕТ СН'!$F$5-'СЕТ СН'!$F$17</f>
        <v>3683.3754877900001</v>
      </c>
      <c r="Y23" s="36">
        <f>SUMIFS(СВЦЭМ!$C$34:$C$777,СВЦЭМ!$A$34:$A$777,$A23,СВЦЭМ!$B$34:$B$777,Y$11)+'СЕТ СН'!$F$9+СВЦЭМ!$D$10+'СЕТ СН'!$F$5-'СЕТ СН'!$F$17</f>
        <v>3817.3666239900003</v>
      </c>
    </row>
    <row r="24" spans="1:25" ht="15.75" x14ac:dyDescent="0.2">
      <c r="A24" s="35">
        <f t="shared" si="0"/>
        <v>43386</v>
      </c>
      <c r="B24" s="36">
        <f>SUMIFS(СВЦЭМ!$C$34:$C$777,СВЦЭМ!$A$34:$A$777,$A24,СВЦЭМ!$B$34:$B$777,B$11)+'СЕТ СН'!$F$9+СВЦЭМ!$D$10+'СЕТ СН'!$F$5-'СЕТ СН'!$F$17</f>
        <v>3936.25373623</v>
      </c>
      <c r="C24" s="36">
        <f>SUMIFS(СВЦЭМ!$C$34:$C$777,СВЦЭМ!$A$34:$A$777,$A24,СВЦЭМ!$B$34:$B$777,C$11)+'СЕТ СН'!$F$9+СВЦЭМ!$D$10+'СЕТ СН'!$F$5-'СЕТ СН'!$F$17</f>
        <v>4048.4586720899997</v>
      </c>
      <c r="D24" s="36">
        <f>SUMIFS(СВЦЭМ!$C$34:$C$777,СВЦЭМ!$A$34:$A$777,$A24,СВЦЭМ!$B$34:$B$777,D$11)+'СЕТ СН'!$F$9+СВЦЭМ!$D$10+'СЕТ СН'!$F$5-'СЕТ СН'!$F$17</f>
        <v>4140.3199178100003</v>
      </c>
      <c r="E24" s="36">
        <f>SUMIFS(СВЦЭМ!$C$34:$C$777,СВЦЭМ!$A$34:$A$777,$A24,СВЦЭМ!$B$34:$B$777,E$11)+'СЕТ СН'!$F$9+СВЦЭМ!$D$10+'СЕТ СН'!$F$5-'СЕТ СН'!$F$17</f>
        <v>4149.2573371099998</v>
      </c>
      <c r="F24" s="36">
        <f>SUMIFS(СВЦЭМ!$C$34:$C$777,СВЦЭМ!$A$34:$A$777,$A24,СВЦЭМ!$B$34:$B$777,F$11)+'СЕТ СН'!$F$9+СВЦЭМ!$D$10+'СЕТ СН'!$F$5-'СЕТ СН'!$F$17</f>
        <v>4143.4973847400006</v>
      </c>
      <c r="G24" s="36">
        <f>SUMIFS(СВЦЭМ!$C$34:$C$777,СВЦЭМ!$A$34:$A$777,$A24,СВЦЭМ!$B$34:$B$777,G$11)+'СЕТ СН'!$F$9+СВЦЭМ!$D$10+'СЕТ СН'!$F$5-'СЕТ СН'!$F$17</f>
        <v>4122.3366112100002</v>
      </c>
      <c r="H24" s="36">
        <f>SUMIFS(СВЦЭМ!$C$34:$C$777,СВЦЭМ!$A$34:$A$777,$A24,СВЦЭМ!$B$34:$B$777,H$11)+'СЕТ СН'!$F$9+СВЦЭМ!$D$10+'СЕТ СН'!$F$5-'СЕТ СН'!$F$17</f>
        <v>4073.9040903699997</v>
      </c>
      <c r="I24" s="36">
        <f>SUMIFS(СВЦЭМ!$C$34:$C$777,СВЦЭМ!$A$34:$A$777,$A24,СВЦЭМ!$B$34:$B$777,I$11)+'СЕТ СН'!$F$9+СВЦЭМ!$D$10+'СЕТ СН'!$F$5-'СЕТ СН'!$F$17</f>
        <v>3998.0843904800004</v>
      </c>
      <c r="J24" s="36">
        <f>SUMIFS(СВЦЭМ!$C$34:$C$777,СВЦЭМ!$A$34:$A$777,$A24,СВЦЭМ!$B$34:$B$777,J$11)+'СЕТ СН'!$F$9+СВЦЭМ!$D$10+'СЕТ СН'!$F$5-'СЕТ СН'!$F$17</f>
        <v>3963.3758200600005</v>
      </c>
      <c r="K24" s="36">
        <f>SUMIFS(СВЦЭМ!$C$34:$C$777,СВЦЭМ!$A$34:$A$777,$A24,СВЦЭМ!$B$34:$B$777,K$11)+'СЕТ СН'!$F$9+СВЦЭМ!$D$10+'СЕТ СН'!$F$5-'СЕТ СН'!$F$17</f>
        <v>3957.1938901599997</v>
      </c>
      <c r="L24" s="36">
        <f>SUMIFS(СВЦЭМ!$C$34:$C$777,СВЦЭМ!$A$34:$A$777,$A24,СВЦЭМ!$B$34:$B$777,L$11)+'СЕТ СН'!$F$9+СВЦЭМ!$D$10+'СЕТ СН'!$F$5-'СЕТ СН'!$F$17</f>
        <v>3938.2177296</v>
      </c>
      <c r="M24" s="36">
        <f>SUMIFS(СВЦЭМ!$C$34:$C$777,СВЦЭМ!$A$34:$A$777,$A24,СВЦЭМ!$B$34:$B$777,M$11)+'СЕТ СН'!$F$9+СВЦЭМ!$D$10+'СЕТ СН'!$F$5-'СЕТ СН'!$F$17</f>
        <v>3956.1791792399999</v>
      </c>
      <c r="N24" s="36">
        <f>SUMIFS(СВЦЭМ!$C$34:$C$777,СВЦЭМ!$A$34:$A$777,$A24,СВЦЭМ!$B$34:$B$777,N$11)+'СЕТ СН'!$F$9+СВЦЭМ!$D$10+'СЕТ СН'!$F$5-'СЕТ СН'!$F$17</f>
        <v>3977.6298569399996</v>
      </c>
      <c r="O24" s="36">
        <f>SUMIFS(СВЦЭМ!$C$34:$C$777,СВЦЭМ!$A$34:$A$777,$A24,СВЦЭМ!$B$34:$B$777,O$11)+'СЕТ СН'!$F$9+СВЦЭМ!$D$10+'СЕТ СН'!$F$5-'СЕТ СН'!$F$17</f>
        <v>3984.8872571399997</v>
      </c>
      <c r="P24" s="36">
        <f>SUMIFS(СВЦЭМ!$C$34:$C$777,СВЦЭМ!$A$34:$A$777,$A24,СВЦЭМ!$B$34:$B$777,P$11)+'СЕТ СН'!$F$9+СВЦЭМ!$D$10+'СЕТ СН'!$F$5-'СЕТ СН'!$F$17</f>
        <v>3931.7545400400004</v>
      </c>
      <c r="Q24" s="36">
        <f>SUMIFS(СВЦЭМ!$C$34:$C$777,СВЦЭМ!$A$34:$A$777,$A24,СВЦЭМ!$B$34:$B$777,Q$11)+'СЕТ СН'!$F$9+СВЦЭМ!$D$10+'СЕТ СН'!$F$5-'СЕТ СН'!$F$17</f>
        <v>3864.9686112500003</v>
      </c>
      <c r="R24" s="36">
        <f>SUMIFS(СВЦЭМ!$C$34:$C$777,СВЦЭМ!$A$34:$A$777,$A24,СВЦЭМ!$B$34:$B$777,R$11)+'СЕТ СН'!$F$9+СВЦЭМ!$D$10+'СЕТ СН'!$F$5-'СЕТ СН'!$F$17</f>
        <v>3749.58602909</v>
      </c>
      <c r="S24" s="36">
        <f>SUMIFS(СВЦЭМ!$C$34:$C$777,СВЦЭМ!$A$34:$A$777,$A24,СВЦЭМ!$B$34:$B$777,S$11)+'СЕТ СН'!$F$9+СВЦЭМ!$D$10+'СЕТ СН'!$F$5-'СЕТ СН'!$F$17</f>
        <v>3665.0464256900004</v>
      </c>
      <c r="T24" s="36">
        <f>SUMIFS(СВЦЭМ!$C$34:$C$777,СВЦЭМ!$A$34:$A$777,$A24,СВЦЭМ!$B$34:$B$777,T$11)+'СЕТ СН'!$F$9+СВЦЭМ!$D$10+'СЕТ СН'!$F$5-'СЕТ СН'!$F$17</f>
        <v>3664.9049921699998</v>
      </c>
      <c r="U24" s="36">
        <f>SUMIFS(СВЦЭМ!$C$34:$C$777,СВЦЭМ!$A$34:$A$777,$A24,СВЦЭМ!$B$34:$B$777,U$11)+'СЕТ СН'!$F$9+СВЦЭМ!$D$10+'СЕТ СН'!$F$5-'СЕТ СН'!$F$17</f>
        <v>3702.4863159100005</v>
      </c>
      <c r="V24" s="36">
        <f>SUMIFS(СВЦЭМ!$C$34:$C$777,СВЦЭМ!$A$34:$A$777,$A24,СВЦЭМ!$B$34:$B$777,V$11)+'СЕТ СН'!$F$9+СВЦЭМ!$D$10+'СЕТ СН'!$F$5-'СЕТ СН'!$F$17</f>
        <v>3688.5976140900002</v>
      </c>
      <c r="W24" s="36">
        <f>SUMIFS(СВЦЭМ!$C$34:$C$777,СВЦЭМ!$A$34:$A$777,$A24,СВЦЭМ!$B$34:$B$777,W$11)+'СЕТ СН'!$F$9+СВЦЭМ!$D$10+'СЕТ СН'!$F$5-'СЕТ СН'!$F$17</f>
        <v>3687.12237921</v>
      </c>
      <c r="X24" s="36">
        <f>SUMIFS(СВЦЭМ!$C$34:$C$777,СВЦЭМ!$A$34:$A$777,$A24,СВЦЭМ!$B$34:$B$777,X$11)+'СЕТ СН'!$F$9+СВЦЭМ!$D$10+'СЕТ СН'!$F$5-'СЕТ СН'!$F$17</f>
        <v>3670.8080304000005</v>
      </c>
      <c r="Y24" s="36">
        <f>SUMIFS(СВЦЭМ!$C$34:$C$777,СВЦЭМ!$A$34:$A$777,$A24,СВЦЭМ!$B$34:$B$777,Y$11)+'СЕТ СН'!$F$9+СВЦЭМ!$D$10+'СЕТ СН'!$F$5-'СЕТ СН'!$F$17</f>
        <v>3785.89769024</v>
      </c>
    </row>
    <row r="25" spans="1:25" ht="15.75" x14ac:dyDescent="0.2">
      <c r="A25" s="35">
        <f t="shared" si="0"/>
        <v>43387</v>
      </c>
      <c r="B25" s="36">
        <f>SUMIFS(СВЦЭМ!$C$34:$C$777,СВЦЭМ!$A$34:$A$777,$A25,СВЦЭМ!$B$34:$B$777,B$11)+'СЕТ СН'!$F$9+СВЦЭМ!$D$10+'СЕТ СН'!$F$5-'СЕТ СН'!$F$17</f>
        <v>3886.8802074200003</v>
      </c>
      <c r="C25" s="36">
        <f>SUMIFS(СВЦЭМ!$C$34:$C$777,СВЦЭМ!$A$34:$A$777,$A25,СВЦЭМ!$B$34:$B$777,C$11)+'СЕТ СН'!$F$9+СВЦЭМ!$D$10+'СЕТ СН'!$F$5-'СЕТ СН'!$F$17</f>
        <v>3974.1960127700004</v>
      </c>
      <c r="D25" s="36">
        <f>SUMIFS(СВЦЭМ!$C$34:$C$777,СВЦЭМ!$A$34:$A$777,$A25,СВЦЭМ!$B$34:$B$777,D$11)+'СЕТ СН'!$F$9+СВЦЭМ!$D$10+'СЕТ СН'!$F$5-'СЕТ СН'!$F$17</f>
        <v>4065.9761137400001</v>
      </c>
      <c r="E25" s="36">
        <f>SUMIFS(СВЦЭМ!$C$34:$C$777,СВЦЭМ!$A$34:$A$777,$A25,СВЦЭМ!$B$34:$B$777,E$11)+'СЕТ СН'!$F$9+СВЦЭМ!$D$10+'СЕТ СН'!$F$5-'СЕТ СН'!$F$17</f>
        <v>4077.7301562600005</v>
      </c>
      <c r="F25" s="36">
        <f>SUMIFS(СВЦЭМ!$C$34:$C$777,СВЦЭМ!$A$34:$A$777,$A25,СВЦЭМ!$B$34:$B$777,F$11)+'СЕТ СН'!$F$9+СВЦЭМ!$D$10+'СЕТ СН'!$F$5-'СЕТ СН'!$F$17</f>
        <v>4075.9937977400004</v>
      </c>
      <c r="G25" s="36">
        <f>SUMIFS(СВЦЭМ!$C$34:$C$777,СВЦЭМ!$A$34:$A$777,$A25,СВЦЭМ!$B$34:$B$777,G$11)+'СЕТ СН'!$F$9+СВЦЭМ!$D$10+'СЕТ СН'!$F$5-'СЕТ СН'!$F$17</f>
        <v>4063.0876035400006</v>
      </c>
      <c r="H25" s="36">
        <f>SUMIFS(СВЦЭМ!$C$34:$C$777,СВЦЭМ!$A$34:$A$777,$A25,СВЦЭМ!$B$34:$B$777,H$11)+'СЕТ СН'!$F$9+СВЦЭМ!$D$10+'СЕТ СН'!$F$5-'СЕТ СН'!$F$17</f>
        <v>4041.0575629000004</v>
      </c>
      <c r="I25" s="36">
        <f>SUMIFS(СВЦЭМ!$C$34:$C$777,СВЦЭМ!$A$34:$A$777,$A25,СВЦЭМ!$B$34:$B$777,I$11)+'СЕТ СН'!$F$9+СВЦЭМ!$D$10+'СЕТ СН'!$F$5-'СЕТ СН'!$F$17</f>
        <v>4030.6509310000001</v>
      </c>
      <c r="J25" s="36">
        <f>SUMIFS(СВЦЭМ!$C$34:$C$777,СВЦЭМ!$A$34:$A$777,$A25,СВЦЭМ!$B$34:$B$777,J$11)+'СЕТ СН'!$F$9+СВЦЭМ!$D$10+'СЕТ СН'!$F$5-'СЕТ СН'!$F$17</f>
        <v>3990.6903360599999</v>
      </c>
      <c r="K25" s="36">
        <f>SUMIFS(СВЦЭМ!$C$34:$C$777,СВЦЭМ!$A$34:$A$777,$A25,СВЦЭМ!$B$34:$B$777,K$11)+'СЕТ СН'!$F$9+СВЦЭМ!$D$10+'СЕТ СН'!$F$5-'СЕТ СН'!$F$17</f>
        <v>3964.7283403600004</v>
      </c>
      <c r="L25" s="36">
        <f>SUMIFS(СВЦЭМ!$C$34:$C$777,СВЦЭМ!$A$34:$A$777,$A25,СВЦЭМ!$B$34:$B$777,L$11)+'СЕТ СН'!$F$9+СВЦЭМ!$D$10+'СЕТ СН'!$F$5-'СЕТ СН'!$F$17</f>
        <v>3950.9845146899997</v>
      </c>
      <c r="M25" s="36">
        <f>SUMIFS(СВЦЭМ!$C$34:$C$777,СВЦЭМ!$A$34:$A$777,$A25,СВЦЭМ!$B$34:$B$777,M$11)+'СЕТ СН'!$F$9+СВЦЭМ!$D$10+'СЕТ СН'!$F$5-'СЕТ СН'!$F$17</f>
        <v>3967.1950384900001</v>
      </c>
      <c r="N25" s="36">
        <f>SUMIFS(СВЦЭМ!$C$34:$C$777,СВЦЭМ!$A$34:$A$777,$A25,СВЦЭМ!$B$34:$B$777,N$11)+'СЕТ СН'!$F$9+СВЦЭМ!$D$10+'СЕТ СН'!$F$5-'СЕТ СН'!$F$17</f>
        <v>3993.1254777499998</v>
      </c>
      <c r="O25" s="36">
        <f>SUMIFS(СВЦЭМ!$C$34:$C$777,СВЦЭМ!$A$34:$A$777,$A25,СВЦЭМ!$B$34:$B$777,O$11)+'СЕТ СН'!$F$9+СВЦЭМ!$D$10+'СЕТ СН'!$F$5-'СЕТ СН'!$F$17</f>
        <v>3981.3156965400003</v>
      </c>
      <c r="P25" s="36">
        <f>SUMIFS(СВЦЭМ!$C$34:$C$777,СВЦЭМ!$A$34:$A$777,$A25,СВЦЭМ!$B$34:$B$777,P$11)+'СЕТ СН'!$F$9+СВЦЭМ!$D$10+'СЕТ СН'!$F$5-'СЕТ СН'!$F$17</f>
        <v>3920.67843464</v>
      </c>
      <c r="Q25" s="36">
        <f>SUMIFS(СВЦЭМ!$C$34:$C$777,СВЦЭМ!$A$34:$A$777,$A25,СВЦЭМ!$B$34:$B$777,Q$11)+'СЕТ СН'!$F$9+СВЦЭМ!$D$10+'СЕТ СН'!$F$5-'СЕТ СН'!$F$17</f>
        <v>3867.3753044000005</v>
      </c>
      <c r="R25" s="36">
        <f>SUMIFS(СВЦЭМ!$C$34:$C$777,СВЦЭМ!$A$34:$A$777,$A25,СВЦЭМ!$B$34:$B$777,R$11)+'СЕТ СН'!$F$9+СВЦЭМ!$D$10+'СЕТ СН'!$F$5-'СЕТ СН'!$F$17</f>
        <v>3805.1415678100002</v>
      </c>
      <c r="S25" s="36">
        <f>SUMIFS(СВЦЭМ!$C$34:$C$777,СВЦЭМ!$A$34:$A$777,$A25,СВЦЭМ!$B$34:$B$777,S$11)+'СЕТ СН'!$F$9+СВЦЭМ!$D$10+'СЕТ СН'!$F$5-'СЕТ СН'!$F$17</f>
        <v>3710.2158988300007</v>
      </c>
      <c r="T25" s="36">
        <f>SUMIFS(СВЦЭМ!$C$34:$C$777,СВЦЭМ!$A$34:$A$777,$A25,СВЦЭМ!$B$34:$B$777,T$11)+'СЕТ СН'!$F$9+СВЦЭМ!$D$10+'СЕТ СН'!$F$5-'СЕТ СН'!$F$17</f>
        <v>3688.1679935600005</v>
      </c>
      <c r="U25" s="36">
        <f>SUMIFS(СВЦЭМ!$C$34:$C$777,СВЦЭМ!$A$34:$A$777,$A25,СВЦЭМ!$B$34:$B$777,U$11)+'СЕТ СН'!$F$9+СВЦЭМ!$D$10+'СЕТ СН'!$F$5-'СЕТ СН'!$F$17</f>
        <v>3710.9637683400006</v>
      </c>
      <c r="V25" s="36">
        <f>SUMIFS(СВЦЭМ!$C$34:$C$777,СВЦЭМ!$A$34:$A$777,$A25,СВЦЭМ!$B$34:$B$777,V$11)+'СЕТ СН'!$F$9+СВЦЭМ!$D$10+'СЕТ СН'!$F$5-'СЕТ СН'!$F$17</f>
        <v>3713.1789275000001</v>
      </c>
      <c r="W25" s="36">
        <f>SUMIFS(СВЦЭМ!$C$34:$C$777,СВЦЭМ!$A$34:$A$777,$A25,СВЦЭМ!$B$34:$B$777,W$11)+'СЕТ СН'!$F$9+СВЦЭМ!$D$10+'СЕТ СН'!$F$5-'СЕТ СН'!$F$17</f>
        <v>3691.5157606299999</v>
      </c>
      <c r="X25" s="36">
        <f>SUMIFS(СВЦЭМ!$C$34:$C$777,СВЦЭМ!$A$34:$A$777,$A25,СВЦЭМ!$B$34:$B$777,X$11)+'СЕТ СН'!$F$9+СВЦЭМ!$D$10+'СЕТ СН'!$F$5-'СЕТ СН'!$F$17</f>
        <v>3687.4072514999998</v>
      </c>
      <c r="Y25" s="36">
        <f>SUMIFS(СВЦЭМ!$C$34:$C$777,СВЦЭМ!$A$34:$A$777,$A25,СВЦЭМ!$B$34:$B$777,Y$11)+'СЕТ СН'!$F$9+СВЦЭМ!$D$10+'СЕТ СН'!$F$5-'СЕТ СН'!$F$17</f>
        <v>3802.5434577599999</v>
      </c>
    </row>
    <row r="26" spans="1:25" ht="15.75" x14ac:dyDescent="0.2">
      <c r="A26" s="35">
        <f t="shared" si="0"/>
        <v>43388</v>
      </c>
      <c r="B26" s="36">
        <f>SUMIFS(СВЦЭМ!$C$34:$C$777,СВЦЭМ!$A$34:$A$777,$A26,СВЦЭМ!$B$34:$B$777,B$11)+'СЕТ СН'!$F$9+СВЦЭМ!$D$10+'СЕТ СН'!$F$5-'СЕТ СН'!$F$17</f>
        <v>4006.6772884100001</v>
      </c>
      <c r="C26" s="36">
        <f>SUMIFS(СВЦЭМ!$C$34:$C$777,СВЦЭМ!$A$34:$A$777,$A26,СВЦЭМ!$B$34:$B$777,C$11)+'СЕТ СН'!$F$9+СВЦЭМ!$D$10+'СЕТ СН'!$F$5-'СЕТ СН'!$F$17</f>
        <v>4131.6383761799998</v>
      </c>
      <c r="D26" s="36">
        <f>SUMIFS(СВЦЭМ!$C$34:$C$777,СВЦЭМ!$A$34:$A$777,$A26,СВЦЭМ!$B$34:$B$777,D$11)+'СЕТ СН'!$F$9+СВЦЭМ!$D$10+'СЕТ СН'!$F$5-'СЕТ СН'!$F$17</f>
        <v>4180.5323587000003</v>
      </c>
      <c r="E26" s="36">
        <f>SUMIFS(СВЦЭМ!$C$34:$C$777,СВЦЭМ!$A$34:$A$777,$A26,СВЦЭМ!$B$34:$B$777,E$11)+'СЕТ СН'!$F$9+СВЦЭМ!$D$10+'СЕТ СН'!$F$5-'СЕТ СН'!$F$17</f>
        <v>4180.33828816</v>
      </c>
      <c r="F26" s="36">
        <f>SUMIFS(СВЦЭМ!$C$34:$C$777,СВЦЭМ!$A$34:$A$777,$A26,СВЦЭМ!$B$34:$B$777,F$11)+'СЕТ СН'!$F$9+СВЦЭМ!$D$10+'СЕТ СН'!$F$5-'СЕТ СН'!$F$17</f>
        <v>4182.7431900800002</v>
      </c>
      <c r="G26" s="36">
        <f>SUMIFS(СВЦЭМ!$C$34:$C$777,СВЦЭМ!$A$34:$A$777,$A26,СВЦЭМ!$B$34:$B$777,G$11)+'СЕТ СН'!$F$9+СВЦЭМ!$D$10+'СЕТ СН'!$F$5-'СЕТ СН'!$F$17</f>
        <v>4188.9509632600002</v>
      </c>
      <c r="H26" s="36">
        <f>SUMIFS(СВЦЭМ!$C$34:$C$777,СВЦЭМ!$A$34:$A$777,$A26,СВЦЭМ!$B$34:$B$777,H$11)+'СЕТ СН'!$F$9+СВЦЭМ!$D$10+'СЕТ СН'!$F$5-'СЕТ СН'!$F$17</f>
        <v>4123.7842174900006</v>
      </c>
      <c r="I26" s="36">
        <f>SUMIFS(СВЦЭМ!$C$34:$C$777,СВЦЭМ!$A$34:$A$777,$A26,СВЦЭМ!$B$34:$B$777,I$11)+'СЕТ СН'!$F$9+СВЦЭМ!$D$10+'СЕТ СН'!$F$5-'СЕТ СН'!$F$17</f>
        <v>4048.8623209000007</v>
      </c>
      <c r="J26" s="36">
        <f>SUMIFS(СВЦЭМ!$C$34:$C$777,СВЦЭМ!$A$34:$A$777,$A26,СВЦЭМ!$B$34:$B$777,J$11)+'СЕТ СН'!$F$9+СВЦЭМ!$D$10+'СЕТ СН'!$F$5-'СЕТ СН'!$F$17</f>
        <v>4021.0591563799999</v>
      </c>
      <c r="K26" s="36">
        <f>SUMIFS(СВЦЭМ!$C$34:$C$777,СВЦЭМ!$A$34:$A$777,$A26,СВЦЭМ!$B$34:$B$777,K$11)+'СЕТ СН'!$F$9+СВЦЭМ!$D$10+'СЕТ СН'!$F$5-'СЕТ СН'!$F$17</f>
        <v>3985.8150193700003</v>
      </c>
      <c r="L26" s="36">
        <f>SUMIFS(СВЦЭМ!$C$34:$C$777,СВЦЭМ!$A$34:$A$777,$A26,СВЦЭМ!$B$34:$B$777,L$11)+'СЕТ СН'!$F$9+СВЦЭМ!$D$10+'СЕТ СН'!$F$5-'СЕТ СН'!$F$17</f>
        <v>3978.3093247000006</v>
      </c>
      <c r="M26" s="36">
        <f>SUMIFS(СВЦЭМ!$C$34:$C$777,СВЦЭМ!$A$34:$A$777,$A26,СВЦЭМ!$B$34:$B$777,M$11)+'СЕТ СН'!$F$9+СВЦЭМ!$D$10+'СЕТ СН'!$F$5-'СЕТ СН'!$F$17</f>
        <v>3976.7145912200003</v>
      </c>
      <c r="N26" s="36">
        <f>SUMIFS(СВЦЭМ!$C$34:$C$777,СВЦЭМ!$A$34:$A$777,$A26,СВЦЭМ!$B$34:$B$777,N$11)+'СЕТ СН'!$F$9+СВЦЭМ!$D$10+'СЕТ СН'!$F$5-'СЕТ СН'!$F$17</f>
        <v>3997.5816687899996</v>
      </c>
      <c r="O26" s="36">
        <f>SUMIFS(СВЦЭМ!$C$34:$C$777,СВЦЭМ!$A$34:$A$777,$A26,СВЦЭМ!$B$34:$B$777,O$11)+'СЕТ СН'!$F$9+СВЦЭМ!$D$10+'СЕТ СН'!$F$5-'СЕТ СН'!$F$17</f>
        <v>3990.5744666600003</v>
      </c>
      <c r="P26" s="36">
        <f>SUMIFS(СВЦЭМ!$C$34:$C$777,СВЦЭМ!$A$34:$A$777,$A26,СВЦЭМ!$B$34:$B$777,P$11)+'СЕТ СН'!$F$9+СВЦЭМ!$D$10+'СЕТ СН'!$F$5-'СЕТ СН'!$F$17</f>
        <v>3934.2063721800005</v>
      </c>
      <c r="Q26" s="36">
        <f>SUMIFS(СВЦЭМ!$C$34:$C$777,СВЦЭМ!$A$34:$A$777,$A26,СВЦЭМ!$B$34:$B$777,Q$11)+'СЕТ СН'!$F$9+СВЦЭМ!$D$10+'СЕТ СН'!$F$5-'СЕТ СН'!$F$17</f>
        <v>3858.2002333199998</v>
      </c>
      <c r="R26" s="36">
        <f>SUMIFS(СВЦЭМ!$C$34:$C$777,СВЦЭМ!$A$34:$A$777,$A26,СВЦЭМ!$B$34:$B$777,R$11)+'СЕТ СН'!$F$9+СВЦЭМ!$D$10+'СЕТ СН'!$F$5-'СЕТ СН'!$F$17</f>
        <v>3747.9917103500002</v>
      </c>
      <c r="S26" s="36">
        <f>SUMIFS(СВЦЭМ!$C$34:$C$777,СВЦЭМ!$A$34:$A$777,$A26,СВЦЭМ!$B$34:$B$777,S$11)+'СЕТ СН'!$F$9+СВЦЭМ!$D$10+'СЕТ СН'!$F$5-'СЕТ СН'!$F$17</f>
        <v>3657.6664374000002</v>
      </c>
      <c r="T26" s="36">
        <f>SUMIFS(СВЦЭМ!$C$34:$C$777,СВЦЭМ!$A$34:$A$777,$A26,СВЦЭМ!$B$34:$B$777,T$11)+'СЕТ СН'!$F$9+СВЦЭМ!$D$10+'СЕТ СН'!$F$5-'СЕТ СН'!$F$17</f>
        <v>3626.9155042700004</v>
      </c>
      <c r="U26" s="36">
        <f>SUMIFS(СВЦЭМ!$C$34:$C$777,СВЦЭМ!$A$34:$A$777,$A26,СВЦЭМ!$B$34:$B$777,U$11)+'СЕТ СН'!$F$9+СВЦЭМ!$D$10+'СЕТ СН'!$F$5-'СЕТ СН'!$F$17</f>
        <v>3610.9621764200001</v>
      </c>
      <c r="V26" s="36">
        <f>SUMIFS(СВЦЭМ!$C$34:$C$777,СВЦЭМ!$A$34:$A$777,$A26,СВЦЭМ!$B$34:$B$777,V$11)+'СЕТ СН'!$F$9+СВЦЭМ!$D$10+'СЕТ СН'!$F$5-'СЕТ СН'!$F$17</f>
        <v>3604.7103840300001</v>
      </c>
      <c r="W26" s="36">
        <f>SUMIFS(СВЦЭМ!$C$34:$C$777,СВЦЭМ!$A$34:$A$777,$A26,СВЦЭМ!$B$34:$B$777,W$11)+'СЕТ СН'!$F$9+СВЦЭМ!$D$10+'СЕТ СН'!$F$5-'СЕТ СН'!$F$17</f>
        <v>3612.1248722700002</v>
      </c>
      <c r="X26" s="36">
        <f>SUMIFS(СВЦЭМ!$C$34:$C$777,СВЦЭМ!$A$34:$A$777,$A26,СВЦЭМ!$B$34:$B$777,X$11)+'СЕТ СН'!$F$9+СВЦЭМ!$D$10+'СЕТ СН'!$F$5-'СЕТ СН'!$F$17</f>
        <v>3674.6532293299997</v>
      </c>
      <c r="Y26" s="36">
        <f>SUMIFS(СВЦЭМ!$C$34:$C$777,СВЦЭМ!$A$34:$A$777,$A26,СВЦЭМ!$B$34:$B$777,Y$11)+'СЕТ СН'!$F$9+СВЦЭМ!$D$10+'СЕТ СН'!$F$5-'СЕТ СН'!$F$17</f>
        <v>3797.3466685200001</v>
      </c>
    </row>
    <row r="27" spans="1:25" ht="15.75" x14ac:dyDescent="0.2">
      <c r="A27" s="35">
        <f t="shared" si="0"/>
        <v>43389</v>
      </c>
      <c r="B27" s="36">
        <f>SUMIFS(СВЦЭМ!$C$34:$C$777,СВЦЭМ!$A$34:$A$777,$A27,СВЦЭМ!$B$34:$B$777,B$11)+'СЕТ СН'!$F$9+СВЦЭМ!$D$10+'СЕТ СН'!$F$5-'СЕТ СН'!$F$17</f>
        <v>3935.1842324300005</v>
      </c>
      <c r="C27" s="36">
        <f>SUMIFS(СВЦЭМ!$C$34:$C$777,СВЦЭМ!$A$34:$A$777,$A27,СВЦЭМ!$B$34:$B$777,C$11)+'СЕТ СН'!$F$9+СВЦЭМ!$D$10+'СЕТ СН'!$F$5-'СЕТ СН'!$F$17</f>
        <v>4056.1594766999997</v>
      </c>
      <c r="D27" s="36">
        <f>SUMIFS(СВЦЭМ!$C$34:$C$777,СВЦЭМ!$A$34:$A$777,$A27,СВЦЭМ!$B$34:$B$777,D$11)+'СЕТ СН'!$F$9+СВЦЭМ!$D$10+'СЕТ СН'!$F$5-'СЕТ СН'!$F$17</f>
        <v>4145.1440540700005</v>
      </c>
      <c r="E27" s="36">
        <f>SUMIFS(СВЦЭМ!$C$34:$C$777,СВЦЭМ!$A$34:$A$777,$A27,СВЦЭМ!$B$34:$B$777,E$11)+'СЕТ СН'!$F$9+СВЦЭМ!$D$10+'СЕТ СН'!$F$5-'СЕТ СН'!$F$17</f>
        <v>4152.2284522</v>
      </c>
      <c r="F27" s="36">
        <f>SUMIFS(СВЦЭМ!$C$34:$C$777,СВЦЭМ!$A$34:$A$777,$A27,СВЦЭМ!$B$34:$B$777,F$11)+'СЕТ СН'!$F$9+СВЦЭМ!$D$10+'СЕТ СН'!$F$5-'СЕТ СН'!$F$17</f>
        <v>4134.9072328100001</v>
      </c>
      <c r="G27" s="36">
        <f>SUMIFS(СВЦЭМ!$C$34:$C$777,СВЦЭМ!$A$34:$A$777,$A27,СВЦЭМ!$B$34:$B$777,G$11)+'СЕТ СН'!$F$9+СВЦЭМ!$D$10+'СЕТ СН'!$F$5-'СЕТ СН'!$F$17</f>
        <v>4106.0551180800003</v>
      </c>
      <c r="H27" s="36">
        <f>SUMIFS(СВЦЭМ!$C$34:$C$777,СВЦЭМ!$A$34:$A$777,$A27,СВЦЭМ!$B$34:$B$777,H$11)+'СЕТ СН'!$F$9+СВЦЭМ!$D$10+'СЕТ СН'!$F$5-'СЕТ СН'!$F$17</f>
        <v>4064.4313363800002</v>
      </c>
      <c r="I27" s="36">
        <f>SUMIFS(СВЦЭМ!$C$34:$C$777,СВЦЭМ!$A$34:$A$777,$A27,СВЦЭМ!$B$34:$B$777,I$11)+'СЕТ СН'!$F$9+СВЦЭМ!$D$10+'СЕТ СН'!$F$5-'СЕТ СН'!$F$17</f>
        <v>4046.7617944500007</v>
      </c>
      <c r="J27" s="36">
        <f>SUMIFS(СВЦЭМ!$C$34:$C$777,СВЦЭМ!$A$34:$A$777,$A27,СВЦЭМ!$B$34:$B$777,J$11)+'СЕТ СН'!$F$9+СВЦЭМ!$D$10+'СЕТ СН'!$F$5-'СЕТ СН'!$F$17</f>
        <v>4046.5188519100002</v>
      </c>
      <c r="K27" s="36">
        <f>SUMIFS(СВЦЭМ!$C$34:$C$777,СВЦЭМ!$A$34:$A$777,$A27,СВЦЭМ!$B$34:$B$777,K$11)+'СЕТ СН'!$F$9+СВЦЭМ!$D$10+'СЕТ СН'!$F$5-'СЕТ СН'!$F$17</f>
        <v>4030.9404978900002</v>
      </c>
      <c r="L27" s="36">
        <f>SUMIFS(СВЦЭМ!$C$34:$C$777,СВЦЭМ!$A$34:$A$777,$A27,СВЦЭМ!$B$34:$B$777,L$11)+'СЕТ СН'!$F$9+СВЦЭМ!$D$10+'СЕТ СН'!$F$5-'СЕТ СН'!$F$17</f>
        <v>4028.1415125800004</v>
      </c>
      <c r="M27" s="36">
        <f>SUMIFS(СВЦЭМ!$C$34:$C$777,СВЦЭМ!$A$34:$A$777,$A27,СВЦЭМ!$B$34:$B$777,M$11)+'СЕТ СН'!$F$9+СВЦЭМ!$D$10+'СЕТ СН'!$F$5-'СЕТ СН'!$F$17</f>
        <v>4047.19294937</v>
      </c>
      <c r="N27" s="36">
        <f>SUMIFS(СВЦЭМ!$C$34:$C$777,СВЦЭМ!$A$34:$A$777,$A27,СВЦЭМ!$B$34:$B$777,N$11)+'СЕТ СН'!$F$9+СВЦЭМ!$D$10+'СЕТ СН'!$F$5-'СЕТ СН'!$F$17</f>
        <v>4045.0133267900001</v>
      </c>
      <c r="O27" s="36">
        <f>SUMIFS(СВЦЭМ!$C$34:$C$777,СВЦЭМ!$A$34:$A$777,$A27,СВЦЭМ!$B$34:$B$777,O$11)+'СЕТ СН'!$F$9+СВЦЭМ!$D$10+'СЕТ СН'!$F$5-'СЕТ СН'!$F$17</f>
        <v>4030.9140223300001</v>
      </c>
      <c r="P27" s="36">
        <f>SUMIFS(СВЦЭМ!$C$34:$C$777,СВЦЭМ!$A$34:$A$777,$A27,СВЦЭМ!$B$34:$B$777,P$11)+'СЕТ СН'!$F$9+СВЦЭМ!$D$10+'СЕТ СН'!$F$5-'СЕТ СН'!$F$17</f>
        <v>3972.4255258100002</v>
      </c>
      <c r="Q27" s="36">
        <f>SUMIFS(СВЦЭМ!$C$34:$C$777,СВЦЭМ!$A$34:$A$777,$A27,СВЦЭМ!$B$34:$B$777,Q$11)+'СЕТ СН'!$F$9+СВЦЭМ!$D$10+'СЕТ СН'!$F$5-'СЕТ СН'!$F$17</f>
        <v>3899.5067660699997</v>
      </c>
      <c r="R27" s="36">
        <f>SUMIFS(СВЦЭМ!$C$34:$C$777,СВЦЭМ!$A$34:$A$777,$A27,СВЦЭМ!$B$34:$B$777,R$11)+'СЕТ СН'!$F$9+СВЦЭМ!$D$10+'СЕТ СН'!$F$5-'СЕТ СН'!$F$17</f>
        <v>3790.3078450700004</v>
      </c>
      <c r="S27" s="36">
        <f>SUMIFS(СВЦЭМ!$C$34:$C$777,СВЦЭМ!$A$34:$A$777,$A27,СВЦЭМ!$B$34:$B$777,S$11)+'СЕТ СН'!$F$9+СВЦЭМ!$D$10+'СЕТ СН'!$F$5-'СЕТ СН'!$F$17</f>
        <v>3686.45492044</v>
      </c>
      <c r="T27" s="36">
        <f>SUMIFS(СВЦЭМ!$C$34:$C$777,СВЦЭМ!$A$34:$A$777,$A27,СВЦЭМ!$B$34:$B$777,T$11)+'СЕТ СН'!$F$9+СВЦЭМ!$D$10+'СЕТ СН'!$F$5-'СЕТ СН'!$F$17</f>
        <v>3650.0265193100004</v>
      </c>
      <c r="U27" s="36">
        <f>SUMIFS(СВЦЭМ!$C$34:$C$777,СВЦЭМ!$A$34:$A$777,$A27,СВЦЭМ!$B$34:$B$777,U$11)+'СЕТ СН'!$F$9+СВЦЭМ!$D$10+'СЕТ СН'!$F$5-'СЕТ СН'!$F$17</f>
        <v>3643.4877285400003</v>
      </c>
      <c r="V27" s="36">
        <f>SUMIFS(СВЦЭМ!$C$34:$C$777,СВЦЭМ!$A$34:$A$777,$A27,СВЦЭМ!$B$34:$B$777,V$11)+'СЕТ СН'!$F$9+СВЦЭМ!$D$10+'СЕТ СН'!$F$5-'СЕТ СН'!$F$17</f>
        <v>3648.9664866399999</v>
      </c>
      <c r="W27" s="36">
        <f>SUMIFS(СВЦЭМ!$C$34:$C$777,СВЦЭМ!$A$34:$A$777,$A27,СВЦЭМ!$B$34:$B$777,W$11)+'СЕТ СН'!$F$9+СВЦЭМ!$D$10+'СЕТ СН'!$F$5-'СЕТ СН'!$F$17</f>
        <v>3677.5232586400007</v>
      </c>
      <c r="X27" s="36">
        <f>SUMIFS(СВЦЭМ!$C$34:$C$777,СВЦЭМ!$A$34:$A$777,$A27,СВЦЭМ!$B$34:$B$777,X$11)+'СЕТ СН'!$F$9+СВЦЭМ!$D$10+'СЕТ СН'!$F$5-'СЕТ СН'!$F$17</f>
        <v>3728.8201820000004</v>
      </c>
      <c r="Y27" s="36">
        <f>SUMIFS(СВЦЭМ!$C$34:$C$777,СВЦЭМ!$A$34:$A$777,$A27,СВЦЭМ!$B$34:$B$777,Y$11)+'СЕТ СН'!$F$9+СВЦЭМ!$D$10+'СЕТ СН'!$F$5-'СЕТ СН'!$F$17</f>
        <v>3851.7129720800003</v>
      </c>
    </row>
    <row r="28" spans="1:25" ht="15.75" x14ac:dyDescent="0.2">
      <c r="A28" s="35">
        <f t="shared" si="0"/>
        <v>43390</v>
      </c>
      <c r="B28" s="36">
        <f>SUMIFS(СВЦЭМ!$C$34:$C$777,СВЦЭМ!$A$34:$A$777,$A28,СВЦЭМ!$B$34:$B$777,B$11)+'СЕТ СН'!$F$9+СВЦЭМ!$D$10+'СЕТ СН'!$F$5-'СЕТ СН'!$F$17</f>
        <v>4009.8196851599996</v>
      </c>
      <c r="C28" s="36">
        <f>SUMIFS(СВЦЭМ!$C$34:$C$777,СВЦЭМ!$A$34:$A$777,$A28,СВЦЭМ!$B$34:$B$777,C$11)+'СЕТ СН'!$F$9+СВЦЭМ!$D$10+'СЕТ СН'!$F$5-'СЕТ СН'!$F$17</f>
        <v>4127.9562308100003</v>
      </c>
      <c r="D28" s="36">
        <f>SUMIFS(СВЦЭМ!$C$34:$C$777,СВЦЭМ!$A$34:$A$777,$A28,СВЦЭМ!$B$34:$B$777,D$11)+'СЕТ СН'!$F$9+СВЦЭМ!$D$10+'СЕТ СН'!$F$5-'СЕТ СН'!$F$17</f>
        <v>4216.9600100500002</v>
      </c>
      <c r="E28" s="36">
        <f>SUMIFS(СВЦЭМ!$C$34:$C$777,СВЦЭМ!$A$34:$A$777,$A28,СВЦЭМ!$B$34:$B$777,E$11)+'СЕТ СН'!$F$9+СВЦЭМ!$D$10+'СЕТ СН'!$F$5-'СЕТ СН'!$F$17</f>
        <v>4221.7488136900001</v>
      </c>
      <c r="F28" s="36">
        <f>SUMIFS(СВЦЭМ!$C$34:$C$777,СВЦЭМ!$A$34:$A$777,$A28,СВЦЭМ!$B$34:$B$777,F$11)+'СЕТ СН'!$F$9+СВЦЭМ!$D$10+'СЕТ СН'!$F$5-'СЕТ СН'!$F$17</f>
        <v>4204.8156349500005</v>
      </c>
      <c r="G28" s="36">
        <f>SUMIFS(СВЦЭМ!$C$34:$C$777,СВЦЭМ!$A$34:$A$777,$A28,СВЦЭМ!$B$34:$B$777,G$11)+'СЕТ СН'!$F$9+СВЦЭМ!$D$10+'СЕТ СН'!$F$5-'СЕТ СН'!$F$17</f>
        <v>4177.3682100000005</v>
      </c>
      <c r="H28" s="36">
        <f>SUMIFS(СВЦЭМ!$C$34:$C$777,СВЦЭМ!$A$34:$A$777,$A28,СВЦЭМ!$B$34:$B$777,H$11)+'СЕТ СН'!$F$9+СВЦЭМ!$D$10+'СЕТ СН'!$F$5-'СЕТ СН'!$F$17</f>
        <v>4094.7144487200003</v>
      </c>
      <c r="I28" s="36">
        <f>SUMIFS(СВЦЭМ!$C$34:$C$777,СВЦЭМ!$A$34:$A$777,$A28,СВЦЭМ!$B$34:$B$777,I$11)+'СЕТ СН'!$F$9+СВЦЭМ!$D$10+'СЕТ СН'!$F$5-'СЕТ СН'!$F$17</f>
        <v>4026.82772088</v>
      </c>
      <c r="J28" s="36">
        <f>SUMIFS(СВЦЭМ!$C$34:$C$777,СВЦЭМ!$A$34:$A$777,$A28,СВЦЭМ!$B$34:$B$777,J$11)+'СЕТ СН'!$F$9+СВЦЭМ!$D$10+'СЕТ СН'!$F$5-'СЕТ СН'!$F$17</f>
        <v>4010.4006737099999</v>
      </c>
      <c r="K28" s="36">
        <f>SUMIFS(СВЦЭМ!$C$34:$C$777,СВЦЭМ!$A$34:$A$777,$A28,СВЦЭМ!$B$34:$B$777,K$11)+'СЕТ СН'!$F$9+СВЦЭМ!$D$10+'СЕТ СН'!$F$5-'СЕТ СН'!$F$17</f>
        <v>3984.4664639000002</v>
      </c>
      <c r="L28" s="36">
        <f>SUMIFS(СВЦЭМ!$C$34:$C$777,СВЦЭМ!$A$34:$A$777,$A28,СВЦЭМ!$B$34:$B$777,L$11)+'СЕТ СН'!$F$9+СВЦЭМ!$D$10+'СЕТ СН'!$F$5-'СЕТ СН'!$F$17</f>
        <v>3977.4066500100007</v>
      </c>
      <c r="M28" s="36">
        <f>SUMIFS(СВЦЭМ!$C$34:$C$777,СВЦЭМ!$A$34:$A$777,$A28,СВЦЭМ!$B$34:$B$777,M$11)+'СЕТ СН'!$F$9+СВЦЭМ!$D$10+'СЕТ СН'!$F$5-'СЕТ СН'!$F$17</f>
        <v>3994.5092264100003</v>
      </c>
      <c r="N28" s="36">
        <f>SUMIFS(СВЦЭМ!$C$34:$C$777,СВЦЭМ!$A$34:$A$777,$A28,СВЦЭМ!$B$34:$B$777,N$11)+'СЕТ СН'!$F$9+СВЦЭМ!$D$10+'СЕТ СН'!$F$5-'СЕТ СН'!$F$17</f>
        <v>4007.1747441300004</v>
      </c>
      <c r="O28" s="36">
        <f>SUMIFS(СВЦЭМ!$C$34:$C$777,СВЦЭМ!$A$34:$A$777,$A28,СВЦЭМ!$B$34:$B$777,O$11)+'СЕТ СН'!$F$9+СВЦЭМ!$D$10+'СЕТ СН'!$F$5-'СЕТ СН'!$F$17</f>
        <v>3968.6662743900006</v>
      </c>
      <c r="P28" s="36">
        <f>SUMIFS(СВЦЭМ!$C$34:$C$777,СВЦЭМ!$A$34:$A$777,$A28,СВЦЭМ!$B$34:$B$777,P$11)+'СЕТ СН'!$F$9+СВЦЭМ!$D$10+'СЕТ СН'!$F$5-'СЕТ СН'!$F$17</f>
        <v>3910.5567467999999</v>
      </c>
      <c r="Q28" s="36">
        <f>SUMIFS(СВЦЭМ!$C$34:$C$777,СВЦЭМ!$A$34:$A$777,$A28,СВЦЭМ!$B$34:$B$777,Q$11)+'СЕТ СН'!$F$9+СВЦЭМ!$D$10+'СЕТ СН'!$F$5-'СЕТ СН'!$F$17</f>
        <v>3844.5336922699998</v>
      </c>
      <c r="R28" s="36">
        <f>SUMIFS(СВЦЭМ!$C$34:$C$777,СВЦЭМ!$A$34:$A$777,$A28,СВЦЭМ!$B$34:$B$777,R$11)+'СЕТ СН'!$F$9+СВЦЭМ!$D$10+'СЕТ СН'!$F$5-'СЕТ СН'!$F$17</f>
        <v>3745.1146161300003</v>
      </c>
      <c r="S28" s="36">
        <f>SUMIFS(СВЦЭМ!$C$34:$C$777,СВЦЭМ!$A$34:$A$777,$A28,СВЦЭМ!$B$34:$B$777,S$11)+'СЕТ СН'!$F$9+СВЦЭМ!$D$10+'СЕТ СН'!$F$5-'СЕТ СН'!$F$17</f>
        <v>3666.5503194500006</v>
      </c>
      <c r="T28" s="36">
        <f>SUMIFS(СВЦЭМ!$C$34:$C$777,СВЦЭМ!$A$34:$A$777,$A28,СВЦЭМ!$B$34:$B$777,T$11)+'СЕТ СН'!$F$9+СВЦЭМ!$D$10+'СЕТ СН'!$F$5-'СЕТ СН'!$F$17</f>
        <v>3639.9559191200001</v>
      </c>
      <c r="U28" s="36">
        <f>SUMIFS(СВЦЭМ!$C$34:$C$777,СВЦЭМ!$A$34:$A$777,$A28,СВЦЭМ!$B$34:$B$777,U$11)+'СЕТ СН'!$F$9+СВЦЭМ!$D$10+'СЕТ СН'!$F$5-'СЕТ СН'!$F$17</f>
        <v>3620.5448483700002</v>
      </c>
      <c r="V28" s="36">
        <f>SUMIFS(СВЦЭМ!$C$34:$C$777,СВЦЭМ!$A$34:$A$777,$A28,СВЦЭМ!$B$34:$B$777,V$11)+'СЕТ СН'!$F$9+СВЦЭМ!$D$10+'СЕТ СН'!$F$5-'СЕТ СН'!$F$17</f>
        <v>3625.3071820499999</v>
      </c>
      <c r="W28" s="36">
        <f>SUMIFS(СВЦЭМ!$C$34:$C$777,СВЦЭМ!$A$34:$A$777,$A28,СВЦЭМ!$B$34:$B$777,W$11)+'СЕТ СН'!$F$9+СВЦЭМ!$D$10+'СЕТ СН'!$F$5-'СЕТ СН'!$F$17</f>
        <v>3656.2157840500004</v>
      </c>
      <c r="X28" s="36">
        <f>SUMIFS(СВЦЭМ!$C$34:$C$777,СВЦЭМ!$A$34:$A$777,$A28,СВЦЭМ!$B$34:$B$777,X$11)+'СЕТ СН'!$F$9+СВЦЭМ!$D$10+'СЕТ СН'!$F$5-'СЕТ СН'!$F$17</f>
        <v>3721.9907339400006</v>
      </c>
      <c r="Y28" s="36">
        <f>SUMIFS(СВЦЭМ!$C$34:$C$777,СВЦЭМ!$A$34:$A$777,$A28,СВЦЭМ!$B$34:$B$777,Y$11)+'СЕТ СН'!$F$9+СВЦЭМ!$D$10+'СЕТ СН'!$F$5-'СЕТ СН'!$F$17</f>
        <v>3851.8475691800004</v>
      </c>
    </row>
    <row r="29" spans="1:25" ht="15.75" x14ac:dyDescent="0.2">
      <c r="A29" s="35">
        <f t="shared" si="0"/>
        <v>43391</v>
      </c>
      <c r="B29" s="36">
        <f>SUMIFS(СВЦЭМ!$C$34:$C$777,СВЦЭМ!$A$34:$A$777,$A29,СВЦЭМ!$B$34:$B$777,B$11)+'СЕТ СН'!$F$9+СВЦЭМ!$D$10+'СЕТ СН'!$F$5-'СЕТ СН'!$F$17</f>
        <v>3997.4003655900005</v>
      </c>
      <c r="C29" s="36">
        <f>SUMIFS(СВЦЭМ!$C$34:$C$777,СВЦЭМ!$A$34:$A$777,$A29,СВЦЭМ!$B$34:$B$777,C$11)+'СЕТ СН'!$F$9+СВЦЭМ!$D$10+'СЕТ СН'!$F$5-'СЕТ СН'!$F$17</f>
        <v>4104.1520063600001</v>
      </c>
      <c r="D29" s="36">
        <f>SUMIFS(СВЦЭМ!$C$34:$C$777,СВЦЭМ!$A$34:$A$777,$A29,СВЦЭМ!$B$34:$B$777,D$11)+'СЕТ СН'!$F$9+СВЦЭМ!$D$10+'СЕТ СН'!$F$5-'СЕТ СН'!$F$17</f>
        <v>4199.0490902299998</v>
      </c>
      <c r="E29" s="36">
        <f>SUMIFS(СВЦЭМ!$C$34:$C$777,СВЦЭМ!$A$34:$A$777,$A29,СВЦЭМ!$B$34:$B$777,E$11)+'СЕТ СН'!$F$9+СВЦЭМ!$D$10+'СЕТ СН'!$F$5-'СЕТ СН'!$F$17</f>
        <v>4199.9550889900001</v>
      </c>
      <c r="F29" s="36">
        <f>SUMIFS(СВЦЭМ!$C$34:$C$777,СВЦЭМ!$A$34:$A$777,$A29,СВЦЭМ!$B$34:$B$777,F$11)+'СЕТ СН'!$F$9+СВЦЭМ!$D$10+'СЕТ СН'!$F$5-'СЕТ СН'!$F$17</f>
        <v>4188.2189524300002</v>
      </c>
      <c r="G29" s="36">
        <f>SUMIFS(СВЦЭМ!$C$34:$C$777,СВЦЭМ!$A$34:$A$777,$A29,СВЦЭМ!$B$34:$B$777,G$11)+'СЕТ СН'!$F$9+СВЦЭМ!$D$10+'СЕТ СН'!$F$5-'СЕТ СН'!$F$17</f>
        <v>4161.8190461000004</v>
      </c>
      <c r="H29" s="36">
        <f>SUMIFS(СВЦЭМ!$C$34:$C$777,СВЦЭМ!$A$34:$A$777,$A29,СВЦЭМ!$B$34:$B$777,H$11)+'СЕТ СН'!$F$9+СВЦЭМ!$D$10+'СЕТ СН'!$F$5-'СЕТ СН'!$F$17</f>
        <v>4102.0969817800005</v>
      </c>
      <c r="I29" s="36">
        <f>SUMIFS(СВЦЭМ!$C$34:$C$777,СВЦЭМ!$A$34:$A$777,$A29,СВЦЭМ!$B$34:$B$777,I$11)+'СЕТ СН'!$F$9+СВЦЭМ!$D$10+'СЕТ СН'!$F$5-'СЕТ СН'!$F$17</f>
        <v>4037.07203596</v>
      </c>
      <c r="J29" s="36">
        <f>SUMIFS(СВЦЭМ!$C$34:$C$777,СВЦЭМ!$A$34:$A$777,$A29,СВЦЭМ!$B$34:$B$777,J$11)+'СЕТ СН'!$F$9+СВЦЭМ!$D$10+'СЕТ СН'!$F$5-'СЕТ СН'!$F$17</f>
        <v>4027.6853202499997</v>
      </c>
      <c r="K29" s="36">
        <f>SUMIFS(СВЦЭМ!$C$34:$C$777,СВЦЭМ!$A$34:$A$777,$A29,СВЦЭМ!$B$34:$B$777,K$11)+'СЕТ СН'!$F$9+СВЦЭМ!$D$10+'СЕТ СН'!$F$5-'СЕТ СН'!$F$17</f>
        <v>4012.8599971900003</v>
      </c>
      <c r="L29" s="36">
        <f>SUMIFS(СВЦЭМ!$C$34:$C$777,СВЦЭМ!$A$34:$A$777,$A29,СВЦЭМ!$B$34:$B$777,L$11)+'СЕТ СН'!$F$9+СВЦЭМ!$D$10+'СЕТ СН'!$F$5-'СЕТ СН'!$F$17</f>
        <v>4007.2308240100001</v>
      </c>
      <c r="M29" s="36">
        <f>SUMIFS(СВЦЭМ!$C$34:$C$777,СВЦЭМ!$A$34:$A$777,$A29,СВЦЭМ!$B$34:$B$777,M$11)+'СЕТ СН'!$F$9+СВЦЭМ!$D$10+'СЕТ СН'!$F$5-'СЕТ СН'!$F$17</f>
        <v>4021.5176008099997</v>
      </c>
      <c r="N29" s="36">
        <f>SUMIFS(СВЦЭМ!$C$34:$C$777,СВЦЭМ!$A$34:$A$777,$A29,СВЦЭМ!$B$34:$B$777,N$11)+'СЕТ СН'!$F$9+СВЦЭМ!$D$10+'СЕТ СН'!$F$5-'СЕТ СН'!$F$17</f>
        <v>4034.6329046500005</v>
      </c>
      <c r="O29" s="36">
        <f>SUMIFS(СВЦЭМ!$C$34:$C$777,СВЦЭМ!$A$34:$A$777,$A29,СВЦЭМ!$B$34:$B$777,O$11)+'СЕТ СН'!$F$9+СВЦЭМ!$D$10+'СЕТ СН'!$F$5-'СЕТ СН'!$F$17</f>
        <v>4005.7949638999999</v>
      </c>
      <c r="P29" s="36">
        <f>SUMIFS(СВЦЭМ!$C$34:$C$777,СВЦЭМ!$A$34:$A$777,$A29,СВЦЭМ!$B$34:$B$777,P$11)+'СЕТ СН'!$F$9+СВЦЭМ!$D$10+'СЕТ СН'!$F$5-'СЕТ СН'!$F$17</f>
        <v>3953.1234481600004</v>
      </c>
      <c r="Q29" s="36">
        <f>SUMIFS(СВЦЭМ!$C$34:$C$777,СВЦЭМ!$A$34:$A$777,$A29,СВЦЭМ!$B$34:$B$777,Q$11)+'СЕТ СН'!$F$9+СВЦЭМ!$D$10+'СЕТ СН'!$F$5-'СЕТ СН'!$F$17</f>
        <v>3880.6681580900004</v>
      </c>
      <c r="R29" s="36">
        <f>SUMIFS(СВЦЭМ!$C$34:$C$777,СВЦЭМ!$A$34:$A$777,$A29,СВЦЭМ!$B$34:$B$777,R$11)+'СЕТ СН'!$F$9+СВЦЭМ!$D$10+'СЕТ СН'!$F$5-'СЕТ СН'!$F$17</f>
        <v>3781.9256730099996</v>
      </c>
      <c r="S29" s="36">
        <f>SUMIFS(СВЦЭМ!$C$34:$C$777,СВЦЭМ!$A$34:$A$777,$A29,СВЦЭМ!$B$34:$B$777,S$11)+'СЕТ СН'!$F$9+СВЦЭМ!$D$10+'СЕТ СН'!$F$5-'СЕТ СН'!$F$17</f>
        <v>3694.4888763300005</v>
      </c>
      <c r="T29" s="36">
        <f>SUMIFS(СВЦЭМ!$C$34:$C$777,СВЦЭМ!$A$34:$A$777,$A29,СВЦЭМ!$B$34:$B$777,T$11)+'СЕТ СН'!$F$9+СВЦЭМ!$D$10+'СЕТ СН'!$F$5-'СЕТ СН'!$F$17</f>
        <v>3661.7990535300005</v>
      </c>
      <c r="U29" s="36">
        <f>SUMIFS(СВЦЭМ!$C$34:$C$777,СВЦЭМ!$A$34:$A$777,$A29,СВЦЭМ!$B$34:$B$777,U$11)+'СЕТ СН'!$F$9+СВЦЭМ!$D$10+'СЕТ СН'!$F$5-'СЕТ СН'!$F$17</f>
        <v>3639.6887445000002</v>
      </c>
      <c r="V29" s="36">
        <f>SUMIFS(СВЦЭМ!$C$34:$C$777,СВЦЭМ!$A$34:$A$777,$A29,СВЦЭМ!$B$34:$B$777,V$11)+'СЕТ СН'!$F$9+СВЦЭМ!$D$10+'СЕТ СН'!$F$5-'СЕТ СН'!$F$17</f>
        <v>3645.4636287100002</v>
      </c>
      <c r="W29" s="36">
        <f>SUMIFS(СВЦЭМ!$C$34:$C$777,СВЦЭМ!$A$34:$A$777,$A29,СВЦЭМ!$B$34:$B$777,W$11)+'СЕТ СН'!$F$9+СВЦЭМ!$D$10+'СЕТ СН'!$F$5-'СЕТ СН'!$F$17</f>
        <v>3653.1071666100006</v>
      </c>
      <c r="X29" s="36">
        <f>SUMIFS(СВЦЭМ!$C$34:$C$777,СВЦЭМ!$A$34:$A$777,$A29,СВЦЭМ!$B$34:$B$777,X$11)+'СЕТ СН'!$F$9+СВЦЭМ!$D$10+'СЕТ СН'!$F$5-'СЕТ СН'!$F$17</f>
        <v>3736.5626519200005</v>
      </c>
      <c r="Y29" s="36">
        <f>SUMIFS(СВЦЭМ!$C$34:$C$777,СВЦЭМ!$A$34:$A$777,$A29,СВЦЭМ!$B$34:$B$777,Y$11)+'СЕТ СН'!$F$9+СВЦЭМ!$D$10+'СЕТ СН'!$F$5-'СЕТ СН'!$F$17</f>
        <v>3875.35286937</v>
      </c>
    </row>
    <row r="30" spans="1:25" ht="15.75" x14ac:dyDescent="0.2">
      <c r="A30" s="35">
        <f t="shared" si="0"/>
        <v>43392</v>
      </c>
      <c r="B30" s="36">
        <f>SUMIFS(СВЦЭМ!$C$34:$C$777,СВЦЭМ!$A$34:$A$777,$A30,СВЦЭМ!$B$34:$B$777,B$11)+'СЕТ СН'!$F$9+СВЦЭМ!$D$10+'СЕТ СН'!$F$5-'СЕТ СН'!$F$17</f>
        <v>3970.5579841200006</v>
      </c>
      <c r="C30" s="36">
        <f>SUMIFS(СВЦЭМ!$C$34:$C$777,СВЦЭМ!$A$34:$A$777,$A30,СВЦЭМ!$B$34:$B$777,C$11)+'СЕТ СН'!$F$9+СВЦЭМ!$D$10+'СЕТ СН'!$F$5-'СЕТ СН'!$F$17</f>
        <v>4073.1924840199999</v>
      </c>
      <c r="D30" s="36">
        <f>SUMIFS(СВЦЭМ!$C$34:$C$777,СВЦЭМ!$A$34:$A$777,$A30,СВЦЭМ!$B$34:$B$777,D$11)+'СЕТ СН'!$F$9+СВЦЭМ!$D$10+'СЕТ СН'!$F$5-'СЕТ СН'!$F$17</f>
        <v>4166.9470816900002</v>
      </c>
      <c r="E30" s="36">
        <f>SUMIFS(СВЦЭМ!$C$34:$C$777,СВЦЭМ!$A$34:$A$777,$A30,СВЦЭМ!$B$34:$B$777,E$11)+'СЕТ СН'!$F$9+СВЦЭМ!$D$10+'СЕТ СН'!$F$5-'СЕТ СН'!$F$17</f>
        <v>4176.46821077</v>
      </c>
      <c r="F30" s="36">
        <f>SUMIFS(СВЦЭМ!$C$34:$C$777,СВЦЭМ!$A$34:$A$777,$A30,СВЦЭМ!$B$34:$B$777,F$11)+'СЕТ СН'!$F$9+СВЦЭМ!$D$10+'СЕТ СН'!$F$5-'СЕТ СН'!$F$17</f>
        <v>4162.0500885000001</v>
      </c>
      <c r="G30" s="36">
        <f>SUMIFS(СВЦЭМ!$C$34:$C$777,СВЦЭМ!$A$34:$A$777,$A30,СВЦЭМ!$B$34:$B$777,G$11)+'СЕТ СН'!$F$9+СВЦЭМ!$D$10+'СЕТ СН'!$F$5-'СЕТ СН'!$F$17</f>
        <v>4150.7832727699997</v>
      </c>
      <c r="H30" s="36">
        <f>SUMIFS(СВЦЭМ!$C$34:$C$777,СВЦЭМ!$A$34:$A$777,$A30,СВЦЭМ!$B$34:$B$777,H$11)+'СЕТ СН'!$F$9+СВЦЭМ!$D$10+'СЕТ СН'!$F$5-'СЕТ СН'!$F$17</f>
        <v>4091.9104184600001</v>
      </c>
      <c r="I30" s="36">
        <f>SUMIFS(СВЦЭМ!$C$34:$C$777,СВЦЭМ!$A$34:$A$777,$A30,СВЦЭМ!$B$34:$B$777,I$11)+'СЕТ СН'!$F$9+СВЦЭМ!$D$10+'СЕТ СН'!$F$5-'СЕТ СН'!$F$17</f>
        <v>4041.7485241900004</v>
      </c>
      <c r="J30" s="36">
        <f>SUMIFS(СВЦЭМ!$C$34:$C$777,СВЦЭМ!$A$34:$A$777,$A30,СВЦЭМ!$B$34:$B$777,J$11)+'СЕТ СН'!$F$9+СВЦЭМ!$D$10+'СЕТ СН'!$F$5-'СЕТ СН'!$F$17</f>
        <v>4030.1667599399998</v>
      </c>
      <c r="K30" s="36">
        <f>SUMIFS(СВЦЭМ!$C$34:$C$777,СВЦЭМ!$A$34:$A$777,$A30,СВЦЭМ!$B$34:$B$777,K$11)+'СЕТ СН'!$F$9+СВЦЭМ!$D$10+'СЕТ СН'!$F$5-'СЕТ СН'!$F$17</f>
        <v>4024.7164972500004</v>
      </c>
      <c r="L30" s="36">
        <f>SUMIFS(СВЦЭМ!$C$34:$C$777,СВЦЭМ!$A$34:$A$777,$A30,СВЦЭМ!$B$34:$B$777,L$11)+'СЕТ СН'!$F$9+СВЦЭМ!$D$10+'СЕТ СН'!$F$5-'СЕТ СН'!$F$17</f>
        <v>4042.2153295199996</v>
      </c>
      <c r="M30" s="36">
        <f>SUMIFS(СВЦЭМ!$C$34:$C$777,СВЦЭМ!$A$34:$A$777,$A30,СВЦЭМ!$B$34:$B$777,M$11)+'СЕТ СН'!$F$9+СВЦЭМ!$D$10+'СЕТ СН'!$F$5-'СЕТ СН'!$F$17</f>
        <v>4057.2305629900002</v>
      </c>
      <c r="N30" s="36">
        <f>SUMIFS(СВЦЭМ!$C$34:$C$777,СВЦЭМ!$A$34:$A$777,$A30,СВЦЭМ!$B$34:$B$777,N$11)+'СЕТ СН'!$F$9+СВЦЭМ!$D$10+'СЕТ СН'!$F$5-'СЕТ СН'!$F$17</f>
        <v>4054.3480191899998</v>
      </c>
      <c r="O30" s="36">
        <f>SUMIFS(СВЦЭМ!$C$34:$C$777,СВЦЭМ!$A$34:$A$777,$A30,СВЦЭМ!$B$34:$B$777,O$11)+'СЕТ СН'!$F$9+СВЦЭМ!$D$10+'СЕТ СН'!$F$5-'СЕТ СН'!$F$17</f>
        <v>4042.8688082100007</v>
      </c>
      <c r="P30" s="36">
        <f>SUMIFS(СВЦЭМ!$C$34:$C$777,СВЦЭМ!$A$34:$A$777,$A30,СВЦЭМ!$B$34:$B$777,P$11)+'СЕТ СН'!$F$9+СВЦЭМ!$D$10+'СЕТ СН'!$F$5-'СЕТ СН'!$F$17</f>
        <v>3985.7753732400006</v>
      </c>
      <c r="Q30" s="36">
        <f>SUMIFS(СВЦЭМ!$C$34:$C$777,СВЦЭМ!$A$34:$A$777,$A30,СВЦЭМ!$B$34:$B$777,Q$11)+'СЕТ СН'!$F$9+СВЦЭМ!$D$10+'СЕТ СН'!$F$5-'СЕТ СН'!$F$17</f>
        <v>3914.4366392100001</v>
      </c>
      <c r="R30" s="36">
        <f>SUMIFS(СВЦЭМ!$C$34:$C$777,СВЦЭМ!$A$34:$A$777,$A30,СВЦЭМ!$B$34:$B$777,R$11)+'СЕТ СН'!$F$9+СВЦЭМ!$D$10+'СЕТ СН'!$F$5-'СЕТ СН'!$F$17</f>
        <v>3823.4964715800006</v>
      </c>
      <c r="S30" s="36">
        <f>SUMIFS(СВЦЭМ!$C$34:$C$777,СВЦЭМ!$A$34:$A$777,$A30,СВЦЭМ!$B$34:$B$777,S$11)+'СЕТ СН'!$F$9+СВЦЭМ!$D$10+'СЕТ СН'!$F$5-'СЕТ СН'!$F$17</f>
        <v>3731.0050067000002</v>
      </c>
      <c r="T30" s="36">
        <f>SUMIFS(СВЦЭМ!$C$34:$C$777,СВЦЭМ!$A$34:$A$777,$A30,СВЦЭМ!$B$34:$B$777,T$11)+'СЕТ СН'!$F$9+СВЦЭМ!$D$10+'СЕТ СН'!$F$5-'СЕТ СН'!$F$17</f>
        <v>3691.1503255500002</v>
      </c>
      <c r="U30" s="36">
        <f>SUMIFS(СВЦЭМ!$C$34:$C$777,СВЦЭМ!$A$34:$A$777,$A30,СВЦЭМ!$B$34:$B$777,U$11)+'СЕТ СН'!$F$9+СВЦЭМ!$D$10+'СЕТ СН'!$F$5-'СЕТ СН'!$F$17</f>
        <v>3663.1805034300005</v>
      </c>
      <c r="V30" s="36">
        <f>SUMIFS(СВЦЭМ!$C$34:$C$777,СВЦЭМ!$A$34:$A$777,$A30,СВЦЭМ!$B$34:$B$777,V$11)+'СЕТ СН'!$F$9+СВЦЭМ!$D$10+'СЕТ СН'!$F$5-'СЕТ СН'!$F$17</f>
        <v>3659.82273996</v>
      </c>
      <c r="W30" s="36">
        <f>SUMIFS(СВЦЭМ!$C$34:$C$777,СВЦЭМ!$A$34:$A$777,$A30,СВЦЭМ!$B$34:$B$777,W$11)+'СЕТ СН'!$F$9+СВЦЭМ!$D$10+'СЕТ СН'!$F$5-'СЕТ СН'!$F$17</f>
        <v>3669.0109240600004</v>
      </c>
      <c r="X30" s="36">
        <f>SUMIFS(СВЦЭМ!$C$34:$C$777,СВЦЭМ!$A$34:$A$777,$A30,СВЦЭМ!$B$34:$B$777,X$11)+'СЕТ СН'!$F$9+СВЦЭМ!$D$10+'СЕТ СН'!$F$5-'СЕТ СН'!$F$17</f>
        <v>3746.3197438899997</v>
      </c>
      <c r="Y30" s="36">
        <f>SUMIFS(СВЦЭМ!$C$34:$C$777,СВЦЭМ!$A$34:$A$777,$A30,СВЦЭМ!$B$34:$B$777,Y$11)+'СЕТ СН'!$F$9+СВЦЭМ!$D$10+'СЕТ СН'!$F$5-'СЕТ СН'!$F$17</f>
        <v>3866.0802461499998</v>
      </c>
    </row>
    <row r="31" spans="1:25" ht="15.75" x14ac:dyDescent="0.2">
      <c r="A31" s="35">
        <f t="shared" si="0"/>
        <v>43393</v>
      </c>
      <c r="B31" s="36">
        <f>SUMIFS(СВЦЭМ!$C$34:$C$777,СВЦЭМ!$A$34:$A$777,$A31,СВЦЭМ!$B$34:$B$777,B$11)+'СЕТ СН'!$F$9+СВЦЭМ!$D$10+'СЕТ СН'!$F$5-'СЕТ СН'!$F$17</f>
        <v>4037.6110118200004</v>
      </c>
      <c r="C31" s="36">
        <f>SUMIFS(СВЦЭМ!$C$34:$C$777,СВЦЭМ!$A$34:$A$777,$A31,СВЦЭМ!$B$34:$B$777,C$11)+'СЕТ СН'!$F$9+СВЦЭМ!$D$10+'СЕТ СН'!$F$5-'СЕТ СН'!$F$17</f>
        <v>4149.5104441499998</v>
      </c>
      <c r="D31" s="36">
        <f>SUMIFS(СВЦЭМ!$C$34:$C$777,СВЦЭМ!$A$34:$A$777,$A31,СВЦЭМ!$B$34:$B$777,D$11)+'СЕТ СН'!$F$9+СВЦЭМ!$D$10+'СЕТ СН'!$F$5-'СЕТ СН'!$F$17</f>
        <v>4229.43736446</v>
      </c>
      <c r="E31" s="36">
        <f>SUMIFS(СВЦЭМ!$C$34:$C$777,СВЦЭМ!$A$34:$A$777,$A31,СВЦЭМ!$B$34:$B$777,E$11)+'СЕТ СН'!$F$9+СВЦЭМ!$D$10+'СЕТ СН'!$F$5-'СЕТ СН'!$F$17</f>
        <v>4240.8722886900005</v>
      </c>
      <c r="F31" s="36">
        <f>SUMIFS(СВЦЭМ!$C$34:$C$777,СВЦЭМ!$A$34:$A$777,$A31,СВЦЭМ!$B$34:$B$777,F$11)+'СЕТ СН'!$F$9+СВЦЭМ!$D$10+'СЕТ СН'!$F$5-'СЕТ СН'!$F$17</f>
        <v>4232.8577745800003</v>
      </c>
      <c r="G31" s="36">
        <f>SUMIFS(СВЦЭМ!$C$34:$C$777,СВЦЭМ!$A$34:$A$777,$A31,СВЦЭМ!$B$34:$B$777,G$11)+'СЕТ СН'!$F$9+СВЦЭМ!$D$10+'СЕТ СН'!$F$5-'СЕТ СН'!$F$17</f>
        <v>4218.4895737200004</v>
      </c>
      <c r="H31" s="36">
        <f>SUMIFS(СВЦЭМ!$C$34:$C$777,СВЦЭМ!$A$34:$A$777,$A31,СВЦЭМ!$B$34:$B$777,H$11)+'СЕТ СН'!$F$9+СВЦЭМ!$D$10+'СЕТ СН'!$F$5-'СЕТ СН'!$F$17</f>
        <v>4186.9183497700005</v>
      </c>
      <c r="I31" s="36">
        <f>SUMIFS(СВЦЭМ!$C$34:$C$777,СВЦЭМ!$A$34:$A$777,$A31,СВЦЭМ!$B$34:$B$777,I$11)+'СЕТ СН'!$F$9+СВЦЭМ!$D$10+'СЕТ СН'!$F$5-'СЕТ СН'!$F$17</f>
        <v>4110.7964794500003</v>
      </c>
      <c r="J31" s="36">
        <f>SUMIFS(СВЦЭМ!$C$34:$C$777,СВЦЭМ!$A$34:$A$777,$A31,СВЦЭМ!$B$34:$B$777,J$11)+'СЕТ СН'!$F$9+СВЦЭМ!$D$10+'СЕТ СН'!$F$5-'СЕТ СН'!$F$17</f>
        <v>4075.2258035700006</v>
      </c>
      <c r="K31" s="36">
        <f>SUMIFS(СВЦЭМ!$C$34:$C$777,СВЦЭМ!$A$34:$A$777,$A31,СВЦЭМ!$B$34:$B$777,K$11)+'СЕТ СН'!$F$9+СВЦЭМ!$D$10+'СЕТ СН'!$F$5-'СЕТ СН'!$F$17</f>
        <v>4017.5608129600005</v>
      </c>
      <c r="L31" s="36">
        <f>SUMIFS(СВЦЭМ!$C$34:$C$777,СВЦЭМ!$A$34:$A$777,$A31,СВЦЭМ!$B$34:$B$777,L$11)+'СЕТ СН'!$F$9+СВЦЭМ!$D$10+'СЕТ СН'!$F$5-'СЕТ СН'!$F$17</f>
        <v>4004.6934802000005</v>
      </c>
      <c r="M31" s="36">
        <f>SUMIFS(СВЦЭМ!$C$34:$C$777,СВЦЭМ!$A$34:$A$777,$A31,СВЦЭМ!$B$34:$B$777,M$11)+'СЕТ СН'!$F$9+СВЦЭМ!$D$10+'СЕТ СН'!$F$5-'СЕТ СН'!$F$17</f>
        <v>4014.2303772400001</v>
      </c>
      <c r="N31" s="36">
        <f>SUMIFS(СВЦЭМ!$C$34:$C$777,СВЦЭМ!$A$34:$A$777,$A31,СВЦЭМ!$B$34:$B$777,N$11)+'СЕТ СН'!$F$9+СВЦЭМ!$D$10+'СЕТ СН'!$F$5-'СЕТ СН'!$F$17</f>
        <v>4041.2950734899996</v>
      </c>
      <c r="O31" s="36">
        <f>SUMIFS(СВЦЭМ!$C$34:$C$777,СВЦЭМ!$A$34:$A$777,$A31,СВЦЭМ!$B$34:$B$777,O$11)+'СЕТ СН'!$F$9+СВЦЭМ!$D$10+'СЕТ СН'!$F$5-'СЕТ СН'!$F$17</f>
        <v>4044.8395978400004</v>
      </c>
      <c r="P31" s="36">
        <f>SUMIFS(СВЦЭМ!$C$34:$C$777,СВЦЭМ!$A$34:$A$777,$A31,СВЦЭМ!$B$34:$B$777,P$11)+'СЕТ СН'!$F$9+СВЦЭМ!$D$10+'СЕТ СН'!$F$5-'СЕТ СН'!$F$17</f>
        <v>3993.1246549699999</v>
      </c>
      <c r="Q31" s="36">
        <f>SUMIFS(СВЦЭМ!$C$34:$C$777,СВЦЭМ!$A$34:$A$777,$A31,СВЦЭМ!$B$34:$B$777,Q$11)+'СЕТ СН'!$F$9+СВЦЭМ!$D$10+'СЕТ СН'!$F$5-'СЕТ СН'!$F$17</f>
        <v>3919.3322048600003</v>
      </c>
      <c r="R31" s="36">
        <f>SUMIFS(СВЦЭМ!$C$34:$C$777,СВЦЭМ!$A$34:$A$777,$A31,СВЦЭМ!$B$34:$B$777,R$11)+'СЕТ СН'!$F$9+СВЦЭМ!$D$10+'СЕТ СН'!$F$5-'СЕТ СН'!$F$17</f>
        <v>3809.0495952400006</v>
      </c>
      <c r="S31" s="36">
        <f>SUMIFS(СВЦЭМ!$C$34:$C$777,СВЦЭМ!$A$34:$A$777,$A31,СВЦЭМ!$B$34:$B$777,S$11)+'СЕТ СН'!$F$9+СВЦЭМ!$D$10+'СЕТ СН'!$F$5-'СЕТ СН'!$F$17</f>
        <v>3702.2347650700003</v>
      </c>
      <c r="T31" s="36">
        <f>SUMIFS(СВЦЭМ!$C$34:$C$777,СВЦЭМ!$A$34:$A$777,$A31,СВЦЭМ!$B$34:$B$777,T$11)+'СЕТ СН'!$F$9+СВЦЭМ!$D$10+'СЕТ СН'!$F$5-'СЕТ СН'!$F$17</f>
        <v>3655.7164352</v>
      </c>
      <c r="U31" s="36">
        <f>SUMIFS(СВЦЭМ!$C$34:$C$777,СВЦЭМ!$A$34:$A$777,$A31,СВЦЭМ!$B$34:$B$777,U$11)+'СЕТ СН'!$F$9+СВЦЭМ!$D$10+'СЕТ СН'!$F$5-'СЕТ СН'!$F$17</f>
        <v>3661.7497123700005</v>
      </c>
      <c r="V31" s="36">
        <f>SUMIFS(СВЦЭМ!$C$34:$C$777,СВЦЭМ!$A$34:$A$777,$A31,СВЦЭМ!$B$34:$B$777,V$11)+'СЕТ СН'!$F$9+СВЦЭМ!$D$10+'СЕТ СН'!$F$5-'СЕТ СН'!$F$17</f>
        <v>3653.4557953700005</v>
      </c>
      <c r="W31" s="36">
        <f>SUMIFS(СВЦЭМ!$C$34:$C$777,СВЦЭМ!$A$34:$A$777,$A31,СВЦЭМ!$B$34:$B$777,W$11)+'СЕТ СН'!$F$9+СВЦЭМ!$D$10+'СЕТ СН'!$F$5-'СЕТ СН'!$F$17</f>
        <v>3667.5357252700005</v>
      </c>
      <c r="X31" s="36">
        <f>SUMIFS(СВЦЭМ!$C$34:$C$777,СВЦЭМ!$A$34:$A$777,$A31,СВЦЭМ!$B$34:$B$777,X$11)+'СЕТ СН'!$F$9+СВЦЭМ!$D$10+'СЕТ СН'!$F$5-'СЕТ СН'!$F$17</f>
        <v>3708.7019215800001</v>
      </c>
      <c r="Y31" s="36">
        <f>SUMIFS(СВЦЭМ!$C$34:$C$777,СВЦЭМ!$A$34:$A$777,$A31,СВЦЭМ!$B$34:$B$777,Y$11)+'СЕТ СН'!$F$9+СВЦЭМ!$D$10+'СЕТ СН'!$F$5-'СЕТ СН'!$F$17</f>
        <v>3833.9440864500002</v>
      </c>
    </row>
    <row r="32" spans="1:25" ht="15.75" x14ac:dyDescent="0.2">
      <c r="A32" s="35">
        <f t="shared" si="0"/>
        <v>43394</v>
      </c>
      <c r="B32" s="36">
        <f>SUMIFS(СВЦЭМ!$C$34:$C$777,СВЦЭМ!$A$34:$A$777,$A32,СВЦЭМ!$B$34:$B$777,B$11)+'СЕТ СН'!$F$9+СВЦЭМ!$D$10+'СЕТ СН'!$F$5-'СЕТ СН'!$F$17</f>
        <v>3973.2382193000003</v>
      </c>
      <c r="C32" s="36">
        <f>SUMIFS(СВЦЭМ!$C$34:$C$777,СВЦЭМ!$A$34:$A$777,$A32,СВЦЭМ!$B$34:$B$777,C$11)+'СЕТ СН'!$F$9+СВЦЭМ!$D$10+'СЕТ СН'!$F$5-'СЕТ СН'!$F$17</f>
        <v>4026.3151858900001</v>
      </c>
      <c r="D32" s="36">
        <f>SUMIFS(СВЦЭМ!$C$34:$C$777,СВЦЭМ!$A$34:$A$777,$A32,СВЦЭМ!$B$34:$B$777,D$11)+'СЕТ СН'!$F$9+СВЦЭМ!$D$10+'СЕТ СН'!$F$5-'СЕТ СН'!$F$17</f>
        <v>4149.3472981100003</v>
      </c>
      <c r="E32" s="36">
        <f>SUMIFS(СВЦЭМ!$C$34:$C$777,СВЦЭМ!$A$34:$A$777,$A32,СВЦЭМ!$B$34:$B$777,E$11)+'СЕТ СН'!$F$9+СВЦЭМ!$D$10+'СЕТ СН'!$F$5-'СЕТ СН'!$F$17</f>
        <v>4189.5879447699999</v>
      </c>
      <c r="F32" s="36">
        <f>SUMIFS(СВЦЭМ!$C$34:$C$777,СВЦЭМ!$A$34:$A$777,$A32,СВЦЭМ!$B$34:$B$777,F$11)+'СЕТ СН'!$F$9+СВЦЭМ!$D$10+'СЕТ СН'!$F$5-'СЕТ СН'!$F$17</f>
        <v>4186.6872915499998</v>
      </c>
      <c r="G32" s="36">
        <f>SUMIFS(СВЦЭМ!$C$34:$C$777,СВЦЭМ!$A$34:$A$777,$A32,СВЦЭМ!$B$34:$B$777,G$11)+'СЕТ СН'!$F$9+СВЦЭМ!$D$10+'СЕТ СН'!$F$5-'СЕТ СН'!$F$17</f>
        <v>4178.9334143100004</v>
      </c>
      <c r="H32" s="36">
        <f>SUMIFS(СВЦЭМ!$C$34:$C$777,СВЦЭМ!$A$34:$A$777,$A32,СВЦЭМ!$B$34:$B$777,H$11)+'СЕТ СН'!$F$9+СВЦЭМ!$D$10+'СЕТ СН'!$F$5-'СЕТ СН'!$F$17</f>
        <v>4174.4656899299998</v>
      </c>
      <c r="I32" s="36">
        <f>SUMIFS(СВЦЭМ!$C$34:$C$777,СВЦЭМ!$A$34:$A$777,$A32,СВЦЭМ!$B$34:$B$777,I$11)+'СЕТ СН'!$F$9+СВЦЭМ!$D$10+'СЕТ СН'!$F$5-'СЕТ СН'!$F$17</f>
        <v>4140.8924951600002</v>
      </c>
      <c r="J32" s="36">
        <f>SUMIFS(СВЦЭМ!$C$34:$C$777,СВЦЭМ!$A$34:$A$777,$A32,СВЦЭМ!$B$34:$B$777,J$11)+'СЕТ СН'!$F$9+СВЦЭМ!$D$10+'СЕТ СН'!$F$5-'СЕТ СН'!$F$17</f>
        <v>4127.2906839699999</v>
      </c>
      <c r="K32" s="36">
        <f>SUMIFS(СВЦЭМ!$C$34:$C$777,СВЦЭМ!$A$34:$A$777,$A32,СВЦЭМ!$B$34:$B$777,K$11)+'СЕТ СН'!$F$9+СВЦЭМ!$D$10+'СЕТ СН'!$F$5-'СЕТ СН'!$F$17</f>
        <v>4045.0342741699997</v>
      </c>
      <c r="L32" s="36">
        <f>SUMIFS(СВЦЭМ!$C$34:$C$777,СВЦЭМ!$A$34:$A$777,$A32,СВЦЭМ!$B$34:$B$777,L$11)+'СЕТ СН'!$F$9+СВЦЭМ!$D$10+'СЕТ СН'!$F$5-'СЕТ СН'!$F$17</f>
        <v>4020.5704725799997</v>
      </c>
      <c r="M32" s="36">
        <f>SUMIFS(СВЦЭМ!$C$34:$C$777,СВЦЭМ!$A$34:$A$777,$A32,СВЦЭМ!$B$34:$B$777,M$11)+'СЕТ СН'!$F$9+СВЦЭМ!$D$10+'СЕТ СН'!$F$5-'СЕТ СН'!$F$17</f>
        <v>4027.2574363499998</v>
      </c>
      <c r="N32" s="36">
        <f>SUMIFS(СВЦЭМ!$C$34:$C$777,СВЦЭМ!$A$34:$A$777,$A32,СВЦЭМ!$B$34:$B$777,N$11)+'СЕТ СН'!$F$9+СВЦЭМ!$D$10+'СЕТ СН'!$F$5-'СЕТ СН'!$F$17</f>
        <v>4045.0118310600001</v>
      </c>
      <c r="O32" s="36">
        <f>SUMIFS(СВЦЭМ!$C$34:$C$777,СВЦЭМ!$A$34:$A$777,$A32,СВЦЭМ!$B$34:$B$777,O$11)+'СЕТ СН'!$F$9+СВЦЭМ!$D$10+'СЕТ СН'!$F$5-'СЕТ СН'!$F$17</f>
        <v>4043.9481003199999</v>
      </c>
      <c r="P32" s="36">
        <f>SUMIFS(СВЦЭМ!$C$34:$C$777,СВЦЭМ!$A$34:$A$777,$A32,СВЦЭМ!$B$34:$B$777,P$11)+'СЕТ СН'!$F$9+СВЦЭМ!$D$10+'СЕТ СН'!$F$5-'СЕТ СН'!$F$17</f>
        <v>3987.3191120600004</v>
      </c>
      <c r="Q32" s="36">
        <f>SUMIFS(СВЦЭМ!$C$34:$C$777,СВЦЭМ!$A$34:$A$777,$A32,СВЦЭМ!$B$34:$B$777,Q$11)+'СЕТ СН'!$F$9+СВЦЭМ!$D$10+'СЕТ СН'!$F$5-'СЕТ СН'!$F$17</f>
        <v>3918.5268138800002</v>
      </c>
      <c r="R32" s="36">
        <f>SUMIFS(СВЦЭМ!$C$34:$C$777,СВЦЭМ!$A$34:$A$777,$A32,СВЦЭМ!$B$34:$B$777,R$11)+'СЕТ СН'!$F$9+СВЦЭМ!$D$10+'СЕТ СН'!$F$5-'СЕТ СН'!$F$17</f>
        <v>3808.1280511599998</v>
      </c>
      <c r="S32" s="36">
        <f>SUMIFS(СВЦЭМ!$C$34:$C$777,СВЦЭМ!$A$34:$A$777,$A32,СВЦЭМ!$B$34:$B$777,S$11)+'СЕТ СН'!$F$9+СВЦЭМ!$D$10+'СЕТ СН'!$F$5-'СЕТ СН'!$F$17</f>
        <v>3707.4259605800007</v>
      </c>
      <c r="T32" s="36">
        <f>SUMIFS(СВЦЭМ!$C$34:$C$777,СВЦЭМ!$A$34:$A$777,$A32,СВЦЭМ!$B$34:$B$777,T$11)+'СЕТ СН'!$F$9+СВЦЭМ!$D$10+'СЕТ СН'!$F$5-'СЕТ СН'!$F$17</f>
        <v>3663.6413950899996</v>
      </c>
      <c r="U32" s="36">
        <f>SUMIFS(СВЦЭМ!$C$34:$C$777,СВЦЭМ!$A$34:$A$777,$A32,СВЦЭМ!$B$34:$B$777,U$11)+'СЕТ СН'!$F$9+СВЦЭМ!$D$10+'СЕТ СН'!$F$5-'СЕТ СН'!$F$17</f>
        <v>3646.3631536700004</v>
      </c>
      <c r="V32" s="36">
        <f>SUMIFS(СВЦЭМ!$C$34:$C$777,СВЦЭМ!$A$34:$A$777,$A32,СВЦЭМ!$B$34:$B$777,V$11)+'СЕТ СН'!$F$9+СВЦЭМ!$D$10+'СЕТ СН'!$F$5-'СЕТ СН'!$F$17</f>
        <v>3644.0259456700001</v>
      </c>
      <c r="W32" s="36">
        <f>SUMIFS(СВЦЭМ!$C$34:$C$777,СВЦЭМ!$A$34:$A$777,$A32,СВЦЭМ!$B$34:$B$777,W$11)+'СЕТ СН'!$F$9+СВЦЭМ!$D$10+'СЕТ СН'!$F$5-'СЕТ СН'!$F$17</f>
        <v>3659.2151399300001</v>
      </c>
      <c r="X32" s="36">
        <f>SUMIFS(СВЦЭМ!$C$34:$C$777,СВЦЭМ!$A$34:$A$777,$A32,СВЦЭМ!$B$34:$B$777,X$11)+'СЕТ СН'!$F$9+СВЦЭМ!$D$10+'СЕТ СН'!$F$5-'СЕТ СН'!$F$17</f>
        <v>3718.53991391</v>
      </c>
      <c r="Y32" s="36">
        <f>SUMIFS(СВЦЭМ!$C$34:$C$777,СВЦЭМ!$A$34:$A$777,$A32,СВЦЭМ!$B$34:$B$777,Y$11)+'СЕТ СН'!$F$9+СВЦЭМ!$D$10+'СЕТ СН'!$F$5-'СЕТ СН'!$F$17</f>
        <v>3856.67112215</v>
      </c>
    </row>
    <row r="33" spans="1:25" ht="15.75" x14ac:dyDescent="0.2">
      <c r="A33" s="35">
        <f t="shared" si="0"/>
        <v>43395</v>
      </c>
      <c r="B33" s="36">
        <f>SUMIFS(СВЦЭМ!$C$34:$C$777,СВЦЭМ!$A$34:$A$777,$A33,СВЦЭМ!$B$34:$B$777,B$11)+'СЕТ СН'!$F$9+СВЦЭМ!$D$10+'СЕТ СН'!$F$5-'СЕТ СН'!$F$17</f>
        <v>4020.6523912599996</v>
      </c>
      <c r="C33" s="36">
        <f>SUMIFS(СВЦЭМ!$C$34:$C$777,СВЦЭМ!$A$34:$A$777,$A33,СВЦЭМ!$B$34:$B$777,C$11)+'СЕТ СН'!$F$9+СВЦЭМ!$D$10+'СЕТ СН'!$F$5-'СЕТ СН'!$F$17</f>
        <v>4114.6893642900004</v>
      </c>
      <c r="D33" s="36">
        <f>SUMIFS(СВЦЭМ!$C$34:$C$777,СВЦЭМ!$A$34:$A$777,$A33,СВЦЭМ!$B$34:$B$777,D$11)+'СЕТ СН'!$F$9+СВЦЭМ!$D$10+'СЕТ СН'!$F$5-'СЕТ СН'!$F$17</f>
        <v>4206.6453218200004</v>
      </c>
      <c r="E33" s="36">
        <f>SUMIFS(СВЦЭМ!$C$34:$C$777,СВЦЭМ!$A$34:$A$777,$A33,СВЦЭМ!$B$34:$B$777,E$11)+'СЕТ СН'!$F$9+СВЦЭМ!$D$10+'СЕТ СН'!$F$5-'СЕТ СН'!$F$17</f>
        <v>4227.7586734200004</v>
      </c>
      <c r="F33" s="36">
        <f>SUMIFS(СВЦЭМ!$C$34:$C$777,СВЦЭМ!$A$34:$A$777,$A33,СВЦЭМ!$B$34:$B$777,F$11)+'СЕТ СН'!$F$9+СВЦЭМ!$D$10+'СЕТ СН'!$F$5-'СЕТ СН'!$F$17</f>
        <v>4226.53803143</v>
      </c>
      <c r="G33" s="36">
        <f>SUMIFS(СВЦЭМ!$C$34:$C$777,СВЦЭМ!$A$34:$A$777,$A33,СВЦЭМ!$B$34:$B$777,G$11)+'СЕТ СН'!$F$9+СВЦЭМ!$D$10+'СЕТ СН'!$F$5-'СЕТ СН'!$F$17</f>
        <v>4205.4035852699999</v>
      </c>
      <c r="H33" s="36">
        <f>SUMIFS(СВЦЭМ!$C$34:$C$777,СВЦЭМ!$A$34:$A$777,$A33,СВЦЭМ!$B$34:$B$777,H$11)+'СЕТ СН'!$F$9+СВЦЭМ!$D$10+'СЕТ СН'!$F$5-'СЕТ СН'!$F$17</f>
        <v>4140.51022328</v>
      </c>
      <c r="I33" s="36">
        <f>SUMIFS(СВЦЭМ!$C$34:$C$777,СВЦЭМ!$A$34:$A$777,$A33,СВЦЭМ!$B$34:$B$777,I$11)+'СЕТ СН'!$F$9+СВЦЭМ!$D$10+'СЕТ СН'!$F$5-'СЕТ СН'!$F$17</f>
        <v>4097.5722969400003</v>
      </c>
      <c r="J33" s="36">
        <f>SUMIFS(СВЦЭМ!$C$34:$C$777,СВЦЭМ!$A$34:$A$777,$A33,СВЦЭМ!$B$34:$B$777,J$11)+'СЕТ СН'!$F$9+СВЦЭМ!$D$10+'СЕТ СН'!$F$5-'СЕТ СН'!$F$17</f>
        <v>4035.5522020199996</v>
      </c>
      <c r="K33" s="36">
        <f>SUMIFS(СВЦЭМ!$C$34:$C$777,СВЦЭМ!$A$34:$A$777,$A33,СВЦЭМ!$B$34:$B$777,K$11)+'СЕТ СН'!$F$9+СВЦЭМ!$D$10+'СЕТ СН'!$F$5-'СЕТ СН'!$F$17</f>
        <v>4004.8941653100001</v>
      </c>
      <c r="L33" s="36">
        <f>SUMIFS(СВЦЭМ!$C$34:$C$777,СВЦЭМ!$A$34:$A$777,$A33,СВЦЭМ!$B$34:$B$777,L$11)+'СЕТ СН'!$F$9+СВЦЭМ!$D$10+'СЕТ СН'!$F$5-'СЕТ СН'!$F$17</f>
        <v>3998.4862572299999</v>
      </c>
      <c r="M33" s="36">
        <f>SUMIFS(СВЦЭМ!$C$34:$C$777,СВЦЭМ!$A$34:$A$777,$A33,СВЦЭМ!$B$34:$B$777,M$11)+'СЕТ СН'!$F$9+СВЦЭМ!$D$10+'СЕТ СН'!$F$5-'СЕТ СН'!$F$17</f>
        <v>4015.7545063799998</v>
      </c>
      <c r="N33" s="36">
        <f>SUMIFS(СВЦЭМ!$C$34:$C$777,СВЦЭМ!$A$34:$A$777,$A33,СВЦЭМ!$B$34:$B$777,N$11)+'СЕТ СН'!$F$9+СВЦЭМ!$D$10+'СЕТ СН'!$F$5-'СЕТ СН'!$F$17</f>
        <v>4040.0139860099998</v>
      </c>
      <c r="O33" s="36">
        <f>SUMIFS(СВЦЭМ!$C$34:$C$777,СВЦЭМ!$A$34:$A$777,$A33,СВЦЭМ!$B$34:$B$777,O$11)+'СЕТ СН'!$F$9+СВЦЭМ!$D$10+'СЕТ СН'!$F$5-'СЕТ СН'!$F$17</f>
        <v>4003.32809688</v>
      </c>
      <c r="P33" s="36">
        <f>SUMIFS(СВЦЭМ!$C$34:$C$777,СВЦЭМ!$A$34:$A$777,$A33,СВЦЭМ!$B$34:$B$777,P$11)+'СЕТ СН'!$F$9+СВЦЭМ!$D$10+'СЕТ СН'!$F$5-'СЕТ СН'!$F$17</f>
        <v>3938.4604636800004</v>
      </c>
      <c r="Q33" s="36">
        <f>SUMIFS(СВЦЭМ!$C$34:$C$777,СВЦЭМ!$A$34:$A$777,$A33,СВЦЭМ!$B$34:$B$777,Q$11)+'СЕТ СН'!$F$9+СВЦЭМ!$D$10+'СЕТ СН'!$F$5-'СЕТ СН'!$F$17</f>
        <v>3875.4677228400005</v>
      </c>
      <c r="R33" s="36">
        <f>SUMIFS(СВЦЭМ!$C$34:$C$777,СВЦЭМ!$A$34:$A$777,$A33,СВЦЭМ!$B$34:$B$777,R$11)+'СЕТ СН'!$F$9+СВЦЭМ!$D$10+'СЕТ СН'!$F$5-'СЕТ СН'!$F$17</f>
        <v>3793.6630462800003</v>
      </c>
      <c r="S33" s="36">
        <f>SUMIFS(СВЦЭМ!$C$34:$C$777,СВЦЭМ!$A$34:$A$777,$A33,СВЦЭМ!$B$34:$B$777,S$11)+'СЕТ СН'!$F$9+СВЦЭМ!$D$10+'СЕТ СН'!$F$5-'СЕТ СН'!$F$17</f>
        <v>3707.1713125599999</v>
      </c>
      <c r="T33" s="36">
        <f>SUMIFS(СВЦЭМ!$C$34:$C$777,СВЦЭМ!$A$34:$A$777,$A33,СВЦЭМ!$B$34:$B$777,T$11)+'СЕТ СН'!$F$9+СВЦЭМ!$D$10+'СЕТ СН'!$F$5-'СЕТ СН'!$F$17</f>
        <v>3695.9827743800006</v>
      </c>
      <c r="U33" s="36">
        <f>SUMIFS(СВЦЭМ!$C$34:$C$777,СВЦЭМ!$A$34:$A$777,$A33,СВЦЭМ!$B$34:$B$777,U$11)+'СЕТ СН'!$F$9+СВЦЭМ!$D$10+'СЕТ СН'!$F$5-'СЕТ СН'!$F$17</f>
        <v>3677.6334115199998</v>
      </c>
      <c r="V33" s="36">
        <f>SUMIFS(СВЦЭМ!$C$34:$C$777,СВЦЭМ!$A$34:$A$777,$A33,СВЦЭМ!$B$34:$B$777,V$11)+'СЕТ СН'!$F$9+СВЦЭМ!$D$10+'СЕТ СН'!$F$5-'СЕТ СН'!$F$17</f>
        <v>3677.7105427800007</v>
      </c>
      <c r="W33" s="36">
        <f>SUMIFS(СВЦЭМ!$C$34:$C$777,СВЦЭМ!$A$34:$A$777,$A33,СВЦЭМ!$B$34:$B$777,W$11)+'СЕТ СН'!$F$9+СВЦЭМ!$D$10+'СЕТ СН'!$F$5-'СЕТ СН'!$F$17</f>
        <v>3700.08507947</v>
      </c>
      <c r="X33" s="36">
        <f>SUMIFS(СВЦЭМ!$C$34:$C$777,СВЦЭМ!$A$34:$A$777,$A33,СВЦЭМ!$B$34:$B$777,X$11)+'СЕТ СН'!$F$9+СВЦЭМ!$D$10+'СЕТ СН'!$F$5-'СЕТ СН'!$F$17</f>
        <v>3769.0082886299997</v>
      </c>
      <c r="Y33" s="36">
        <f>SUMIFS(СВЦЭМ!$C$34:$C$777,СВЦЭМ!$A$34:$A$777,$A33,СВЦЭМ!$B$34:$B$777,Y$11)+'СЕТ СН'!$F$9+СВЦЭМ!$D$10+'СЕТ СН'!$F$5-'СЕТ СН'!$F$17</f>
        <v>3908.3689462000002</v>
      </c>
    </row>
    <row r="34" spans="1:25" ht="15.75" x14ac:dyDescent="0.2">
      <c r="A34" s="35">
        <f t="shared" si="0"/>
        <v>43396</v>
      </c>
      <c r="B34" s="36">
        <f>SUMIFS(СВЦЭМ!$C$34:$C$777,СВЦЭМ!$A$34:$A$777,$A34,СВЦЭМ!$B$34:$B$777,B$11)+'СЕТ СН'!$F$9+СВЦЭМ!$D$10+'СЕТ СН'!$F$5-'СЕТ СН'!$F$17</f>
        <v>4056.3321903599999</v>
      </c>
      <c r="C34" s="36">
        <f>SUMIFS(СВЦЭМ!$C$34:$C$777,СВЦЭМ!$A$34:$A$777,$A34,СВЦЭМ!$B$34:$B$777,C$11)+'СЕТ СН'!$F$9+СВЦЭМ!$D$10+'СЕТ СН'!$F$5-'СЕТ СН'!$F$17</f>
        <v>4166.3867463899996</v>
      </c>
      <c r="D34" s="36">
        <f>SUMIFS(СВЦЭМ!$C$34:$C$777,СВЦЭМ!$A$34:$A$777,$A34,СВЦЭМ!$B$34:$B$777,D$11)+'СЕТ СН'!$F$9+СВЦЭМ!$D$10+'СЕТ СН'!$F$5-'СЕТ СН'!$F$17</f>
        <v>4220.3868005300001</v>
      </c>
      <c r="E34" s="36">
        <f>SUMIFS(СВЦЭМ!$C$34:$C$777,СВЦЭМ!$A$34:$A$777,$A34,СВЦЭМ!$B$34:$B$777,E$11)+'СЕТ СН'!$F$9+СВЦЭМ!$D$10+'СЕТ СН'!$F$5-'СЕТ СН'!$F$17</f>
        <v>4228.1024488900002</v>
      </c>
      <c r="F34" s="36">
        <f>SUMIFS(СВЦЭМ!$C$34:$C$777,СВЦЭМ!$A$34:$A$777,$A34,СВЦЭМ!$B$34:$B$777,F$11)+'СЕТ СН'!$F$9+СВЦЭМ!$D$10+'СЕТ СН'!$F$5-'СЕТ СН'!$F$17</f>
        <v>4216.88418301</v>
      </c>
      <c r="G34" s="36">
        <f>SUMIFS(СВЦЭМ!$C$34:$C$777,СВЦЭМ!$A$34:$A$777,$A34,СВЦЭМ!$B$34:$B$777,G$11)+'СЕТ СН'!$F$9+СВЦЭМ!$D$10+'СЕТ СН'!$F$5-'СЕТ СН'!$F$17</f>
        <v>4194.5576256699997</v>
      </c>
      <c r="H34" s="36">
        <f>SUMIFS(СВЦЭМ!$C$34:$C$777,СВЦЭМ!$A$34:$A$777,$A34,СВЦЭМ!$B$34:$B$777,H$11)+'СЕТ СН'!$F$9+СВЦЭМ!$D$10+'СЕТ СН'!$F$5-'СЕТ СН'!$F$17</f>
        <v>4124.5097316700003</v>
      </c>
      <c r="I34" s="36">
        <f>SUMIFS(СВЦЭМ!$C$34:$C$777,СВЦЭМ!$A$34:$A$777,$A34,СВЦЭМ!$B$34:$B$777,I$11)+'СЕТ СН'!$F$9+СВЦЭМ!$D$10+'СЕТ СН'!$F$5-'СЕТ СН'!$F$17</f>
        <v>4086.12520485</v>
      </c>
      <c r="J34" s="36">
        <f>SUMIFS(СВЦЭМ!$C$34:$C$777,СВЦЭМ!$A$34:$A$777,$A34,СВЦЭМ!$B$34:$B$777,J$11)+'СЕТ СН'!$F$9+СВЦЭМ!$D$10+'СЕТ СН'!$F$5-'СЕТ СН'!$F$17</f>
        <v>4052.5085185600001</v>
      </c>
      <c r="K34" s="36">
        <f>SUMIFS(СВЦЭМ!$C$34:$C$777,СВЦЭМ!$A$34:$A$777,$A34,СВЦЭМ!$B$34:$B$777,K$11)+'СЕТ СН'!$F$9+СВЦЭМ!$D$10+'СЕТ СН'!$F$5-'СЕТ СН'!$F$17</f>
        <v>4024.0063091500006</v>
      </c>
      <c r="L34" s="36">
        <f>SUMIFS(СВЦЭМ!$C$34:$C$777,СВЦЭМ!$A$34:$A$777,$A34,СВЦЭМ!$B$34:$B$777,L$11)+'СЕТ СН'!$F$9+СВЦЭМ!$D$10+'СЕТ СН'!$F$5-'СЕТ СН'!$F$17</f>
        <v>4018.2803351700004</v>
      </c>
      <c r="M34" s="36">
        <f>SUMIFS(СВЦЭМ!$C$34:$C$777,СВЦЭМ!$A$34:$A$777,$A34,СВЦЭМ!$B$34:$B$777,M$11)+'СЕТ СН'!$F$9+СВЦЭМ!$D$10+'СЕТ СН'!$F$5-'СЕТ СН'!$F$17</f>
        <v>4038.3940263100003</v>
      </c>
      <c r="N34" s="36">
        <f>SUMIFS(СВЦЭМ!$C$34:$C$777,СВЦЭМ!$A$34:$A$777,$A34,СВЦЭМ!$B$34:$B$777,N$11)+'СЕТ СН'!$F$9+СВЦЭМ!$D$10+'СЕТ СН'!$F$5-'СЕТ СН'!$F$17</f>
        <v>4058.4040595200004</v>
      </c>
      <c r="O34" s="36">
        <f>SUMIFS(СВЦЭМ!$C$34:$C$777,СВЦЭМ!$A$34:$A$777,$A34,СВЦЭМ!$B$34:$B$777,O$11)+'СЕТ СН'!$F$9+СВЦЭМ!$D$10+'СЕТ СН'!$F$5-'СЕТ СН'!$F$17</f>
        <v>4040.4002967100005</v>
      </c>
      <c r="P34" s="36">
        <f>SUMIFS(СВЦЭМ!$C$34:$C$777,СВЦЭМ!$A$34:$A$777,$A34,СВЦЭМ!$B$34:$B$777,P$11)+'СЕТ СН'!$F$9+СВЦЭМ!$D$10+'СЕТ СН'!$F$5-'СЕТ СН'!$F$17</f>
        <v>3989.2847357199998</v>
      </c>
      <c r="Q34" s="36">
        <f>SUMIFS(СВЦЭМ!$C$34:$C$777,СВЦЭМ!$A$34:$A$777,$A34,СВЦЭМ!$B$34:$B$777,Q$11)+'СЕТ СН'!$F$9+СВЦЭМ!$D$10+'СЕТ СН'!$F$5-'СЕТ СН'!$F$17</f>
        <v>3916.5233983099997</v>
      </c>
      <c r="R34" s="36">
        <f>SUMIFS(СВЦЭМ!$C$34:$C$777,СВЦЭМ!$A$34:$A$777,$A34,СВЦЭМ!$B$34:$B$777,R$11)+'СЕТ СН'!$F$9+СВЦЭМ!$D$10+'СЕТ СН'!$F$5-'СЕТ СН'!$F$17</f>
        <v>3820.5081201100002</v>
      </c>
      <c r="S34" s="36">
        <f>SUMIFS(СВЦЭМ!$C$34:$C$777,СВЦЭМ!$A$34:$A$777,$A34,СВЦЭМ!$B$34:$B$777,S$11)+'СЕТ СН'!$F$9+СВЦЭМ!$D$10+'СЕТ СН'!$F$5-'СЕТ СН'!$F$17</f>
        <v>3734.6724895400002</v>
      </c>
      <c r="T34" s="36">
        <f>SUMIFS(СВЦЭМ!$C$34:$C$777,СВЦЭМ!$A$34:$A$777,$A34,СВЦЭМ!$B$34:$B$777,T$11)+'СЕТ СН'!$F$9+СВЦЭМ!$D$10+'СЕТ СН'!$F$5-'СЕТ СН'!$F$17</f>
        <v>3704.4025654799998</v>
      </c>
      <c r="U34" s="36">
        <f>SUMIFS(СВЦЭМ!$C$34:$C$777,СВЦЭМ!$A$34:$A$777,$A34,СВЦЭМ!$B$34:$B$777,U$11)+'СЕТ СН'!$F$9+СВЦЭМ!$D$10+'СЕТ СН'!$F$5-'СЕТ СН'!$F$17</f>
        <v>3689.8417050600001</v>
      </c>
      <c r="V34" s="36">
        <f>SUMIFS(СВЦЭМ!$C$34:$C$777,СВЦЭМ!$A$34:$A$777,$A34,СВЦЭМ!$B$34:$B$777,V$11)+'СЕТ СН'!$F$9+СВЦЭМ!$D$10+'СЕТ СН'!$F$5-'СЕТ СН'!$F$17</f>
        <v>3696.37054979</v>
      </c>
      <c r="W34" s="36">
        <f>SUMIFS(СВЦЭМ!$C$34:$C$777,СВЦЭМ!$A$34:$A$777,$A34,СВЦЭМ!$B$34:$B$777,W$11)+'СЕТ СН'!$F$9+СВЦЭМ!$D$10+'СЕТ СН'!$F$5-'СЕТ СН'!$F$17</f>
        <v>3714.2815192799999</v>
      </c>
      <c r="X34" s="36">
        <f>SUMIFS(СВЦЭМ!$C$34:$C$777,СВЦЭМ!$A$34:$A$777,$A34,СВЦЭМ!$B$34:$B$777,X$11)+'СЕТ СН'!$F$9+СВЦЭМ!$D$10+'СЕТ СН'!$F$5-'СЕТ СН'!$F$17</f>
        <v>3778.2156590800005</v>
      </c>
      <c r="Y34" s="36">
        <f>SUMIFS(СВЦЭМ!$C$34:$C$777,СВЦЭМ!$A$34:$A$777,$A34,СВЦЭМ!$B$34:$B$777,Y$11)+'СЕТ СН'!$F$9+СВЦЭМ!$D$10+'СЕТ СН'!$F$5-'СЕТ СН'!$F$17</f>
        <v>3908.9075911099999</v>
      </c>
    </row>
    <row r="35" spans="1:25" ht="15.75" x14ac:dyDescent="0.2">
      <c r="A35" s="35">
        <f t="shared" si="0"/>
        <v>43397</v>
      </c>
      <c r="B35" s="36">
        <f>SUMIFS(СВЦЭМ!$C$34:$C$777,СВЦЭМ!$A$34:$A$777,$A35,СВЦЭМ!$B$34:$B$777,B$11)+'СЕТ СН'!$F$9+СВЦЭМ!$D$10+'СЕТ СН'!$F$5-'СЕТ СН'!$F$17</f>
        <v>3989.7423907800003</v>
      </c>
      <c r="C35" s="36">
        <f>SUMIFS(СВЦЭМ!$C$34:$C$777,СВЦЭМ!$A$34:$A$777,$A35,СВЦЭМ!$B$34:$B$777,C$11)+'СЕТ СН'!$F$9+СВЦЭМ!$D$10+'СЕТ СН'!$F$5-'СЕТ СН'!$F$17</f>
        <v>4089.24739451</v>
      </c>
      <c r="D35" s="36">
        <f>SUMIFS(СВЦЭМ!$C$34:$C$777,СВЦЭМ!$A$34:$A$777,$A35,СВЦЭМ!$B$34:$B$777,D$11)+'СЕТ СН'!$F$9+СВЦЭМ!$D$10+'СЕТ СН'!$F$5-'СЕТ СН'!$F$17</f>
        <v>4174.1223989400005</v>
      </c>
      <c r="E35" s="36">
        <f>SUMIFS(СВЦЭМ!$C$34:$C$777,СВЦЭМ!$A$34:$A$777,$A35,СВЦЭМ!$B$34:$B$777,E$11)+'СЕТ СН'!$F$9+СВЦЭМ!$D$10+'СЕТ СН'!$F$5-'СЕТ СН'!$F$17</f>
        <v>4186.5583946699999</v>
      </c>
      <c r="F35" s="36">
        <f>SUMIFS(СВЦЭМ!$C$34:$C$777,СВЦЭМ!$A$34:$A$777,$A35,СВЦЭМ!$B$34:$B$777,F$11)+'СЕТ СН'!$F$9+СВЦЭМ!$D$10+'СЕТ СН'!$F$5-'СЕТ СН'!$F$17</f>
        <v>4179.4406085400005</v>
      </c>
      <c r="G35" s="36">
        <f>SUMIFS(СВЦЭМ!$C$34:$C$777,СВЦЭМ!$A$34:$A$777,$A35,СВЦЭМ!$B$34:$B$777,G$11)+'СЕТ СН'!$F$9+СВЦЭМ!$D$10+'СЕТ СН'!$F$5-'СЕТ СН'!$F$17</f>
        <v>4156.7505880400004</v>
      </c>
      <c r="H35" s="36">
        <f>SUMIFS(СВЦЭМ!$C$34:$C$777,СВЦЭМ!$A$34:$A$777,$A35,СВЦЭМ!$B$34:$B$777,H$11)+'СЕТ СН'!$F$9+СВЦЭМ!$D$10+'СЕТ СН'!$F$5-'СЕТ СН'!$F$17</f>
        <v>4087.1896161699997</v>
      </c>
      <c r="I35" s="36">
        <f>SUMIFS(СВЦЭМ!$C$34:$C$777,СВЦЭМ!$A$34:$A$777,$A35,СВЦЭМ!$B$34:$B$777,I$11)+'СЕТ СН'!$F$9+СВЦЭМ!$D$10+'СЕТ СН'!$F$5-'СЕТ СН'!$F$17</f>
        <v>4051.0539442600002</v>
      </c>
      <c r="J35" s="36">
        <f>SUMIFS(СВЦЭМ!$C$34:$C$777,СВЦЭМ!$A$34:$A$777,$A35,СВЦЭМ!$B$34:$B$777,J$11)+'СЕТ СН'!$F$9+СВЦЭМ!$D$10+'СЕТ СН'!$F$5-'СЕТ СН'!$F$17</f>
        <v>4038.8929453000001</v>
      </c>
      <c r="K35" s="36">
        <f>SUMIFS(СВЦЭМ!$C$34:$C$777,СВЦЭМ!$A$34:$A$777,$A35,СВЦЭМ!$B$34:$B$777,K$11)+'СЕТ СН'!$F$9+СВЦЭМ!$D$10+'СЕТ СН'!$F$5-'СЕТ СН'!$F$17</f>
        <v>4034.6777577000003</v>
      </c>
      <c r="L35" s="36">
        <f>SUMIFS(СВЦЭМ!$C$34:$C$777,СВЦЭМ!$A$34:$A$777,$A35,СВЦЭМ!$B$34:$B$777,L$11)+'СЕТ СН'!$F$9+СВЦЭМ!$D$10+'СЕТ СН'!$F$5-'СЕТ СН'!$F$17</f>
        <v>4048.2813087700006</v>
      </c>
      <c r="M35" s="36">
        <f>SUMIFS(СВЦЭМ!$C$34:$C$777,СВЦЭМ!$A$34:$A$777,$A35,СВЦЭМ!$B$34:$B$777,M$11)+'СЕТ СН'!$F$9+СВЦЭМ!$D$10+'СЕТ СН'!$F$5-'СЕТ СН'!$F$17</f>
        <v>4046.5255173100004</v>
      </c>
      <c r="N35" s="36">
        <f>SUMIFS(СВЦЭМ!$C$34:$C$777,СВЦЭМ!$A$34:$A$777,$A35,СВЦЭМ!$B$34:$B$777,N$11)+'СЕТ СН'!$F$9+СВЦЭМ!$D$10+'СЕТ СН'!$F$5-'СЕТ СН'!$F$17</f>
        <v>4057.4169183100003</v>
      </c>
      <c r="O35" s="36">
        <f>SUMIFS(СВЦЭМ!$C$34:$C$777,СВЦЭМ!$A$34:$A$777,$A35,СВЦЭМ!$B$34:$B$777,O$11)+'СЕТ СН'!$F$9+СВЦЭМ!$D$10+'СЕТ СН'!$F$5-'СЕТ СН'!$F$17</f>
        <v>4039.8314444500002</v>
      </c>
      <c r="P35" s="36">
        <f>SUMIFS(СВЦЭМ!$C$34:$C$777,СВЦЭМ!$A$34:$A$777,$A35,СВЦЭМ!$B$34:$B$777,P$11)+'СЕТ СН'!$F$9+СВЦЭМ!$D$10+'СЕТ СН'!$F$5-'СЕТ СН'!$F$17</f>
        <v>3987.7126293900001</v>
      </c>
      <c r="Q35" s="36">
        <f>SUMIFS(СВЦЭМ!$C$34:$C$777,СВЦЭМ!$A$34:$A$777,$A35,СВЦЭМ!$B$34:$B$777,Q$11)+'СЕТ СН'!$F$9+СВЦЭМ!$D$10+'СЕТ СН'!$F$5-'СЕТ СН'!$F$17</f>
        <v>3921.98415097</v>
      </c>
      <c r="R35" s="36">
        <f>SUMIFS(СВЦЭМ!$C$34:$C$777,СВЦЭМ!$A$34:$A$777,$A35,СВЦЭМ!$B$34:$B$777,R$11)+'СЕТ СН'!$F$9+СВЦЭМ!$D$10+'СЕТ СН'!$F$5-'СЕТ СН'!$F$17</f>
        <v>3817.6658155100004</v>
      </c>
      <c r="S35" s="36">
        <f>SUMIFS(СВЦЭМ!$C$34:$C$777,СВЦЭМ!$A$34:$A$777,$A35,СВЦЭМ!$B$34:$B$777,S$11)+'СЕТ СН'!$F$9+СВЦЭМ!$D$10+'СЕТ СН'!$F$5-'СЕТ СН'!$F$17</f>
        <v>3741.8222949800002</v>
      </c>
      <c r="T35" s="36">
        <f>SUMIFS(СВЦЭМ!$C$34:$C$777,СВЦЭМ!$A$34:$A$777,$A35,СВЦЭМ!$B$34:$B$777,T$11)+'СЕТ СН'!$F$9+СВЦЭМ!$D$10+'СЕТ СН'!$F$5-'СЕТ СН'!$F$17</f>
        <v>3700.9174450399996</v>
      </c>
      <c r="U35" s="36">
        <f>SUMIFS(СВЦЭМ!$C$34:$C$777,СВЦЭМ!$A$34:$A$777,$A35,СВЦЭМ!$B$34:$B$777,U$11)+'СЕТ СН'!$F$9+СВЦЭМ!$D$10+'СЕТ СН'!$F$5-'СЕТ СН'!$F$17</f>
        <v>3695.4522774400002</v>
      </c>
      <c r="V35" s="36">
        <f>SUMIFS(СВЦЭМ!$C$34:$C$777,СВЦЭМ!$A$34:$A$777,$A35,СВЦЭМ!$B$34:$B$777,V$11)+'СЕТ СН'!$F$9+СВЦЭМ!$D$10+'СЕТ СН'!$F$5-'СЕТ СН'!$F$17</f>
        <v>3703.2499095600006</v>
      </c>
      <c r="W35" s="36">
        <f>SUMIFS(СВЦЭМ!$C$34:$C$777,СВЦЭМ!$A$34:$A$777,$A35,СВЦЭМ!$B$34:$B$777,W$11)+'СЕТ СН'!$F$9+СВЦЭМ!$D$10+'СЕТ СН'!$F$5-'СЕТ СН'!$F$17</f>
        <v>3732.5396556799997</v>
      </c>
      <c r="X35" s="36">
        <f>SUMIFS(СВЦЭМ!$C$34:$C$777,СВЦЭМ!$A$34:$A$777,$A35,СВЦЭМ!$B$34:$B$777,X$11)+'СЕТ СН'!$F$9+СВЦЭМ!$D$10+'СЕТ СН'!$F$5-'СЕТ СН'!$F$17</f>
        <v>3800.70957507</v>
      </c>
      <c r="Y35" s="36">
        <f>SUMIFS(СВЦЭМ!$C$34:$C$777,СВЦЭМ!$A$34:$A$777,$A35,СВЦЭМ!$B$34:$B$777,Y$11)+'СЕТ СН'!$F$9+СВЦЭМ!$D$10+'СЕТ СН'!$F$5-'СЕТ СН'!$F$17</f>
        <v>3909.7783414699998</v>
      </c>
    </row>
    <row r="36" spans="1:25" ht="15.75" x14ac:dyDescent="0.2">
      <c r="A36" s="35">
        <f t="shared" si="0"/>
        <v>43398</v>
      </c>
      <c r="B36" s="36">
        <f>SUMIFS(СВЦЭМ!$C$34:$C$777,СВЦЭМ!$A$34:$A$777,$A36,СВЦЭМ!$B$34:$B$777,B$11)+'СЕТ СН'!$F$9+СВЦЭМ!$D$10+'СЕТ СН'!$F$5-'СЕТ СН'!$F$17</f>
        <v>3959.6284027700003</v>
      </c>
      <c r="C36" s="36">
        <f>SUMIFS(СВЦЭМ!$C$34:$C$777,СВЦЭМ!$A$34:$A$777,$A36,СВЦЭМ!$B$34:$B$777,C$11)+'СЕТ СН'!$F$9+СВЦЭМ!$D$10+'СЕТ СН'!$F$5-'СЕТ СН'!$F$17</f>
        <v>4088.0910982900004</v>
      </c>
      <c r="D36" s="36">
        <f>SUMIFS(СВЦЭМ!$C$34:$C$777,СВЦЭМ!$A$34:$A$777,$A36,СВЦЭМ!$B$34:$B$777,D$11)+'СЕТ СН'!$F$9+СВЦЭМ!$D$10+'СЕТ СН'!$F$5-'СЕТ СН'!$F$17</f>
        <v>4180.7214119800001</v>
      </c>
      <c r="E36" s="36">
        <f>SUMIFS(СВЦЭМ!$C$34:$C$777,СВЦЭМ!$A$34:$A$777,$A36,СВЦЭМ!$B$34:$B$777,E$11)+'СЕТ СН'!$F$9+СВЦЭМ!$D$10+'СЕТ СН'!$F$5-'СЕТ СН'!$F$17</f>
        <v>4189.1391198299998</v>
      </c>
      <c r="F36" s="36">
        <f>SUMIFS(СВЦЭМ!$C$34:$C$777,СВЦЭМ!$A$34:$A$777,$A36,СВЦЭМ!$B$34:$B$777,F$11)+'СЕТ СН'!$F$9+СВЦЭМ!$D$10+'СЕТ СН'!$F$5-'СЕТ СН'!$F$17</f>
        <v>4187.5930469700006</v>
      </c>
      <c r="G36" s="36">
        <f>SUMIFS(СВЦЭМ!$C$34:$C$777,СВЦЭМ!$A$34:$A$777,$A36,СВЦЭМ!$B$34:$B$777,G$11)+'СЕТ СН'!$F$9+СВЦЭМ!$D$10+'СЕТ СН'!$F$5-'СЕТ СН'!$F$17</f>
        <v>4176.5408904799997</v>
      </c>
      <c r="H36" s="36">
        <f>SUMIFS(СВЦЭМ!$C$34:$C$777,СВЦЭМ!$A$34:$A$777,$A36,СВЦЭМ!$B$34:$B$777,H$11)+'СЕТ СН'!$F$9+СВЦЭМ!$D$10+'СЕТ СН'!$F$5-'СЕТ СН'!$F$17</f>
        <v>4114.3732901900003</v>
      </c>
      <c r="I36" s="36">
        <f>SUMIFS(СВЦЭМ!$C$34:$C$777,СВЦЭМ!$A$34:$A$777,$A36,СВЦЭМ!$B$34:$B$777,I$11)+'СЕТ СН'!$F$9+СВЦЭМ!$D$10+'СЕТ СН'!$F$5-'СЕТ СН'!$F$17</f>
        <v>4054.5054964600004</v>
      </c>
      <c r="J36" s="36">
        <f>SUMIFS(СВЦЭМ!$C$34:$C$777,СВЦЭМ!$A$34:$A$777,$A36,СВЦЭМ!$B$34:$B$777,J$11)+'СЕТ СН'!$F$9+СВЦЭМ!$D$10+'СЕТ СН'!$F$5-'СЕТ СН'!$F$17</f>
        <v>4043.7892311000005</v>
      </c>
      <c r="K36" s="36">
        <f>SUMIFS(СВЦЭМ!$C$34:$C$777,СВЦЭМ!$A$34:$A$777,$A36,СВЦЭМ!$B$34:$B$777,K$11)+'СЕТ СН'!$F$9+СВЦЭМ!$D$10+'СЕТ СН'!$F$5-'СЕТ СН'!$F$17</f>
        <v>4042.5129132299999</v>
      </c>
      <c r="L36" s="36">
        <f>SUMIFS(СВЦЭМ!$C$34:$C$777,СВЦЭМ!$A$34:$A$777,$A36,СВЦЭМ!$B$34:$B$777,L$11)+'СЕТ СН'!$F$9+СВЦЭМ!$D$10+'СЕТ СН'!$F$5-'СЕТ СН'!$F$17</f>
        <v>4057.9499246599999</v>
      </c>
      <c r="M36" s="36">
        <f>SUMIFS(СВЦЭМ!$C$34:$C$777,СВЦЭМ!$A$34:$A$777,$A36,СВЦЭМ!$B$34:$B$777,M$11)+'СЕТ СН'!$F$9+СВЦЭМ!$D$10+'СЕТ СН'!$F$5-'СЕТ СН'!$F$17</f>
        <v>4057.3383682100002</v>
      </c>
      <c r="N36" s="36">
        <f>SUMIFS(СВЦЭМ!$C$34:$C$777,СВЦЭМ!$A$34:$A$777,$A36,СВЦЭМ!$B$34:$B$777,N$11)+'СЕТ СН'!$F$9+СВЦЭМ!$D$10+'СЕТ СН'!$F$5-'СЕТ СН'!$F$17</f>
        <v>4045.9186236699998</v>
      </c>
      <c r="O36" s="36">
        <f>SUMIFS(СВЦЭМ!$C$34:$C$777,СВЦЭМ!$A$34:$A$777,$A36,СВЦЭМ!$B$34:$B$777,O$11)+'СЕТ СН'!$F$9+СВЦЭМ!$D$10+'СЕТ СН'!$F$5-'СЕТ СН'!$F$17</f>
        <v>4038.1997571500006</v>
      </c>
      <c r="P36" s="36">
        <f>SUMIFS(СВЦЭМ!$C$34:$C$777,СВЦЭМ!$A$34:$A$777,$A36,СВЦЭМ!$B$34:$B$777,P$11)+'СЕТ СН'!$F$9+СВЦЭМ!$D$10+'СЕТ СН'!$F$5-'СЕТ СН'!$F$17</f>
        <v>3965.4905431100005</v>
      </c>
      <c r="Q36" s="36">
        <f>SUMIFS(СВЦЭМ!$C$34:$C$777,СВЦЭМ!$A$34:$A$777,$A36,СВЦЭМ!$B$34:$B$777,Q$11)+'СЕТ СН'!$F$9+СВЦЭМ!$D$10+'СЕТ СН'!$F$5-'СЕТ СН'!$F$17</f>
        <v>3884.8473119</v>
      </c>
      <c r="R36" s="36">
        <f>SUMIFS(СВЦЭМ!$C$34:$C$777,СВЦЭМ!$A$34:$A$777,$A36,СВЦЭМ!$B$34:$B$777,R$11)+'СЕТ СН'!$F$9+СВЦЭМ!$D$10+'СЕТ СН'!$F$5-'СЕТ СН'!$F$17</f>
        <v>3750.1627576999999</v>
      </c>
      <c r="S36" s="36">
        <f>SUMIFS(СВЦЭМ!$C$34:$C$777,СВЦЭМ!$A$34:$A$777,$A36,СВЦЭМ!$B$34:$B$777,S$11)+'СЕТ СН'!$F$9+СВЦЭМ!$D$10+'СЕТ СН'!$F$5-'СЕТ СН'!$F$17</f>
        <v>3684.2680329200002</v>
      </c>
      <c r="T36" s="36">
        <f>SUMIFS(СВЦЭМ!$C$34:$C$777,СВЦЭМ!$A$34:$A$777,$A36,СВЦЭМ!$B$34:$B$777,T$11)+'СЕТ СН'!$F$9+СВЦЭМ!$D$10+'СЕТ СН'!$F$5-'СЕТ СН'!$F$17</f>
        <v>3667.71676432</v>
      </c>
      <c r="U36" s="36">
        <f>SUMIFS(СВЦЭМ!$C$34:$C$777,СВЦЭМ!$A$34:$A$777,$A36,СВЦЭМ!$B$34:$B$777,U$11)+'СЕТ СН'!$F$9+СВЦЭМ!$D$10+'СЕТ СН'!$F$5-'СЕТ СН'!$F$17</f>
        <v>3694.4727381500006</v>
      </c>
      <c r="V36" s="36">
        <f>SUMIFS(СВЦЭМ!$C$34:$C$777,СВЦЭМ!$A$34:$A$777,$A36,СВЦЭМ!$B$34:$B$777,V$11)+'СЕТ СН'!$F$9+СВЦЭМ!$D$10+'СЕТ СН'!$F$5-'СЕТ СН'!$F$17</f>
        <v>3666.7049614799998</v>
      </c>
      <c r="W36" s="36">
        <f>SUMIFS(СВЦЭМ!$C$34:$C$777,СВЦЭМ!$A$34:$A$777,$A36,СВЦЭМ!$B$34:$B$777,W$11)+'СЕТ СН'!$F$9+СВЦЭМ!$D$10+'СЕТ СН'!$F$5-'СЕТ СН'!$F$17</f>
        <v>3695.3961204400002</v>
      </c>
      <c r="X36" s="36">
        <f>SUMIFS(СВЦЭМ!$C$34:$C$777,СВЦЭМ!$A$34:$A$777,$A36,СВЦЭМ!$B$34:$B$777,X$11)+'СЕТ СН'!$F$9+СВЦЭМ!$D$10+'СЕТ СН'!$F$5-'СЕТ СН'!$F$17</f>
        <v>3759.2848819199999</v>
      </c>
      <c r="Y36" s="36">
        <f>SUMIFS(СВЦЭМ!$C$34:$C$777,СВЦЭМ!$A$34:$A$777,$A36,СВЦЭМ!$B$34:$B$777,Y$11)+'СЕТ СН'!$F$9+СВЦЭМ!$D$10+'СЕТ СН'!$F$5-'СЕТ СН'!$F$17</f>
        <v>3849.24126136</v>
      </c>
    </row>
    <row r="37" spans="1:25" ht="15.75" x14ac:dyDescent="0.2">
      <c r="A37" s="35">
        <f t="shared" si="0"/>
        <v>43399</v>
      </c>
      <c r="B37" s="36">
        <f>SUMIFS(СВЦЭМ!$C$34:$C$777,СВЦЭМ!$A$34:$A$777,$A37,СВЦЭМ!$B$34:$B$777,B$11)+'СЕТ СН'!$F$9+СВЦЭМ!$D$10+'СЕТ СН'!$F$5-'СЕТ СН'!$F$17</f>
        <v>4053.0836671900006</v>
      </c>
      <c r="C37" s="36">
        <f>SUMIFS(СВЦЭМ!$C$34:$C$777,СВЦЭМ!$A$34:$A$777,$A37,СВЦЭМ!$B$34:$B$777,C$11)+'СЕТ СН'!$F$9+СВЦЭМ!$D$10+'СЕТ СН'!$F$5-'СЕТ СН'!$F$17</f>
        <v>4178.4813233300001</v>
      </c>
      <c r="D37" s="36">
        <f>SUMIFS(СВЦЭМ!$C$34:$C$777,СВЦЭМ!$A$34:$A$777,$A37,СВЦЭМ!$B$34:$B$777,D$11)+'СЕТ СН'!$F$9+СВЦЭМ!$D$10+'СЕТ СН'!$F$5-'СЕТ СН'!$F$17</f>
        <v>4275.6760073000005</v>
      </c>
      <c r="E37" s="36">
        <f>SUMIFS(СВЦЭМ!$C$34:$C$777,СВЦЭМ!$A$34:$A$777,$A37,СВЦЭМ!$B$34:$B$777,E$11)+'СЕТ СН'!$F$9+СВЦЭМ!$D$10+'СЕТ СН'!$F$5-'СЕТ СН'!$F$17</f>
        <v>4278.5422419500001</v>
      </c>
      <c r="F37" s="36">
        <f>SUMIFS(СВЦЭМ!$C$34:$C$777,СВЦЭМ!$A$34:$A$777,$A37,СВЦЭМ!$B$34:$B$777,F$11)+'СЕТ СН'!$F$9+СВЦЭМ!$D$10+'СЕТ СН'!$F$5-'СЕТ СН'!$F$17</f>
        <v>4262.1445485699996</v>
      </c>
      <c r="G37" s="36">
        <f>SUMIFS(СВЦЭМ!$C$34:$C$777,СВЦЭМ!$A$34:$A$777,$A37,СВЦЭМ!$B$34:$B$777,G$11)+'СЕТ СН'!$F$9+СВЦЭМ!$D$10+'СЕТ СН'!$F$5-'СЕТ СН'!$F$17</f>
        <v>4221.4724477200007</v>
      </c>
      <c r="H37" s="36">
        <f>SUMIFS(СВЦЭМ!$C$34:$C$777,СВЦЭМ!$A$34:$A$777,$A37,СВЦЭМ!$B$34:$B$777,H$11)+'СЕТ СН'!$F$9+СВЦЭМ!$D$10+'СЕТ СН'!$F$5-'СЕТ СН'!$F$17</f>
        <v>4135.7243581800003</v>
      </c>
      <c r="I37" s="36">
        <f>SUMIFS(СВЦЭМ!$C$34:$C$777,СВЦЭМ!$A$34:$A$777,$A37,СВЦЭМ!$B$34:$B$777,I$11)+'СЕТ СН'!$F$9+СВЦЭМ!$D$10+'СЕТ СН'!$F$5-'СЕТ СН'!$F$17</f>
        <v>4056.6273855600002</v>
      </c>
      <c r="J37" s="36">
        <f>SUMIFS(СВЦЭМ!$C$34:$C$777,СВЦЭМ!$A$34:$A$777,$A37,СВЦЭМ!$B$34:$B$777,J$11)+'СЕТ СН'!$F$9+СВЦЭМ!$D$10+'СЕТ СН'!$F$5-'СЕТ СН'!$F$17</f>
        <v>4032.6215932300001</v>
      </c>
      <c r="K37" s="36">
        <f>SUMIFS(СВЦЭМ!$C$34:$C$777,СВЦЭМ!$A$34:$A$777,$A37,СВЦЭМ!$B$34:$B$777,K$11)+'СЕТ СН'!$F$9+СВЦЭМ!$D$10+'СЕТ СН'!$F$5-'СЕТ СН'!$F$17</f>
        <v>4015.1645776900004</v>
      </c>
      <c r="L37" s="36">
        <f>SUMIFS(СВЦЭМ!$C$34:$C$777,СВЦЭМ!$A$34:$A$777,$A37,СВЦЭМ!$B$34:$B$777,L$11)+'СЕТ СН'!$F$9+СВЦЭМ!$D$10+'СЕТ СН'!$F$5-'СЕТ СН'!$F$17</f>
        <v>4017.2284162400001</v>
      </c>
      <c r="M37" s="36">
        <f>SUMIFS(СВЦЭМ!$C$34:$C$777,СВЦЭМ!$A$34:$A$777,$A37,СВЦЭМ!$B$34:$B$777,M$11)+'СЕТ СН'!$F$9+СВЦЭМ!$D$10+'СЕТ СН'!$F$5-'СЕТ СН'!$F$17</f>
        <v>4023.2239281700004</v>
      </c>
      <c r="N37" s="36">
        <f>SUMIFS(СВЦЭМ!$C$34:$C$777,СВЦЭМ!$A$34:$A$777,$A37,СВЦЭМ!$B$34:$B$777,N$11)+'СЕТ СН'!$F$9+СВЦЭМ!$D$10+'СЕТ СН'!$F$5-'СЕТ СН'!$F$17</f>
        <v>4029.4818688799996</v>
      </c>
      <c r="O37" s="36">
        <f>SUMIFS(СВЦЭМ!$C$34:$C$777,СВЦЭМ!$A$34:$A$777,$A37,СВЦЭМ!$B$34:$B$777,O$11)+'СЕТ СН'!$F$9+СВЦЭМ!$D$10+'СЕТ СН'!$F$5-'СЕТ СН'!$F$17</f>
        <v>4005.91860653</v>
      </c>
      <c r="P37" s="36">
        <f>SUMIFS(СВЦЭМ!$C$34:$C$777,СВЦЭМ!$A$34:$A$777,$A37,СВЦЭМ!$B$34:$B$777,P$11)+'СЕТ СН'!$F$9+СВЦЭМ!$D$10+'СЕТ СН'!$F$5-'СЕТ СН'!$F$17</f>
        <v>3943.0506327200001</v>
      </c>
      <c r="Q37" s="36">
        <f>SUMIFS(СВЦЭМ!$C$34:$C$777,СВЦЭМ!$A$34:$A$777,$A37,СВЦЭМ!$B$34:$B$777,Q$11)+'СЕТ СН'!$F$9+СВЦЭМ!$D$10+'СЕТ СН'!$F$5-'СЕТ СН'!$F$17</f>
        <v>3879.6827414200006</v>
      </c>
      <c r="R37" s="36">
        <f>SUMIFS(СВЦЭМ!$C$34:$C$777,СВЦЭМ!$A$34:$A$777,$A37,СВЦЭМ!$B$34:$B$777,R$11)+'СЕТ СН'!$F$9+СВЦЭМ!$D$10+'СЕТ СН'!$F$5-'СЕТ СН'!$F$17</f>
        <v>3784.0955368499999</v>
      </c>
      <c r="S37" s="36">
        <f>SUMIFS(СВЦЭМ!$C$34:$C$777,СВЦЭМ!$A$34:$A$777,$A37,СВЦЭМ!$B$34:$B$777,S$11)+'СЕТ СН'!$F$9+СВЦЭМ!$D$10+'СЕТ СН'!$F$5-'СЕТ СН'!$F$17</f>
        <v>3700.5905301000003</v>
      </c>
      <c r="T37" s="36">
        <f>SUMIFS(СВЦЭМ!$C$34:$C$777,СВЦЭМ!$A$34:$A$777,$A37,СВЦЭМ!$B$34:$B$777,T$11)+'СЕТ СН'!$F$9+СВЦЭМ!$D$10+'СЕТ СН'!$F$5-'СЕТ СН'!$F$17</f>
        <v>3665.5606551199999</v>
      </c>
      <c r="U37" s="36">
        <f>SUMIFS(СВЦЭМ!$C$34:$C$777,СВЦЭМ!$A$34:$A$777,$A37,СВЦЭМ!$B$34:$B$777,U$11)+'СЕТ СН'!$F$9+СВЦЭМ!$D$10+'СЕТ СН'!$F$5-'СЕТ СН'!$F$17</f>
        <v>3656.5817763100004</v>
      </c>
      <c r="V37" s="36">
        <f>SUMIFS(СВЦЭМ!$C$34:$C$777,СВЦЭМ!$A$34:$A$777,$A37,СВЦЭМ!$B$34:$B$777,V$11)+'СЕТ СН'!$F$9+СВЦЭМ!$D$10+'СЕТ СН'!$F$5-'СЕТ СН'!$F$17</f>
        <v>3666.2014405</v>
      </c>
      <c r="W37" s="36">
        <f>SUMIFS(СВЦЭМ!$C$34:$C$777,СВЦЭМ!$A$34:$A$777,$A37,СВЦЭМ!$B$34:$B$777,W$11)+'СЕТ СН'!$F$9+СВЦЭМ!$D$10+'СЕТ СН'!$F$5-'СЕТ СН'!$F$17</f>
        <v>3686.7150970900002</v>
      </c>
      <c r="X37" s="36">
        <f>SUMIFS(СВЦЭМ!$C$34:$C$777,СВЦЭМ!$A$34:$A$777,$A37,СВЦЭМ!$B$34:$B$777,X$11)+'СЕТ СН'!$F$9+СВЦЭМ!$D$10+'СЕТ СН'!$F$5-'СЕТ СН'!$F$17</f>
        <v>3750.1421206499999</v>
      </c>
      <c r="Y37" s="36">
        <f>SUMIFS(СВЦЭМ!$C$34:$C$777,СВЦЭМ!$A$34:$A$777,$A37,СВЦЭМ!$B$34:$B$777,Y$11)+'СЕТ СН'!$F$9+СВЦЭМ!$D$10+'СЕТ СН'!$F$5-'СЕТ СН'!$F$17</f>
        <v>3858.5963051799999</v>
      </c>
    </row>
    <row r="38" spans="1:25" ht="15.75" x14ac:dyDescent="0.2">
      <c r="A38" s="35">
        <f t="shared" si="0"/>
        <v>43400</v>
      </c>
      <c r="B38" s="36">
        <f>SUMIFS(СВЦЭМ!$C$34:$C$777,СВЦЭМ!$A$34:$A$777,$A38,СВЦЭМ!$B$34:$B$777,B$11)+'СЕТ СН'!$F$9+СВЦЭМ!$D$10+'СЕТ СН'!$F$5-'СЕТ СН'!$F$17</f>
        <v>4010.0686462700005</v>
      </c>
      <c r="C38" s="36">
        <f>SUMIFS(СВЦЭМ!$C$34:$C$777,СВЦЭМ!$A$34:$A$777,$A38,СВЦЭМ!$B$34:$B$777,C$11)+'СЕТ СН'!$F$9+СВЦЭМ!$D$10+'СЕТ СН'!$F$5-'СЕТ СН'!$F$17</f>
        <v>4107.5139090100001</v>
      </c>
      <c r="D38" s="36">
        <f>SUMIFS(СВЦЭМ!$C$34:$C$777,СВЦЭМ!$A$34:$A$777,$A38,СВЦЭМ!$B$34:$B$777,D$11)+'СЕТ СН'!$F$9+СВЦЭМ!$D$10+'СЕТ СН'!$F$5-'СЕТ СН'!$F$17</f>
        <v>4169.7826028200006</v>
      </c>
      <c r="E38" s="36">
        <f>SUMIFS(СВЦЭМ!$C$34:$C$777,СВЦЭМ!$A$34:$A$777,$A38,СВЦЭМ!$B$34:$B$777,E$11)+'СЕТ СН'!$F$9+СВЦЭМ!$D$10+'СЕТ СН'!$F$5-'СЕТ СН'!$F$17</f>
        <v>4177.18385614</v>
      </c>
      <c r="F38" s="36">
        <f>SUMIFS(СВЦЭМ!$C$34:$C$777,СВЦЭМ!$A$34:$A$777,$A38,СВЦЭМ!$B$34:$B$777,F$11)+'СЕТ СН'!$F$9+СВЦЭМ!$D$10+'СЕТ СН'!$F$5-'СЕТ СН'!$F$17</f>
        <v>4168.6550607100007</v>
      </c>
      <c r="G38" s="36">
        <f>SUMIFS(СВЦЭМ!$C$34:$C$777,СВЦЭМ!$A$34:$A$777,$A38,СВЦЭМ!$B$34:$B$777,G$11)+'СЕТ СН'!$F$9+СВЦЭМ!$D$10+'СЕТ СН'!$F$5-'СЕТ СН'!$F$17</f>
        <v>4144.5624671000005</v>
      </c>
      <c r="H38" s="36">
        <f>SUMIFS(СВЦЭМ!$C$34:$C$777,СВЦЭМ!$A$34:$A$777,$A38,СВЦЭМ!$B$34:$B$777,H$11)+'СЕТ СН'!$F$9+СВЦЭМ!$D$10+'СЕТ СН'!$F$5-'СЕТ СН'!$F$17</f>
        <v>4103.5009339600001</v>
      </c>
      <c r="I38" s="36">
        <f>SUMIFS(СВЦЭМ!$C$34:$C$777,СВЦЭМ!$A$34:$A$777,$A38,СВЦЭМ!$B$34:$B$777,I$11)+'СЕТ СН'!$F$9+СВЦЭМ!$D$10+'СЕТ СН'!$F$5-'СЕТ СН'!$F$17</f>
        <v>4022.4828764599997</v>
      </c>
      <c r="J38" s="36">
        <f>SUMIFS(СВЦЭМ!$C$34:$C$777,СВЦЭМ!$A$34:$A$777,$A38,СВЦЭМ!$B$34:$B$777,J$11)+'СЕТ СН'!$F$9+СВЦЭМ!$D$10+'СЕТ СН'!$F$5-'СЕТ СН'!$F$17</f>
        <v>3990.9144289400001</v>
      </c>
      <c r="K38" s="36">
        <f>SUMIFS(СВЦЭМ!$C$34:$C$777,СВЦЭМ!$A$34:$A$777,$A38,СВЦЭМ!$B$34:$B$777,K$11)+'СЕТ СН'!$F$9+СВЦЭМ!$D$10+'СЕТ СН'!$F$5-'СЕТ СН'!$F$17</f>
        <v>4002.2480427800001</v>
      </c>
      <c r="L38" s="36">
        <f>SUMIFS(СВЦЭМ!$C$34:$C$777,СВЦЭМ!$A$34:$A$777,$A38,СВЦЭМ!$B$34:$B$777,L$11)+'СЕТ СН'!$F$9+СВЦЭМ!$D$10+'СЕТ СН'!$F$5-'СЕТ СН'!$F$17</f>
        <v>4025.5866170199997</v>
      </c>
      <c r="M38" s="36">
        <f>SUMIFS(СВЦЭМ!$C$34:$C$777,СВЦЭМ!$A$34:$A$777,$A38,СВЦЭМ!$B$34:$B$777,M$11)+'СЕТ СН'!$F$9+СВЦЭМ!$D$10+'СЕТ СН'!$F$5-'СЕТ СН'!$F$17</f>
        <v>4041.6648510900004</v>
      </c>
      <c r="N38" s="36">
        <f>SUMIFS(СВЦЭМ!$C$34:$C$777,СВЦЭМ!$A$34:$A$777,$A38,СВЦЭМ!$B$34:$B$777,N$11)+'СЕТ СН'!$F$9+СВЦЭМ!$D$10+'СЕТ СН'!$F$5-'СЕТ СН'!$F$17</f>
        <v>4052.5326756900004</v>
      </c>
      <c r="O38" s="36">
        <f>SUMIFS(СВЦЭМ!$C$34:$C$777,СВЦЭМ!$A$34:$A$777,$A38,СВЦЭМ!$B$34:$B$777,O$11)+'СЕТ СН'!$F$9+СВЦЭМ!$D$10+'СЕТ СН'!$F$5-'СЕТ СН'!$F$17</f>
        <v>4038.93030808</v>
      </c>
      <c r="P38" s="36">
        <f>SUMIFS(СВЦЭМ!$C$34:$C$777,СВЦЭМ!$A$34:$A$777,$A38,СВЦЭМ!$B$34:$B$777,P$11)+'СЕТ СН'!$F$9+СВЦЭМ!$D$10+'СЕТ СН'!$F$5-'СЕТ СН'!$F$17</f>
        <v>3991.55200831</v>
      </c>
      <c r="Q38" s="36">
        <f>SUMIFS(СВЦЭМ!$C$34:$C$777,СВЦЭМ!$A$34:$A$777,$A38,СВЦЭМ!$B$34:$B$777,Q$11)+'СЕТ СН'!$F$9+СВЦЭМ!$D$10+'СЕТ СН'!$F$5-'СЕТ СН'!$F$17</f>
        <v>3913.5888546300002</v>
      </c>
      <c r="R38" s="36">
        <f>SUMIFS(СВЦЭМ!$C$34:$C$777,СВЦЭМ!$A$34:$A$777,$A38,СВЦЭМ!$B$34:$B$777,R$11)+'СЕТ СН'!$F$9+СВЦЭМ!$D$10+'СЕТ СН'!$F$5-'СЕТ СН'!$F$17</f>
        <v>3803.8173840600002</v>
      </c>
      <c r="S38" s="36">
        <f>SUMIFS(СВЦЭМ!$C$34:$C$777,СВЦЭМ!$A$34:$A$777,$A38,СВЦЭМ!$B$34:$B$777,S$11)+'СЕТ СН'!$F$9+СВЦЭМ!$D$10+'СЕТ СН'!$F$5-'СЕТ СН'!$F$17</f>
        <v>3707.9101257100001</v>
      </c>
      <c r="T38" s="36">
        <f>SUMIFS(СВЦЭМ!$C$34:$C$777,СВЦЭМ!$A$34:$A$777,$A38,СВЦЭМ!$B$34:$B$777,T$11)+'СЕТ СН'!$F$9+СВЦЭМ!$D$10+'СЕТ СН'!$F$5-'СЕТ СН'!$F$17</f>
        <v>3668.5821962500004</v>
      </c>
      <c r="U38" s="36">
        <f>SUMIFS(СВЦЭМ!$C$34:$C$777,СВЦЭМ!$A$34:$A$777,$A38,СВЦЭМ!$B$34:$B$777,U$11)+'СЕТ СН'!$F$9+СВЦЭМ!$D$10+'СЕТ СН'!$F$5-'СЕТ СН'!$F$17</f>
        <v>3654.7080382200002</v>
      </c>
      <c r="V38" s="36">
        <f>SUMIFS(СВЦЭМ!$C$34:$C$777,СВЦЭМ!$A$34:$A$777,$A38,СВЦЭМ!$B$34:$B$777,V$11)+'СЕТ СН'!$F$9+СВЦЭМ!$D$10+'СЕТ СН'!$F$5-'СЕТ СН'!$F$17</f>
        <v>3666.9408381500007</v>
      </c>
      <c r="W38" s="36">
        <f>SUMIFS(СВЦЭМ!$C$34:$C$777,СВЦЭМ!$A$34:$A$777,$A38,СВЦЭМ!$B$34:$B$777,W$11)+'СЕТ СН'!$F$9+СВЦЭМ!$D$10+'СЕТ СН'!$F$5-'СЕТ СН'!$F$17</f>
        <v>3706.0923654300004</v>
      </c>
      <c r="X38" s="36">
        <f>SUMIFS(СВЦЭМ!$C$34:$C$777,СВЦЭМ!$A$34:$A$777,$A38,СВЦЭМ!$B$34:$B$777,X$11)+'СЕТ СН'!$F$9+СВЦЭМ!$D$10+'СЕТ СН'!$F$5-'СЕТ СН'!$F$17</f>
        <v>3770.3424341899999</v>
      </c>
      <c r="Y38" s="36">
        <f>SUMIFS(СВЦЭМ!$C$34:$C$777,СВЦЭМ!$A$34:$A$777,$A38,СВЦЭМ!$B$34:$B$777,Y$11)+'СЕТ СН'!$F$9+СВЦЭМ!$D$10+'СЕТ СН'!$F$5-'СЕТ СН'!$F$17</f>
        <v>3905.32067826</v>
      </c>
    </row>
    <row r="39" spans="1:25" ht="15.75" x14ac:dyDescent="0.2">
      <c r="A39" s="35">
        <f t="shared" si="0"/>
        <v>43401</v>
      </c>
      <c r="B39" s="36">
        <f>SUMIFS(СВЦЭМ!$C$34:$C$777,СВЦЭМ!$A$34:$A$777,$A39,СВЦЭМ!$B$34:$B$777,B$11)+'СЕТ СН'!$F$9+СВЦЭМ!$D$10+'СЕТ СН'!$F$5-'СЕТ СН'!$F$17</f>
        <v>4006.3094722599999</v>
      </c>
      <c r="C39" s="36">
        <f>SUMIFS(СВЦЭМ!$C$34:$C$777,СВЦЭМ!$A$34:$A$777,$A39,СВЦЭМ!$B$34:$B$777,C$11)+'СЕТ СН'!$F$9+СВЦЭМ!$D$10+'СЕТ СН'!$F$5-'СЕТ СН'!$F$17</f>
        <v>4106.7048735100007</v>
      </c>
      <c r="D39" s="36">
        <f>SUMIFS(СВЦЭМ!$C$34:$C$777,СВЦЭМ!$A$34:$A$777,$A39,СВЦЭМ!$B$34:$B$777,D$11)+'СЕТ СН'!$F$9+СВЦЭМ!$D$10+'СЕТ СН'!$F$5-'СЕТ СН'!$F$17</f>
        <v>4198.5163165200001</v>
      </c>
      <c r="E39" s="36">
        <f>SUMIFS(СВЦЭМ!$C$34:$C$777,СВЦЭМ!$A$34:$A$777,$A39,СВЦЭМ!$B$34:$B$777,E$11)+'СЕТ СН'!$F$9+СВЦЭМ!$D$10+'СЕТ СН'!$F$5-'СЕТ СН'!$F$17</f>
        <v>4189.9970127100005</v>
      </c>
      <c r="F39" s="36">
        <f>SUMIFS(СВЦЭМ!$C$34:$C$777,СВЦЭМ!$A$34:$A$777,$A39,СВЦЭМ!$B$34:$B$777,F$11)+'СЕТ СН'!$F$9+СВЦЭМ!$D$10+'СЕТ СН'!$F$5-'СЕТ СН'!$F$17</f>
        <v>4182.4737916300001</v>
      </c>
      <c r="G39" s="36">
        <f>SUMIFS(СВЦЭМ!$C$34:$C$777,СВЦЭМ!$A$34:$A$777,$A39,СВЦЭМ!$B$34:$B$777,G$11)+'СЕТ СН'!$F$9+СВЦЭМ!$D$10+'СЕТ СН'!$F$5-'СЕТ СН'!$F$17</f>
        <v>4179.9726413300004</v>
      </c>
      <c r="H39" s="36">
        <f>SUMIFS(СВЦЭМ!$C$34:$C$777,СВЦЭМ!$A$34:$A$777,$A39,СВЦЭМ!$B$34:$B$777,H$11)+'СЕТ СН'!$F$9+СВЦЭМ!$D$10+'СЕТ СН'!$F$5-'СЕТ СН'!$F$17</f>
        <v>4167.3965255400008</v>
      </c>
      <c r="I39" s="36">
        <f>SUMIFS(СВЦЭМ!$C$34:$C$777,СВЦЭМ!$A$34:$A$777,$A39,СВЦЭМ!$B$34:$B$777,I$11)+'СЕТ СН'!$F$9+СВЦЭМ!$D$10+'СЕТ СН'!$F$5-'СЕТ СН'!$F$17</f>
        <v>4123.7004897400002</v>
      </c>
      <c r="J39" s="36">
        <f>SUMIFS(СВЦЭМ!$C$34:$C$777,СВЦЭМ!$A$34:$A$777,$A39,СВЦЭМ!$B$34:$B$777,J$11)+'СЕТ СН'!$F$9+СВЦЭМ!$D$10+'СЕТ СН'!$F$5-'СЕТ СН'!$F$17</f>
        <v>4065.3808579699999</v>
      </c>
      <c r="K39" s="36">
        <f>SUMIFS(СВЦЭМ!$C$34:$C$777,СВЦЭМ!$A$34:$A$777,$A39,СВЦЭМ!$B$34:$B$777,K$11)+'СЕТ СН'!$F$9+СВЦЭМ!$D$10+'СЕТ СН'!$F$5-'СЕТ СН'!$F$17</f>
        <v>4023.5043599600003</v>
      </c>
      <c r="L39" s="36">
        <f>SUMIFS(СВЦЭМ!$C$34:$C$777,СВЦЭМ!$A$34:$A$777,$A39,СВЦЭМ!$B$34:$B$777,L$11)+'СЕТ СН'!$F$9+СВЦЭМ!$D$10+'СЕТ СН'!$F$5-'СЕТ СН'!$F$17</f>
        <v>4015.3001396899999</v>
      </c>
      <c r="M39" s="36">
        <f>SUMIFS(СВЦЭМ!$C$34:$C$777,СВЦЭМ!$A$34:$A$777,$A39,СВЦЭМ!$B$34:$B$777,M$11)+'СЕТ СН'!$F$9+СВЦЭМ!$D$10+'СЕТ СН'!$F$5-'СЕТ СН'!$F$17</f>
        <v>4021.8862900600006</v>
      </c>
      <c r="N39" s="36">
        <f>SUMIFS(СВЦЭМ!$C$34:$C$777,СВЦЭМ!$A$34:$A$777,$A39,СВЦЭМ!$B$34:$B$777,N$11)+'СЕТ СН'!$F$9+СВЦЭМ!$D$10+'СЕТ СН'!$F$5-'СЕТ СН'!$F$17</f>
        <v>4036.0831891999997</v>
      </c>
      <c r="O39" s="36">
        <f>SUMIFS(СВЦЭМ!$C$34:$C$777,СВЦЭМ!$A$34:$A$777,$A39,СВЦЭМ!$B$34:$B$777,O$11)+'СЕТ СН'!$F$9+СВЦЭМ!$D$10+'СЕТ СН'!$F$5-'СЕТ СН'!$F$17</f>
        <v>4031.2426624500004</v>
      </c>
      <c r="P39" s="36">
        <f>SUMIFS(СВЦЭМ!$C$34:$C$777,СВЦЭМ!$A$34:$A$777,$A39,СВЦЭМ!$B$34:$B$777,P$11)+'СЕТ СН'!$F$9+СВЦЭМ!$D$10+'СЕТ СН'!$F$5-'СЕТ СН'!$F$17</f>
        <v>3970.0719947500002</v>
      </c>
      <c r="Q39" s="36">
        <f>SUMIFS(СВЦЭМ!$C$34:$C$777,СВЦЭМ!$A$34:$A$777,$A39,СВЦЭМ!$B$34:$B$777,Q$11)+'СЕТ СН'!$F$9+СВЦЭМ!$D$10+'СЕТ СН'!$F$5-'СЕТ СН'!$F$17</f>
        <v>3888.45794338</v>
      </c>
      <c r="R39" s="36">
        <f>SUMIFS(СВЦЭМ!$C$34:$C$777,СВЦЭМ!$A$34:$A$777,$A39,СВЦЭМ!$B$34:$B$777,R$11)+'СЕТ СН'!$F$9+СВЦЭМ!$D$10+'СЕТ СН'!$F$5-'СЕТ СН'!$F$17</f>
        <v>3796.1105388799997</v>
      </c>
      <c r="S39" s="36">
        <f>SUMIFS(СВЦЭМ!$C$34:$C$777,СВЦЭМ!$A$34:$A$777,$A39,СВЦЭМ!$B$34:$B$777,S$11)+'СЕТ СН'!$F$9+СВЦЭМ!$D$10+'СЕТ СН'!$F$5-'СЕТ СН'!$F$17</f>
        <v>3676.7266759800004</v>
      </c>
      <c r="T39" s="36">
        <f>SUMIFS(СВЦЭМ!$C$34:$C$777,СВЦЭМ!$A$34:$A$777,$A39,СВЦЭМ!$B$34:$B$777,T$11)+'СЕТ СН'!$F$9+СВЦЭМ!$D$10+'СЕТ СН'!$F$5-'СЕТ СН'!$F$17</f>
        <v>3652.5328332199997</v>
      </c>
      <c r="U39" s="36">
        <f>SUMIFS(СВЦЭМ!$C$34:$C$777,СВЦЭМ!$A$34:$A$777,$A39,СВЦЭМ!$B$34:$B$777,U$11)+'СЕТ СН'!$F$9+СВЦЭМ!$D$10+'СЕТ СН'!$F$5-'СЕТ СН'!$F$17</f>
        <v>3652.8924540799999</v>
      </c>
      <c r="V39" s="36">
        <f>SUMIFS(СВЦЭМ!$C$34:$C$777,СВЦЭМ!$A$34:$A$777,$A39,СВЦЭМ!$B$34:$B$777,V$11)+'СЕТ СН'!$F$9+СВЦЭМ!$D$10+'СЕТ СН'!$F$5-'СЕТ СН'!$F$17</f>
        <v>3669.5903924200002</v>
      </c>
      <c r="W39" s="36">
        <f>SUMIFS(СВЦЭМ!$C$34:$C$777,СВЦЭМ!$A$34:$A$777,$A39,СВЦЭМ!$B$34:$B$777,W$11)+'СЕТ СН'!$F$9+СВЦЭМ!$D$10+'СЕТ СН'!$F$5-'СЕТ СН'!$F$17</f>
        <v>3690.8450475500003</v>
      </c>
      <c r="X39" s="36">
        <f>SUMIFS(СВЦЭМ!$C$34:$C$777,СВЦЭМ!$A$34:$A$777,$A39,СВЦЭМ!$B$34:$B$777,X$11)+'СЕТ СН'!$F$9+СВЦЭМ!$D$10+'СЕТ СН'!$F$5-'СЕТ СН'!$F$17</f>
        <v>3757.6089906000007</v>
      </c>
      <c r="Y39" s="36">
        <f>SUMIFS(СВЦЭМ!$C$34:$C$777,СВЦЭМ!$A$34:$A$777,$A39,СВЦЭМ!$B$34:$B$777,Y$11)+'СЕТ СН'!$F$9+СВЦЭМ!$D$10+'СЕТ СН'!$F$5-'СЕТ СН'!$F$17</f>
        <v>3899.2155283500006</v>
      </c>
    </row>
    <row r="40" spans="1:25" ht="15.75" x14ac:dyDescent="0.2">
      <c r="A40" s="35">
        <f t="shared" si="0"/>
        <v>43402</v>
      </c>
      <c r="B40" s="36">
        <f>SUMIFS(СВЦЭМ!$C$34:$C$777,СВЦЭМ!$A$34:$A$777,$A40,СВЦЭМ!$B$34:$B$777,B$11)+'СЕТ СН'!$F$9+СВЦЭМ!$D$10+'СЕТ СН'!$F$5-'СЕТ СН'!$F$17</f>
        <v>4030.1311452700002</v>
      </c>
      <c r="C40" s="36">
        <f>SUMIFS(СВЦЭМ!$C$34:$C$777,СВЦЭМ!$A$34:$A$777,$A40,СВЦЭМ!$B$34:$B$777,C$11)+'СЕТ СН'!$F$9+СВЦЭМ!$D$10+'СЕТ СН'!$F$5-'СЕТ СН'!$F$17</f>
        <v>4137.8296213100002</v>
      </c>
      <c r="D40" s="36">
        <f>SUMIFS(СВЦЭМ!$C$34:$C$777,СВЦЭМ!$A$34:$A$777,$A40,СВЦЭМ!$B$34:$B$777,D$11)+'СЕТ СН'!$F$9+СВЦЭМ!$D$10+'СЕТ СН'!$F$5-'СЕТ СН'!$F$17</f>
        <v>4227.9758298300003</v>
      </c>
      <c r="E40" s="36">
        <f>SUMIFS(СВЦЭМ!$C$34:$C$777,СВЦЭМ!$A$34:$A$777,$A40,СВЦЭМ!$B$34:$B$777,E$11)+'СЕТ СН'!$F$9+СВЦЭМ!$D$10+'СЕТ СН'!$F$5-'СЕТ СН'!$F$17</f>
        <v>4225.7432761200007</v>
      </c>
      <c r="F40" s="36">
        <f>SUMIFS(СВЦЭМ!$C$34:$C$777,СВЦЭМ!$A$34:$A$777,$A40,СВЦЭМ!$B$34:$B$777,F$11)+'СЕТ СН'!$F$9+СВЦЭМ!$D$10+'СЕТ СН'!$F$5-'СЕТ СН'!$F$17</f>
        <v>4217.88513384</v>
      </c>
      <c r="G40" s="36">
        <f>SUMIFS(СВЦЭМ!$C$34:$C$777,СВЦЭМ!$A$34:$A$777,$A40,СВЦЭМ!$B$34:$B$777,G$11)+'СЕТ СН'!$F$9+СВЦЭМ!$D$10+'СЕТ СН'!$F$5-'СЕТ СН'!$F$17</f>
        <v>4196.9541478600004</v>
      </c>
      <c r="H40" s="36">
        <f>SUMIFS(СВЦЭМ!$C$34:$C$777,СВЦЭМ!$A$34:$A$777,$A40,СВЦЭМ!$B$34:$B$777,H$11)+'СЕТ СН'!$F$9+СВЦЭМ!$D$10+'СЕТ СН'!$F$5-'СЕТ СН'!$F$17</f>
        <v>4155.2182381299999</v>
      </c>
      <c r="I40" s="36">
        <f>SUMIFS(СВЦЭМ!$C$34:$C$777,СВЦЭМ!$A$34:$A$777,$A40,СВЦЭМ!$B$34:$B$777,I$11)+'СЕТ СН'!$F$9+СВЦЭМ!$D$10+'СЕТ СН'!$F$5-'СЕТ СН'!$F$17</f>
        <v>4097.1380362099999</v>
      </c>
      <c r="J40" s="36">
        <f>SUMIFS(СВЦЭМ!$C$34:$C$777,СВЦЭМ!$A$34:$A$777,$A40,СВЦЭМ!$B$34:$B$777,J$11)+'СЕТ СН'!$F$9+СВЦЭМ!$D$10+'СЕТ СН'!$F$5-'СЕТ СН'!$F$17</f>
        <v>4042.8092542700006</v>
      </c>
      <c r="K40" s="36">
        <f>SUMIFS(СВЦЭМ!$C$34:$C$777,СВЦЭМ!$A$34:$A$777,$A40,СВЦЭМ!$B$34:$B$777,K$11)+'СЕТ СН'!$F$9+СВЦЭМ!$D$10+'СЕТ СН'!$F$5-'СЕТ СН'!$F$17</f>
        <v>4028.1111331100001</v>
      </c>
      <c r="L40" s="36">
        <f>SUMIFS(СВЦЭМ!$C$34:$C$777,СВЦЭМ!$A$34:$A$777,$A40,СВЦЭМ!$B$34:$B$777,L$11)+'СЕТ СН'!$F$9+СВЦЭМ!$D$10+'СЕТ СН'!$F$5-'СЕТ СН'!$F$17</f>
        <v>4014.8728892500003</v>
      </c>
      <c r="M40" s="36">
        <f>SUMIFS(СВЦЭМ!$C$34:$C$777,СВЦЭМ!$A$34:$A$777,$A40,СВЦЭМ!$B$34:$B$777,M$11)+'СЕТ СН'!$F$9+СВЦЭМ!$D$10+'СЕТ СН'!$F$5-'СЕТ СН'!$F$17</f>
        <v>4031.5961025799998</v>
      </c>
      <c r="N40" s="36">
        <f>SUMIFS(СВЦЭМ!$C$34:$C$777,СВЦЭМ!$A$34:$A$777,$A40,СВЦЭМ!$B$34:$B$777,N$11)+'СЕТ СН'!$F$9+СВЦЭМ!$D$10+'СЕТ СН'!$F$5-'СЕТ СН'!$F$17</f>
        <v>4050.4511900500002</v>
      </c>
      <c r="O40" s="36">
        <f>SUMIFS(СВЦЭМ!$C$34:$C$777,СВЦЭМ!$A$34:$A$777,$A40,СВЦЭМ!$B$34:$B$777,O$11)+'СЕТ СН'!$F$9+СВЦЭМ!$D$10+'СЕТ СН'!$F$5-'СЕТ СН'!$F$17</f>
        <v>4038.0324652600002</v>
      </c>
      <c r="P40" s="36">
        <f>SUMIFS(СВЦЭМ!$C$34:$C$777,СВЦЭМ!$A$34:$A$777,$A40,СВЦЭМ!$B$34:$B$777,P$11)+'СЕТ СН'!$F$9+СВЦЭМ!$D$10+'СЕТ СН'!$F$5-'СЕТ СН'!$F$17</f>
        <v>3982.3525309900006</v>
      </c>
      <c r="Q40" s="36">
        <f>SUMIFS(СВЦЭМ!$C$34:$C$777,СВЦЭМ!$A$34:$A$777,$A40,СВЦЭМ!$B$34:$B$777,Q$11)+'СЕТ СН'!$F$9+СВЦЭМ!$D$10+'СЕТ СН'!$F$5-'СЕТ СН'!$F$17</f>
        <v>3922.6306920300003</v>
      </c>
      <c r="R40" s="36">
        <f>SUMIFS(СВЦЭМ!$C$34:$C$777,СВЦЭМ!$A$34:$A$777,$A40,СВЦЭМ!$B$34:$B$777,R$11)+'СЕТ СН'!$F$9+СВЦЭМ!$D$10+'СЕТ СН'!$F$5-'СЕТ СН'!$F$17</f>
        <v>3815.2302596500003</v>
      </c>
      <c r="S40" s="36">
        <f>SUMIFS(СВЦЭМ!$C$34:$C$777,СВЦЭМ!$A$34:$A$777,$A40,СВЦЭМ!$B$34:$B$777,S$11)+'СЕТ СН'!$F$9+СВЦЭМ!$D$10+'СЕТ СН'!$F$5-'СЕТ СН'!$F$17</f>
        <v>3713.3413071000004</v>
      </c>
      <c r="T40" s="36">
        <f>SUMIFS(СВЦЭМ!$C$34:$C$777,СВЦЭМ!$A$34:$A$777,$A40,СВЦЭМ!$B$34:$B$777,T$11)+'СЕТ СН'!$F$9+СВЦЭМ!$D$10+'СЕТ СН'!$F$5-'СЕТ СН'!$F$17</f>
        <v>3679.3113560700003</v>
      </c>
      <c r="U40" s="36">
        <f>SUMIFS(СВЦЭМ!$C$34:$C$777,СВЦЭМ!$A$34:$A$777,$A40,СВЦЭМ!$B$34:$B$777,U$11)+'СЕТ СН'!$F$9+СВЦЭМ!$D$10+'СЕТ СН'!$F$5-'СЕТ СН'!$F$17</f>
        <v>3676.8652394999999</v>
      </c>
      <c r="V40" s="36">
        <f>SUMIFS(СВЦЭМ!$C$34:$C$777,СВЦЭМ!$A$34:$A$777,$A40,СВЦЭМ!$B$34:$B$777,V$11)+'СЕТ СН'!$F$9+СВЦЭМ!$D$10+'СЕТ СН'!$F$5-'СЕТ СН'!$F$17</f>
        <v>3682.1723636300003</v>
      </c>
      <c r="W40" s="36">
        <f>SUMIFS(СВЦЭМ!$C$34:$C$777,СВЦЭМ!$A$34:$A$777,$A40,СВЦЭМ!$B$34:$B$777,W$11)+'СЕТ СН'!$F$9+СВЦЭМ!$D$10+'СЕТ СН'!$F$5-'СЕТ СН'!$F$17</f>
        <v>3705.01045411</v>
      </c>
      <c r="X40" s="36">
        <f>SUMIFS(СВЦЭМ!$C$34:$C$777,СВЦЭМ!$A$34:$A$777,$A40,СВЦЭМ!$B$34:$B$777,X$11)+'СЕТ СН'!$F$9+СВЦЭМ!$D$10+'СЕТ СН'!$F$5-'СЕТ СН'!$F$17</f>
        <v>3780.9351011500003</v>
      </c>
      <c r="Y40" s="36">
        <f>SUMIFS(СВЦЭМ!$C$34:$C$777,СВЦЭМ!$A$34:$A$777,$A40,СВЦЭМ!$B$34:$B$777,Y$11)+'СЕТ СН'!$F$9+СВЦЭМ!$D$10+'СЕТ СН'!$F$5-'СЕТ СН'!$F$17</f>
        <v>3893.0631646400007</v>
      </c>
    </row>
    <row r="41" spans="1:25" ht="15.75" x14ac:dyDescent="0.2">
      <c r="A41" s="35">
        <f t="shared" si="0"/>
        <v>43403</v>
      </c>
      <c r="B41" s="36">
        <f>SUMIFS(СВЦЭМ!$C$34:$C$777,СВЦЭМ!$A$34:$A$777,$A41,СВЦЭМ!$B$34:$B$777,B$11)+'СЕТ СН'!$F$9+СВЦЭМ!$D$10+'СЕТ СН'!$F$5-'СЕТ СН'!$F$17</f>
        <v>4038.0906894700001</v>
      </c>
      <c r="C41" s="36">
        <f>SUMIFS(СВЦЭМ!$C$34:$C$777,СВЦЭМ!$A$34:$A$777,$A41,СВЦЭМ!$B$34:$B$777,C$11)+'СЕТ СН'!$F$9+СВЦЭМ!$D$10+'СЕТ СН'!$F$5-'СЕТ СН'!$F$17</f>
        <v>4129.6968884900007</v>
      </c>
      <c r="D41" s="36">
        <f>SUMIFS(СВЦЭМ!$C$34:$C$777,СВЦЭМ!$A$34:$A$777,$A41,СВЦЭМ!$B$34:$B$777,D$11)+'СЕТ СН'!$F$9+СВЦЭМ!$D$10+'СЕТ СН'!$F$5-'СЕТ СН'!$F$17</f>
        <v>4210.9577893699998</v>
      </c>
      <c r="E41" s="36">
        <f>SUMIFS(СВЦЭМ!$C$34:$C$777,СВЦЭМ!$A$34:$A$777,$A41,СВЦЭМ!$B$34:$B$777,E$11)+'СЕТ СН'!$F$9+СВЦЭМ!$D$10+'СЕТ СН'!$F$5-'СЕТ СН'!$F$17</f>
        <v>4225.2469875400002</v>
      </c>
      <c r="F41" s="36">
        <f>SUMIFS(СВЦЭМ!$C$34:$C$777,СВЦЭМ!$A$34:$A$777,$A41,СВЦЭМ!$B$34:$B$777,F$11)+'СЕТ СН'!$F$9+СВЦЭМ!$D$10+'СЕТ СН'!$F$5-'СЕТ СН'!$F$17</f>
        <v>4204.2322112500005</v>
      </c>
      <c r="G41" s="36">
        <f>SUMIFS(СВЦЭМ!$C$34:$C$777,СВЦЭМ!$A$34:$A$777,$A41,СВЦЭМ!$B$34:$B$777,G$11)+'СЕТ СН'!$F$9+СВЦЭМ!$D$10+'СЕТ СН'!$F$5-'СЕТ СН'!$F$17</f>
        <v>4161.9368382900002</v>
      </c>
      <c r="H41" s="36">
        <f>SUMIFS(СВЦЭМ!$C$34:$C$777,СВЦЭМ!$A$34:$A$777,$A41,СВЦЭМ!$B$34:$B$777,H$11)+'СЕТ СН'!$F$9+СВЦЭМ!$D$10+'СЕТ СН'!$F$5-'СЕТ СН'!$F$17</f>
        <v>4120.2124734199997</v>
      </c>
      <c r="I41" s="36">
        <f>SUMIFS(СВЦЭМ!$C$34:$C$777,СВЦЭМ!$A$34:$A$777,$A41,СВЦЭМ!$B$34:$B$777,I$11)+'СЕТ СН'!$F$9+СВЦЭМ!$D$10+'СЕТ СН'!$F$5-'СЕТ СН'!$F$17</f>
        <v>4078.7866504700005</v>
      </c>
      <c r="J41" s="36">
        <f>SUMIFS(СВЦЭМ!$C$34:$C$777,СВЦЭМ!$A$34:$A$777,$A41,СВЦЭМ!$B$34:$B$777,J$11)+'СЕТ СН'!$F$9+СВЦЭМ!$D$10+'СЕТ СН'!$F$5-'СЕТ СН'!$F$17</f>
        <v>4027.2384082199997</v>
      </c>
      <c r="K41" s="36">
        <f>SUMIFS(СВЦЭМ!$C$34:$C$777,СВЦЭМ!$A$34:$A$777,$A41,СВЦЭМ!$B$34:$B$777,K$11)+'СЕТ СН'!$F$9+СВЦЭМ!$D$10+'СЕТ СН'!$F$5-'СЕТ СН'!$F$17</f>
        <v>4021.6588874199997</v>
      </c>
      <c r="L41" s="36">
        <f>SUMIFS(СВЦЭМ!$C$34:$C$777,СВЦЭМ!$A$34:$A$777,$A41,СВЦЭМ!$B$34:$B$777,L$11)+'СЕТ СН'!$F$9+СВЦЭМ!$D$10+'СЕТ СН'!$F$5-'СЕТ СН'!$F$17</f>
        <v>4017.8576553100002</v>
      </c>
      <c r="M41" s="36">
        <f>SUMIFS(СВЦЭМ!$C$34:$C$777,СВЦЭМ!$A$34:$A$777,$A41,СВЦЭМ!$B$34:$B$777,M$11)+'СЕТ СН'!$F$9+СВЦЭМ!$D$10+'СЕТ СН'!$F$5-'СЕТ СН'!$F$17</f>
        <v>4036.6191134999999</v>
      </c>
      <c r="N41" s="36">
        <f>SUMIFS(СВЦЭМ!$C$34:$C$777,СВЦЭМ!$A$34:$A$777,$A41,СВЦЭМ!$B$34:$B$777,N$11)+'СЕТ СН'!$F$9+СВЦЭМ!$D$10+'СЕТ СН'!$F$5-'СЕТ СН'!$F$17</f>
        <v>4056.4526368200004</v>
      </c>
      <c r="O41" s="36">
        <f>SUMIFS(СВЦЭМ!$C$34:$C$777,СВЦЭМ!$A$34:$A$777,$A41,СВЦЭМ!$B$34:$B$777,O$11)+'СЕТ СН'!$F$9+СВЦЭМ!$D$10+'СЕТ СН'!$F$5-'СЕТ СН'!$F$17</f>
        <v>4042.5064387499997</v>
      </c>
      <c r="P41" s="36">
        <f>SUMIFS(СВЦЭМ!$C$34:$C$777,СВЦЭМ!$A$34:$A$777,$A41,СВЦЭМ!$B$34:$B$777,P$11)+'СЕТ СН'!$F$9+СВЦЭМ!$D$10+'СЕТ СН'!$F$5-'СЕТ СН'!$F$17</f>
        <v>3994.8546949700003</v>
      </c>
      <c r="Q41" s="36">
        <f>SUMIFS(СВЦЭМ!$C$34:$C$777,СВЦЭМ!$A$34:$A$777,$A41,СВЦЭМ!$B$34:$B$777,Q$11)+'СЕТ СН'!$F$9+СВЦЭМ!$D$10+'СЕТ СН'!$F$5-'СЕТ СН'!$F$17</f>
        <v>3937.3284747799999</v>
      </c>
      <c r="R41" s="36">
        <f>SUMIFS(СВЦЭМ!$C$34:$C$777,СВЦЭМ!$A$34:$A$777,$A41,СВЦЭМ!$B$34:$B$777,R$11)+'СЕТ СН'!$F$9+СВЦЭМ!$D$10+'СЕТ СН'!$F$5-'СЕТ СН'!$F$17</f>
        <v>3829.9548479800005</v>
      </c>
      <c r="S41" s="36">
        <f>SUMIFS(СВЦЭМ!$C$34:$C$777,СВЦЭМ!$A$34:$A$777,$A41,СВЦЭМ!$B$34:$B$777,S$11)+'СЕТ СН'!$F$9+СВЦЭМ!$D$10+'СЕТ СН'!$F$5-'СЕТ СН'!$F$17</f>
        <v>3723.9970757399997</v>
      </c>
      <c r="T41" s="36">
        <f>SUMIFS(СВЦЭМ!$C$34:$C$777,СВЦЭМ!$A$34:$A$777,$A41,СВЦЭМ!$B$34:$B$777,T$11)+'СЕТ СН'!$F$9+СВЦЭМ!$D$10+'СЕТ СН'!$F$5-'СЕТ СН'!$F$17</f>
        <v>3680.1926684800001</v>
      </c>
      <c r="U41" s="36">
        <f>SUMIFS(СВЦЭМ!$C$34:$C$777,СВЦЭМ!$A$34:$A$777,$A41,СВЦЭМ!$B$34:$B$777,U$11)+'СЕТ СН'!$F$9+СВЦЭМ!$D$10+'СЕТ СН'!$F$5-'СЕТ СН'!$F$17</f>
        <v>3681.5658283100001</v>
      </c>
      <c r="V41" s="36">
        <f>SUMIFS(СВЦЭМ!$C$34:$C$777,СВЦЭМ!$A$34:$A$777,$A41,СВЦЭМ!$B$34:$B$777,V$11)+'СЕТ СН'!$F$9+СВЦЭМ!$D$10+'СЕТ СН'!$F$5-'СЕТ СН'!$F$17</f>
        <v>3691.8298564799998</v>
      </c>
      <c r="W41" s="36">
        <f>SUMIFS(СВЦЭМ!$C$34:$C$777,СВЦЭМ!$A$34:$A$777,$A41,СВЦЭМ!$B$34:$B$777,W$11)+'СЕТ СН'!$F$9+СВЦЭМ!$D$10+'СЕТ СН'!$F$5-'СЕТ СН'!$F$17</f>
        <v>3730.4602365199999</v>
      </c>
      <c r="X41" s="36">
        <f>SUMIFS(СВЦЭМ!$C$34:$C$777,СВЦЭМ!$A$34:$A$777,$A41,СВЦЭМ!$B$34:$B$777,X$11)+'СЕТ СН'!$F$9+СВЦЭМ!$D$10+'СЕТ СН'!$F$5-'СЕТ СН'!$F$17</f>
        <v>3807.5420027800001</v>
      </c>
      <c r="Y41" s="36">
        <f>SUMIFS(СВЦЭМ!$C$34:$C$777,СВЦЭМ!$A$34:$A$777,$A41,СВЦЭМ!$B$34:$B$777,Y$11)+'СЕТ СН'!$F$9+СВЦЭМ!$D$10+'СЕТ СН'!$F$5-'СЕТ СН'!$F$17</f>
        <v>3931.6221627700006</v>
      </c>
    </row>
    <row r="42" spans="1:25" ht="15.75" x14ac:dyDescent="0.2">
      <c r="A42" s="35">
        <f t="shared" si="0"/>
        <v>43404</v>
      </c>
      <c r="B42" s="36">
        <f>SUMIFS(СВЦЭМ!$C$34:$C$777,СВЦЭМ!$A$34:$A$777,$A42,СВЦЭМ!$B$34:$B$777,B$11)+'СЕТ СН'!$F$9+СВЦЭМ!$D$10+'СЕТ СН'!$F$5-'СЕТ СН'!$F$17</f>
        <v>4050.5636263599999</v>
      </c>
      <c r="C42" s="36">
        <f>SUMIFS(СВЦЭМ!$C$34:$C$777,СВЦЭМ!$A$34:$A$777,$A42,СВЦЭМ!$B$34:$B$777,C$11)+'СЕТ СН'!$F$9+СВЦЭМ!$D$10+'СЕТ СН'!$F$5-'СЕТ СН'!$F$17</f>
        <v>4155.1988186200006</v>
      </c>
      <c r="D42" s="36">
        <f>SUMIFS(СВЦЭМ!$C$34:$C$777,СВЦЭМ!$A$34:$A$777,$A42,СВЦЭМ!$B$34:$B$777,D$11)+'СЕТ СН'!$F$9+СВЦЭМ!$D$10+'СЕТ СН'!$F$5-'СЕТ СН'!$F$17</f>
        <v>4249.5761299599999</v>
      </c>
      <c r="E42" s="36">
        <f>SUMIFS(СВЦЭМ!$C$34:$C$777,СВЦЭМ!$A$34:$A$777,$A42,СВЦЭМ!$B$34:$B$777,E$11)+'СЕТ СН'!$F$9+СВЦЭМ!$D$10+'СЕТ СН'!$F$5-'СЕТ СН'!$F$17</f>
        <v>4256.0304170600002</v>
      </c>
      <c r="F42" s="36">
        <f>SUMIFS(СВЦЭМ!$C$34:$C$777,СВЦЭМ!$A$34:$A$777,$A42,СВЦЭМ!$B$34:$B$777,F$11)+'СЕТ СН'!$F$9+СВЦЭМ!$D$10+'СЕТ СН'!$F$5-'СЕТ СН'!$F$17</f>
        <v>4226.0824410900004</v>
      </c>
      <c r="G42" s="36">
        <f>SUMIFS(СВЦЭМ!$C$34:$C$777,СВЦЭМ!$A$34:$A$777,$A42,СВЦЭМ!$B$34:$B$777,G$11)+'СЕТ СН'!$F$9+СВЦЭМ!$D$10+'СЕТ СН'!$F$5-'СЕТ СН'!$F$17</f>
        <v>4219.3578180800005</v>
      </c>
      <c r="H42" s="36">
        <f>SUMIFS(СВЦЭМ!$C$34:$C$777,СВЦЭМ!$A$34:$A$777,$A42,СВЦЭМ!$B$34:$B$777,H$11)+'СЕТ СН'!$F$9+СВЦЭМ!$D$10+'СЕТ СН'!$F$5-'СЕТ СН'!$F$17</f>
        <v>4179.8311808000008</v>
      </c>
      <c r="I42" s="36">
        <f>SUMIFS(СВЦЭМ!$C$34:$C$777,СВЦЭМ!$A$34:$A$777,$A42,СВЦЭМ!$B$34:$B$777,I$11)+'СЕТ СН'!$F$9+СВЦЭМ!$D$10+'СЕТ СН'!$F$5-'СЕТ СН'!$F$17</f>
        <v>4116.0892560100001</v>
      </c>
      <c r="J42" s="36">
        <f>SUMIFS(СВЦЭМ!$C$34:$C$777,СВЦЭМ!$A$34:$A$777,$A42,СВЦЭМ!$B$34:$B$777,J$11)+'СЕТ СН'!$F$9+СВЦЭМ!$D$10+'СЕТ СН'!$F$5-'СЕТ СН'!$F$17</f>
        <v>4044.90599518</v>
      </c>
      <c r="K42" s="36">
        <f>SUMIFS(СВЦЭМ!$C$34:$C$777,СВЦЭМ!$A$34:$A$777,$A42,СВЦЭМ!$B$34:$B$777,K$11)+'СЕТ СН'!$F$9+СВЦЭМ!$D$10+'СЕТ СН'!$F$5-'СЕТ СН'!$F$17</f>
        <v>4032.7242762100004</v>
      </c>
      <c r="L42" s="36">
        <f>SUMIFS(СВЦЭМ!$C$34:$C$777,СВЦЭМ!$A$34:$A$777,$A42,СВЦЭМ!$B$34:$B$777,L$11)+'СЕТ СН'!$F$9+СВЦЭМ!$D$10+'СЕТ СН'!$F$5-'СЕТ СН'!$F$17</f>
        <v>4043.39064177</v>
      </c>
      <c r="M42" s="36">
        <f>SUMIFS(СВЦЭМ!$C$34:$C$777,СВЦЭМ!$A$34:$A$777,$A42,СВЦЭМ!$B$34:$B$777,M$11)+'СЕТ СН'!$F$9+СВЦЭМ!$D$10+'СЕТ СН'!$F$5-'СЕТ СН'!$F$17</f>
        <v>4061.08955668</v>
      </c>
      <c r="N42" s="36">
        <f>SUMIFS(СВЦЭМ!$C$34:$C$777,СВЦЭМ!$A$34:$A$777,$A42,СВЦЭМ!$B$34:$B$777,N$11)+'СЕТ СН'!$F$9+СВЦЭМ!$D$10+'СЕТ СН'!$F$5-'СЕТ СН'!$F$17</f>
        <v>4068.9185963500004</v>
      </c>
      <c r="O42" s="36">
        <f>SUMIFS(СВЦЭМ!$C$34:$C$777,СВЦЭМ!$A$34:$A$777,$A42,СВЦЭМ!$B$34:$B$777,O$11)+'СЕТ СН'!$F$9+СВЦЭМ!$D$10+'СЕТ СН'!$F$5-'СЕТ СН'!$F$17</f>
        <v>4039.8856895700001</v>
      </c>
      <c r="P42" s="36">
        <f>SUMIFS(СВЦЭМ!$C$34:$C$777,СВЦЭМ!$A$34:$A$777,$A42,СВЦЭМ!$B$34:$B$777,P$11)+'СЕТ СН'!$F$9+СВЦЭМ!$D$10+'СЕТ СН'!$F$5-'СЕТ СН'!$F$17</f>
        <v>3993.7435312099997</v>
      </c>
      <c r="Q42" s="36">
        <f>SUMIFS(СВЦЭМ!$C$34:$C$777,СВЦЭМ!$A$34:$A$777,$A42,СВЦЭМ!$B$34:$B$777,Q$11)+'СЕТ СН'!$F$9+СВЦЭМ!$D$10+'СЕТ СН'!$F$5-'СЕТ СН'!$F$17</f>
        <v>3926.3530026100007</v>
      </c>
      <c r="R42" s="36">
        <f>SUMIFS(СВЦЭМ!$C$34:$C$777,СВЦЭМ!$A$34:$A$777,$A42,СВЦЭМ!$B$34:$B$777,R$11)+'СЕТ СН'!$F$9+СВЦЭМ!$D$10+'СЕТ СН'!$F$5-'СЕТ СН'!$F$17</f>
        <v>3839.1114544100001</v>
      </c>
      <c r="S42" s="36">
        <f>SUMIFS(СВЦЭМ!$C$34:$C$777,СВЦЭМ!$A$34:$A$777,$A42,СВЦЭМ!$B$34:$B$777,S$11)+'СЕТ СН'!$F$9+СВЦЭМ!$D$10+'СЕТ СН'!$F$5-'СЕТ СН'!$F$17</f>
        <v>3755.5064302800001</v>
      </c>
      <c r="T42" s="36">
        <f>SUMIFS(СВЦЭМ!$C$34:$C$777,СВЦЭМ!$A$34:$A$777,$A42,СВЦЭМ!$B$34:$B$777,T$11)+'СЕТ СН'!$F$9+СВЦЭМ!$D$10+'СЕТ СН'!$F$5-'СЕТ СН'!$F$17</f>
        <v>3713.5649560700003</v>
      </c>
      <c r="U42" s="36">
        <f>SUMIFS(СВЦЭМ!$C$34:$C$777,СВЦЭМ!$A$34:$A$777,$A42,СВЦЭМ!$B$34:$B$777,U$11)+'СЕТ СН'!$F$9+СВЦЭМ!$D$10+'СЕТ СН'!$F$5-'СЕТ СН'!$F$17</f>
        <v>3715.3563896200003</v>
      </c>
      <c r="V42" s="36">
        <f>SUMIFS(СВЦЭМ!$C$34:$C$777,СВЦЭМ!$A$34:$A$777,$A42,СВЦЭМ!$B$34:$B$777,V$11)+'СЕТ СН'!$F$9+СВЦЭМ!$D$10+'СЕТ СН'!$F$5-'СЕТ СН'!$F$17</f>
        <v>3729.8630852400001</v>
      </c>
      <c r="W42" s="36">
        <f>SUMIFS(СВЦЭМ!$C$34:$C$777,СВЦЭМ!$A$34:$A$777,$A42,СВЦЭМ!$B$34:$B$777,W$11)+'СЕТ СН'!$F$9+СВЦЭМ!$D$10+'СЕТ СН'!$F$5-'СЕТ СН'!$F$17</f>
        <v>3743.3452643000001</v>
      </c>
      <c r="X42" s="36">
        <f>SUMIFS(СВЦЭМ!$C$34:$C$777,СВЦЭМ!$A$34:$A$777,$A42,СВЦЭМ!$B$34:$B$777,X$11)+'СЕТ СН'!$F$9+СВЦЭМ!$D$10+'СЕТ СН'!$F$5-'СЕТ СН'!$F$17</f>
        <v>3804.2238369699999</v>
      </c>
      <c r="Y42" s="36">
        <f>SUMIFS(СВЦЭМ!$C$34:$C$777,СВЦЭМ!$A$34:$A$777,$A42,СВЦЭМ!$B$34:$B$777,Y$11)+'СЕТ СН'!$F$9+СВЦЭМ!$D$10+'СЕТ СН'!$F$5-'СЕТ СН'!$F$17</f>
        <v>3930.0922441100001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01.10.2018</v>
      </c>
      <c r="B48" s="36">
        <f>SUMIFS(СВЦЭМ!$C$34:$C$777,СВЦЭМ!$A$34:$A$777,$A48,СВЦЭМ!$B$34:$B$777,B$47)+'СЕТ СН'!$G$9+СВЦЭМ!$D$10+'СЕТ СН'!$G$5-'СЕТ СН'!$G$17</f>
        <v>4233.3666887099998</v>
      </c>
      <c r="C48" s="36">
        <f>SUMIFS(СВЦЭМ!$C$34:$C$777,СВЦЭМ!$A$34:$A$777,$A48,СВЦЭМ!$B$34:$B$777,C$47)+'СЕТ СН'!$G$9+СВЦЭМ!$D$10+'СЕТ СН'!$G$5-'СЕТ СН'!$G$17</f>
        <v>4364.1090247800003</v>
      </c>
      <c r="D48" s="36">
        <f>SUMIFS(СВЦЭМ!$C$34:$C$777,СВЦЭМ!$A$34:$A$777,$A48,СВЦЭМ!$B$34:$B$777,D$47)+'СЕТ СН'!$G$9+СВЦЭМ!$D$10+'СЕТ СН'!$G$5-'СЕТ СН'!$G$17</f>
        <v>4446.9225053299997</v>
      </c>
      <c r="E48" s="36">
        <f>SUMIFS(СВЦЭМ!$C$34:$C$777,СВЦЭМ!$A$34:$A$777,$A48,СВЦЭМ!$B$34:$B$777,E$47)+'СЕТ СН'!$G$9+СВЦЭМ!$D$10+'СЕТ СН'!$G$5-'СЕТ СН'!$G$17</f>
        <v>4546.4176189</v>
      </c>
      <c r="F48" s="36">
        <f>SUMIFS(СВЦЭМ!$C$34:$C$777,СВЦЭМ!$A$34:$A$777,$A48,СВЦЭМ!$B$34:$B$777,F$47)+'СЕТ СН'!$G$9+СВЦЭМ!$D$10+'СЕТ СН'!$G$5-'СЕТ СН'!$G$17</f>
        <v>4539.4711938700002</v>
      </c>
      <c r="G48" s="36">
        <f>SUMIFS(СВЦЭМ!$C$34:$C$777,СВЦЭМ!$A$34:$A$777,$A48,СВЦЭМ!$B$34:$B$777,G$47)+'СЕТ СН'!$G$9+СВЦЭМ!$D$10+'СЕТ СН'!$G$5-'СЕТ СН'!$G$17</f>
        <v>4498.3389726400001</v>
      </c>
      <c r="H48" s="36">
        <f>SUMIFS(СВЦЭМ!$C$34:$C$777,СВЦЭМ!$A$34:$A$777,$A48,СВЦЭМ!$B$34:$B$777,H$47)+'СЕТ СН'!$G$9+СВЦЭМ!$D$10+'СЕТ СН'!$G$5-'СЕТ СН'!$G$17</f>
        <v>4414.2845589300005</v>
      </c>
      <c r="I48" s="36">
        <f>SUMIFS(СВЦЭМ!$C$34:$C$777,СВЦЭМ!$A$34:$A$777,$A48,СВЦЭМ!$B$34:$B$777,I$47)+'СЕТ СН'!$G$9+СВЦЭМ!$D$10+'СЕТ СН'!$G$5-'СЕТ СН'!$G$17</f>
        <v>4341.8323269299999</v>
      </c>
      <c r="J48" s="36">
        <f>SUMIFS(СВЦЭМ!$C$34:$C$777,СВЦЭМ!$A$34:$A$777,$A48,СВЦЭМ!$B$34:$B$777,J$47)+'СЕТ СН'!$G$9+СВЦЭМ!$D$10+'СЕТ СН'!$G$5-'СЕТ СН'!$G$17</f>
        <v>4320.86032178</v>
      </c>
      <c r="K48" s="36">
        <f>SUMIFS(СВЦЭМ!$C$34:$C$777,СВЦЭМ!$A$34:$A$777,$A48,СВЦЭМ!$B$34:$B$777,K$47)+'СЕТ СН'!$G$9+СВЦЭМ!$D$10+'СЕТ СН'!$G$5-'СЕТ СН'!$G$17</f>
        <v>4321.7130146499994</v>
      </c>
      <c r="L48" s="36">
        <f>SUMIFS(СВЦЭМ!$C$34:$C$777,СВЦЭМ!$A$34:$A$777,$A48,СВЦЭМ!$B$34:$B$777,L$47)+'СЕТ СН'!$G$9+СВЦЭМ!$D$10+'СЕТ СН'!$G$5-'СЕТ СН'!$G$17</f>
        <v>4322.1494802299994</v>
      </c>
      <c r="M48" s="36">
        <f>SUMIFS(СВЦЭМ!$C$34:$C$777,СВЦЭМ!$A$34:$A$777,$A48,СВЦЭМ!$B$34:$B$777,M$47)+'СЕТ СН'!$G$9+СВЦЭМ!$D$10+'СЕТ СН'!$G$5-'СЕТ СН'!$G$17</f>
        <v>4319.5436717700004</v>
      </c>
      <c r="N48" s="36">
        <f>SUMIFS(СВЦЭМ!$C$34:$C$777,СВЦЭМ!$A$34:$A$777,$A48,СВЦЭМ!$B$34:$B$777,N$47)+'СЕТ СН'!$G$9+СВЦЭМ!$D$10+'СЕТ СН'!$G$5-'СЕТ СН'!$G$17</f>
        <v>4327.7876055200004</v>
      </c>
      <c r="O48" s="36">
        <f>SUMIFS(СВЦЭМ!$C$34:$C$777,СВЦЭМ!$A$34:$A$777,$A48,СВЦЭМ!$B$34:$B$777,O$47)+'СЕТ СН'!$G$9+СВЦЭМ!$D$10+'СЕТ СН'!$G$5-'СЕТ СН'!$G$17</f>
        <v>4316.9552168800001</v>
      </c>
      <c r="P48" s="36">
        <f>SUMIFS(СВЦЭМ!$C$34:$C$777,СВЦЭМ!$A$34:$A$777,$A48,СВЦЭМ!$B$34:$B$777,P$47)+'СЕТ СН'!$G$9+СВЦЭМ!$D$10+'СЕТ СН'!$G$5-'СЕТ СН'!$G$17</f>
        <v>4266.8652500899998</v>
      </c>
      <c r="Q48" s="36">
        <f>SUMIFS(СВЦЭМ!$C$34:$C$777,СВЦЭМ!$A$34:$A$777,$A48,СВЦЭМ!$B$34:$B$777,Q$47)+'СЕТ СН'!$G$9+СВЦЭМ!$D$10+'СЕТ СН'!$G$5-'СЕТ СН'!$G$17</f>
        <v>4193.0266934000001</v>
      </c>
      <c r="R48" s="36">
        <f>SUMIFS(СВЦЭМ!$C$34:$C$777,СВЦЭМ!$A$34:$A$777,$A48,СВЦЭМ!$B$34:$B$777,R$47)+'СЕТ СН'!$G$9+СВЦЭМ!$D$10+'СЕТ СН'!$G$5-'СЕТ СН'!$G$17</f>
        <v>4074.5503511899997</v>
      </c>
      <c r="S48" s="36">
        <f>SUMIFS(СВЦЭМ!$C$34:$C$777,СВЦЭМ!$A$34:$A$777,$A48,СВЦЭМ!$B$34:$B$777,S$47)+'СЕТ СН'!$G$9+СВЦЭМ!$D$10+'СЕТ СН'!$G$5-'СЕТ СН'!$G$17</f>
        <v>4005.0074937600002</v>
      </c>
      <c r="T48" s="36">
        <f>SUMIFS(СВЦЭМ!$C$34:$C$777,СВЦЭМ!$A$34:$A$777,$A48,СВЦЭМ!$B$34:$B$777,T$47)+'СЕТ СН'!$G$9+СВЦЭМ!$D$10+'СЕТ СН'!$G$5-'СЕТ СН'!$G$17</f>
        <v>3973.2429891800002</v>
      </c>
      <c r="U48" s="36">
        <f>SUMIFS(СВЦЭМ!$C$34:$C$777,СВЦЭМ!$A$34:$A$777,$A48,СВЦЭМ!$B$34:$B$777,U$47)+'СЕТ СН'!$G$9+СВЦЭМ!$D$10+'СЕТ СН'!$G$5-'СЕТ СН'!$G$17</f>
        <v>3964.6030538099994</v>
      </c>
      <c r="V48" s="36">
        <f>SUMIFS(СВЦЭМ!$C$34:$C$777,СВЦЭМ!$A$34:$A$777,$A48,СВЦЭМ!$B$34:$B$777,V$47)+'СЕТ СН'!$G$9+СВЦЭМ!$D$10+'СЕТ СН'!$G$5-'СЕТ СН'!$G$17</f>
        <v>3964.4939097699998</v>
      </c>
      <c r="W48" s="36">
        <f>SUMIFS(СВЦЭМ!$C$34:$C$777,СВЦЭМ!$A$34:$A$777,$A48,СВЦЭМ!$B$34:$B$777,W$47)+'СЕТ СН'!$G$9+СВЦЭМ!$D$10+'СЕТ СН'!$G$5-'СЕТ СН'!$G$17</f>
        <v>3979.4630080899997</v>
      </c>
      <c r="X48" s="36">
        <f>SUMIFS(СВЦЭМ!$C$34:$C$777,СВЦЭМ!$A$34:$A$777,$A48,СВЦЭМ!$B$34:$B$777,X$47)+'СЕТ СН'!$G$9+СВЦЭМ!$D$10+'СЕТ СН'!$G$5-'СЕТ СН'!$G$17</f>
        <v>4038.8648148799994</v>
      </c>
      <c r="Y48" s="36">
        <f>SUMIFS(СВЦЭМ!$C$34:$C$777,СВЦЭМ!$A$34:$A$777,$A48,СВЦЭМ!$B$34:$B$777,Y$47)+'СЕТ СН'!$G$9+СВЦЭМ!$D$10+'СЕТ СН'!$G$5-'СЕТ СН'!$G$17</f>
        <v>4205.6522499100001</v>
      </c>
    </row>
    <row r="49" spans="1:25" ht="15.75" x14ac:dyDescent="0.2">
      <c r="A49" s="35">
        <f>A48+1</f>
        <v>43375</v>
      </c>
      <c r="B49" s="36">
        <f>SUMIFS(СВЦЭМ!$C$34:$C$777,СВЦЭМ!$A$34:$A$777,$A49,СВЦЭМ!$B$34:$B$777,B$47)+'СЕТ СН'!$G$9+СВЦЭМ!$D$10+'СЕТ СН'!$G$5-'СЕТ СН'!$G$17</f>
        <v>4355.2686551300003</v>
      </c>
      <c r="C49" s="36">
        <f>SUMIFS(СВЦЭМ!$C$34:$C$777,СВЦЭМ!$A$34:$A$777,$A49,СВЦЭМ!$B$34:$B$777,C$47)+'СЕТ СН'!$G$9+СВЦЭМ!$D$10+'СЕТ СН'!$G$5-'СЕТ СН'!$G$17</f>
        <v>4447.7264094100001</v>
      </c>
      <c r="D49" s="36">
        <f>SUMIFS(СВЦЭМ!$C$34:$C$777,СВЦЭМ!$A$34:$A$777,$A49,СВЦЭМ!$B$34:$B$777,D$47)+'СЕТ СН'!$G$9+СВЦЭМ!$D$10+'СЕТ СН'!$G$5-'СЕТ СН'!$G$17</f>
        <v>4555.0972729899995</v>
      </c>
      <c r="E49" s="36">
        <f>SUMIFS(СВЦЭМ!$C$34:$C$777,СВЦЭМ!$A$34:$A$777,$A49,СВЦЭМ!$B$34:$B$777,E$47)+'СЕТ СН'!$G$9+СВЦЭМ!$D$10+'СЕТ СН'!$G$5-'СЕТ СН'!$G$17</f>
        <v>4579.97460477</v>
      </c>
      <c r="F49" s="36">
        <f>SUMIFS(СВЦЭМ!$C$34:$C$777,СВЦЭМ!$A$34:$A$777,$A49,СВЦЭМ!$B$34:$B$777,F$47)+'СЕТ СН'!$G$9+СВЦЭМ!$D$10+'СЕТ СН'!$G$5-'СЕТ СН'!$G$17</f>
        <v>4574.9775975599996</v>
      </c>
      <c r="G49" s="36">
        <f>SUMIFS(СВЦЭМ!$C$34:$C$777,СВЦЭМ!$A$34:$A$777,$A49,СВЦЭМ!$B$34:$B$777,G$47)+'СЕТ СН'!$G$9+СВЦЭМ!$D$10+'СЕТ СН'!$G$5-'СЕТ СН'!$G$17</f>
        <v>4550.8030134099999</v>
      </c>
      <c r="H49" s="36">
        <f>SUMIFS(СВЦЭМ!$C$34:$C$777,СВЦЭМ!$A$34:$A$777,$A49,СВЦЭМ!$B$34:$B$777,H$47)+'СЕТ СН'!$G$9+СВЦЭМ!$D$10+'СЕТ СН'!$G$5-'СЕТ СН'!$G$17</f>
        <v>4472.4735753100003</v>
      </c>
      <c r="I49" s="36">
        <f>SUMIFS(СВЦЭМ!$C$34:$C$777,СВЦЭМ!$A$34:$A$777,$A49,СВЦЭМ!$B$34:$B$777,I$47)+'СЕТ СН'!$G$9+СВЦЭМ!$D$10+'СЕТ СН'!$G$5-'СЕТ СН'!$G$17</f>
        <v>4395.3492090099999</v>
      </c>
      <c r="J49" s="36">
        <f>SUMIFS(СВЦЭМ!$C$34:$C$777,СВЦЭМ!$A$34:$A$777,$A49,СВЦЭМ!$B$34:$B$777,J$47)+'СЕТ СН'!$G$9+СВЦЭМ!$D$10+'СЕТ СН'!$G$5-'СЕТ СН'!$G$17</f>
        <v>4386.6008805299998</v>
      </c>
      <c r="K49" s="36">
        <f>SUMIFS(СВЦЭМ!$C$34:$C$777,СВЦЭМ!$A$34:$A$777,$A49,СВЦЭМ!$B$34:$B$777,K$47)+'СЕТ СН'!$G$9+СВЦЭМ!$D$10+'СЕТ СН'!$G$5-'СЕТ СН'!$G$17</f>
        <v>4348.1470630499998</v>
      </c>
      <c r="L49" s="36">
        <f>SUMIFS(СВЦЭМ!$C$34:$C$777,СВЦЭМ!$A$34:$A$777,$A49,СВЦЭМ!$B$34:$B$777,L$47)+'СЕТ СН'!$G$9+СВЦЭМ!$D$10+'СЕТ СН'!$G$5-'СЕТ СН'!$G$17</f>
        <v>4341.2867083699994</v>
      </c>
      <c r="M49" s="36">
        <f>SUMIFS(СВЦЭМ!$C$34:$C$777,СВЦЭМ!$A$34:$A$777,$A49,СВЦЭМ!$B$34:$B$777,M$47)+'СЕТ СН'!$G$9+СВЦЭМ!$D$10+'СЕТ СН'!$G$5-'СЕТ СН'!$G$17</f>
        <v>4346.5836764200003</v>
      </c>
      <c r="N49" s="36">
        <f>SUMIFS(СВЦЭМ!$C$34:$C$777,СВЦЭМ!$A$34:$A$777,$A49,СВЦЭМ!$B$34:$B$777,N$47)+'СЕТ СН'!$G$9+СВЦЭМ!$D$10+'СЕТ СН'!$G$5-'СЕТ СН'!$G$17</f>
        <v>4352.3002221699999</v>
      </c>
      <c r="O49" s="36">
        <f>SUMIFS(СВЦЭМ!$C$34:$C$777,СВЦЭМ!$A$34:$A$777,$A49,СВЦЭМ!$B$34:$B$777,O$47)+'СЕТ СН'!$G$9+СВЦЭМ!$D$10+'СЕТ СН'!$G$5-'СЕТ СН'!$G$17</f>
        <v>4328.2247742</v>
      </c>
      <c r="P49" s="36">
        <f>SUMIFS(СВЦЭМ!$C$34:$C$777,СВЦЭМ!$A$34:$A$777,$A49,СВЦЭМ!$B$34:$B$777,P$47)+'СЕТ СН'!$G$9+СВЦЭМ!$D$10+'СЕТ СН'!$G$5-'СЕТ СН'!$G$17</f>
        <v>4251.7878446200002</v>
      </c>
      <c r="Q49" s="36">
        <f>SUMIFS(СВЦЭМ!$C$34:$C$777,СВЦЭМ!$A$34:$A$777,$A49,СВЦЭМ!$B$34:$B$777,Q$47)+'СЕТ СН'!$G$9+СВЦЭМ!$D$10+'СЕТ СН'!$G$5-'СЕТ СН'!$G$17</f>
        <v>4182.6520459699996</v>
      </c>
      <c r="R49" s="36">
        <f>SUMIFS(СВЦЭМ!$C$34:$C$777,СВЦЭМ!$A$34:$A$777,$A49,СВЦЭМ!$B$34:$B$777,R$47)+'СЕТ СН'!$G$9+СВЦЭМ!$D$10+'СЕТ СН'!$G$5-'СЕТ СН'!$G$17</f>
        <v>4063.7014580200002</v>
      </c>
      <c r="S49" s="36">
        <f>SUMIFS(СВЦЭМ!$C$34:$C$777,СВЦЭМ!$A$34:$A$777,$A49,СВЦЭМ!$B$34:$B$777,S$47)+'СЕТ СН'!$G$9+СВЦЭМ!$D$10+'СЕТ СН'!$G$5-'СЕТ СН'!$G$17</f>
        <v>3977.7232897499998</v>
      </c>
      <c r="T49" s="36">
        <f>SUMIFS(СВЦЭМ!$C$34:$C$777,СВЦЭМ!$A$34:$A$777,$A49,СВЦЭМ!$B$34:$B$777,T$47)+'СЕТ СН'!$G$9+СВЦЭМ!$D$10+'СЕТ СН'!$G$5-'СЕТ СН'!$G$17</f>
        <v>3976.2295486900002</v>
      </c>
      <c r="U49" s="36">
        <f>SUMIFS(СВЦЭМ!$C$34:$C$777,СВЦЭМ!$A$34:$A$777,$A49,СВЦЭМ!$B$34:$B$777,U$47)+'СЕТ СН'!$G$9+СВЦЭМ!$D$10+'СЕТ СН'!$G$5-'СЕТ СН'!$G$17</f>
        <v>3970.6726637000002</v>
      </c>
      <c r="V49" s="36">
        <f>SUMIFS(СВЦЭМ!$C$34:$C$777,СВЦЭМ!$A$34:$A$777,$A49,СВЦЭМ!$B$34:$B$777,V$47)+'СЕТ СН'!$G$9+СВЦЭМ!$D$10+'СЕТ СН'!$G$5-'СЕТ СН'!$G$17</f>
        <v>3969.8803973699996</v>
      </c>
      <c r="W49" s="36">
        <f>SUMIFS(СВЦЭМ!$C$34:$C$777,СВЦЭМ!$A$34:$A$777,$A49,СВЦЭМ!$B$34:$B$777,W$47)+'СЕТ СН'!$G$9+СВЦЭМ!$D$10+'СЕТ СН'!$G$5-'СЕТ СН'!$G$17</f>
        <v>3962.2584899000003</v>
      </c>
      <c r="X49" s="36">
        <f>SUMIFS(СВЦЭМ!$C$34:$C$777,СВЦЭМ!$A$34:$A$777,$A49,СВЦЭМ!$B$34:$B$777,X$47)+'СЕТ СН'!$G$9+СВЦЭМ!$D$10+'СЕТ СН'!$G$5-'СЕТ СН'!$G$17</f>
        <v>4011.4128109100002</v>
      </c>
      <c r="Y49" s="36">
        <f>SUMIFS(СВЦЭМ!$C$34:$C$777,СВЦЭМ!$A$34:$A$777,$A49,СВЦЭМ!$B$34:$B$777,Y$47)+'СЕТ СН'!$G$9+СВЦЭМ!$D$10+'СЕТ СН'!$G$5-'СЕТ СН'!$G$17</f>
        <v>4146.7748303600001</v>
      </c>
    </row>
    <row r="50" spans="1:25" ht="15.75" x14ac:dyDescent="0.2">
      <c r="A50" s="35">
        <f t="shared" ref="A50:A78" si="1">A49+1</f>
        <v>43376</v>
      </c>
      <c r="B50" s="36">
        <f>SUMIFS(СВЦЭМ!$C$34:$C$777,СВЦЭМ!$A$34:$A$777,$A50,СВЦЭМ!$B$34:$B$777,B$47)+'СЕТ СН'!$G$9+СВЦЭМ!$D$10+'СЕТ СН'!$G$5-'СЕТ СН'!$G$17</f>
        <v>4293.1446765000001</v>
      </c>
      <c r="C50" s="36">
        <f>SUMIFS(СВЦЭМ!$C$34:$C$777,СВЦЭМ!$A$34:$A$777,$A50,СВЦЭМ!$B$34:$B$777,C$47)+'СЕТ СН'!$G$9+СВЦЭМ!$D$10+'СЕТ СН'!$G$5-'СЕТ СН'!$G$17</f>
        <v>4416.53447822</v>
      </c>
      <c r="D50" s="36">
        <f>SUMIFS(СВЦЭМ!$C$34:$C$777,СВЦЭМ!$A$34:$A$777,$A50,СВЦЭМ!$B$34:$B$777,D$47)+'СЕТ СН'!$G$9+СВЦЭМ!$D$10+'СЕТ СН'!$G$5-'СЕТ СН'!$G$17</f>
        <v>4525.2351542599999</v>
      </c>
      <c r="E50" s="36">
        <f>SUMIFS(СВЦЭМ!$C$34:$C$777,СВЦЭМ!$A$34:$A$777,$A50,СВЦЭМ!$B$34:$B$777,E$47)+'СЕТ СН'!$G$9+СВЦЭМ!$D$10+'СЕТ СН'!$G$5-'СЕТ СН'!$G$17</f>
        <v>4541.6824758800003</v>
      </c>
      <c r="F50" s="36">
        <f>SUMIFS(СВЦЭМ!$C$34:$C$777,СВЦЭМ!$A$34:$A$777,$A50,СВЦЭМ!$B$34:$B$777,F$47)+'СЕТ СН'!$G$9+СВЦЭМ!$D$10+'СЕТ СН'!$G$5-'СЕТ СН'!$G$17</f>
        <v>4534.2803724899995</v>
      </c>
      <c r="G50" s="36">
        <f>SUMIFS(СВЦЭМ!$C$34:$C$777,СВЦЭМ!$A$34:$A$777,$A50,СВЦЭМ!$B$34:$B$777,G$47)+'СЕТ СН'!$G$9+СВЦЭМ!$D$10+'СЕТ СН'!$G$5-'СЕТ СН'!$G$17</f>
        <v>4499.3144043700004</v>
      </c>
      <c r="H50" s="36">
        <f>SUMIFS(СВЦЭМ!$C$34:$C$777,СВЦЭМ!$A$34:$A$777,$A50,СВЦЭМ!$B$34:$B$777,H$47)+'СЕТ СН'!$G$9+СВЦЭМ!$D$10+'СЕТ СН'!$G$5-'СЕТ СН'!$G$17</f>
        <v>4426.95977907</v>
      </c>
      <c r="I50" s="36">
        <f>SUMIFS(СВЦЭМ!$C$34:$C$777,СВЦЭМ!$A$34:$A$777,$A50,СВЦЭМ!$B$34:$B$777,I$47)+'СЕТ СН'!$G$9+СВЦЭМ!$D$10+'СЕТ СН'!$G$5-'СЕТ СН'!$G$17</f>
        <v>4357.7348833699998</v>
      </c>
      <c r="J50" s="36">
        <f>SUMIFS(СВЦЭМ!$C$34:$C$777,СВЦЭМ!$A$34:$A$777,$A50,СВЦЭМ!$B$34:$B$777,J$47)+'СЕТ СН'!$G$9+СВЦЭМ!$D$10+'СЕТ СН'!$G$5-'СЕТ СН'!$G$17</f>
        <v>4329.5638851599997</v>
      </c>
      <c r="K50" s="36">
        <f>SUMIFS(СВЦЭМ!$C$34:$C$777,СВЦЭМ!$A$34:$A$777,$A50,СВЦЭМ!$B$34:$B$777,K$47)+'СЕТ СН'!$G$9+СВЦЭМ!$D$10+'СЕТ СН'!$G$5-'СЕТ СН'!$G$17</f>
        <v>4320.0850713899999</v>
      </c>
      <c r="L50" s="36">
        <f>SUMIFS(СВЦЭМ!$C$34:$C$777,СВЦЭМ!$A$34:$A$777,$A50,СВЦЭМ!$B$34:$B$777,L$47)+'СЕТ СН'!$G$9+СВЦЭМ!$D$10+'СЕТ СН'!$G$5-'СЕТ СН'!$G$17</f>
        <v>4329.91739693</v>
      </c>
      <c r="M50" s="36">
        <f>SUMIFS(СВЦЭМ!$C$34:$C$777,СВЦЭМ!$A$34:$A$777,$A50,СВЦЭМ!$B$34:$B$777,M$47)+'СЕТ СН'!$G$9+СВЦЭМ!$D$10+'СЕТ СН'!$G$5-'СЕТ СН'!$G$17</f>
        <v>4337.9657056400001</v>
      </c>
      <c r="N50" s="36">
        <f>SUMIFS(СВЦЭМ!$C$34:$C$777,СВЦЭМ!$A$34:$A$777,$A50,СВЦЭМ!$B$34:$B$777,N$47)+'СЕТ СН'!$G$9+СВЦЭМ!$D$10+'СЕТ СН'!$G$5-'СЕТ СН'!$G$17</f>
        <v>4337.9214543799999</v>
      </c>
      <c r="O50" s="36">
        <f>SUMIFS(СВЦЭМ!$C$34:$C$777,СВЦЭМ!$A$34:$A$777,$A50,СВЦЭМ!$B$34:$B$777,O$47)+'СЕТ СН'!$G$9+СВЦЭМ!$D$10+'СЕТ СН'!$G$5-'СЕТ СН'!$G$17</f>
        <v>4306.9855115999999</v>
      </c>
      <c r="P50" s="36">
        <f>SUMIFS(СВЦЭМ!$C$34:$C$777,СВЦЭМ!$A$34:$A$777,$A50,СВЦЭМ!$B$34:$B$777,P$47)+'СЕТ СН'!$G$9+СВЦЭМ!$D$10+'СЕТ СН'!$G$5-'СЕТ СН'!$G$17</f>
        <v>4252.9114506400001</v>
      </c>
      <c r="Q50" s="36">
        <f>SUMIFS(СВЦЭМ!$C$34:$C$777,СВЦЭМ!$A$34:$A$777,$A50,СВЦЭМ!$B$34:$B$777,Q$47)+'СЕТ СН'!$G$9+СВЦЭМ!$D$10+'СЕТ СН'!$G$5-'СЕТ СН'!$G$17</f>
        <v>4176.7919135700004</v>
      </c>
      <c r="R50" s="36">
        <f>SUMIFS(СВЦЭМ!$C$34:$C$777,СВЦЭМ!$A$34:$A$777,$A50,СВЦЭМ!$B$34:$B$777,R$47)+'СЕТ СН'!$G$9+СВЦЭМ!$D$10+'СЕТ СН'!$G$5-'СЕТ СН'!$G$17</f>
        <v>4076.04534289</v>
      </c>
      <c r="S50" s="36">
        <f>SUMIFS(СВЦЭМ!$C$34:$C$777,СВЦЭМ!$A$34:$A$777,$A50,СВЦЭМ!$B$34:$B$777,S$47)+'СЕТ СН'!$G$9+СВЦЭМ!$D$10+'СЕТ СН'!$G$5-'СЕТ СН'!$G$17</f>
        <v>4004.09917898</v>
      </c>
      <c r="T50" s="36">
        <f>SUMIFS(СВЦЭМ!$C$34:$C$777,СВЦЭМ!$A$34:$A$777,$A50,СВЦЭМ!$B$34:$B$777,T$47)+'СЕТ СН'!$G$9+СВЦЭМ!$D$10+'СЕТ СН'!$G$5-'СЕТ СН'!$G$17</f>
        <v>4016.8089187899996</v>
      </c>
      <c r="U50" s="36">
        <f>SUMIFS(СВЦЭМ!$C$34:$C$777,СВЦЭМ!$A$34:$A$777,$A50,СВЦЭМ!$B$34:$B$777,U$47)+'СЕТ СН'!$G$9+СВЦЭМ!$D$10+'СЕТ СН'!$G$5-'СЕТ СН'!$G$17</f>
        <v>4057.7868734100002</v>
      </c>
      <c r="V50" s="36">
        <f>SUMIFS(СВЦЭМ!$C$34:$C$777,СВЦЭМ!$A$34:$A$777,$A50,СВЦЭМ!$B$34:$B$777,V$47)+'СЕТ СН'!$G$9+СВЦЭМ!$D$10+'СЕТ СН'!$G$5-'СЕТ СН'!$G$17</f>
        <v>4064.6532043300003</v>
      </c>
      <c r="W50" s="36">
        <f>SUMIFS(СВЦЭМ!$C$34:$C$777,СВЦЭМ!$A$34:$A$777,$A50,СВЦЭМ!$B$34:$B$777,W$47)+'СЕТ СН'!$G$9+СВЦЭМ!$D$10+'СЕТ СН'!$G$5-'СЕТ СН'!$G$17</f>
        <v>4058.9928481400002</v>
      </c>
      <c r="X50" s="36">
        <f>SUMIFS(СВЦЭМ!$C$34:$C$777,СВЦЭМ!$A$34:$A$777,$A50,СВЦЭМ!$B$34:$B$777,X$47)+'СЕТ СН'!$G$9+СВЦЭМ!$D$10+'СЕТ СН'!$G$5-'СЕТ СН'!$G$17</f>
        <v>4039.8015212599994</v>
      </c>
      <c r="Y50" s="36">
        <f>SUMIFS(СВЦЭМ!$C$34:$C$777,СВЦЭМ!$A$34:$A$777,$A50,СВЦЭМ!$B$34:$B$777,Y$47)+'СЕТ СН'!$G$9+СВЦЭМ!$D$10+'СЕТ СН'!$G$5-'СЕТ СН'!$G$17</f>
        <v>4176.98029124</v>
      </c>
    </row>
    <row r="51" spans="1:25" ht="15.75" x14ac:dyDescent="0.2">
      <c r="A51" s="35">
        <f t="shared" si="1"/>
        <v>43377</v>
      </c>
      <c r="B51" s="36">
        <f>SUMIFS(СВЦЭМ!$C$34:$C$777,СВЦЭМ!$A$34:$A$777,$A51,СВЦЭМ!$B$34:$B$777,B$47)+'СЕТ СН'!$G$9+СВЦЭМ!$D$10+'СЕТ СН'!$G$5-'СЕТ СН'!$G$17</f>
        <v>4246.4051234999997</v>
      </c>
      <c r="C51" s="36">
        <f>SUMIFS(СВЦЭМ!$C$34:$C$777,СВЦЭМ!$A$34:$A$777,$A51,СВЦЭМ!$B$34:$B$777,C$47)+'СЕТ СН'!$G$9+СВЦЭМ!$D$10+'СЕТ СН'!$G$5-'СЕТ СН'!$G$17</f>
        <v>4375.3536777199997</v>
      </c>
      <c r="D51" s="36">
        <f>SUMIFS(СВЦЭМ!$C$34:$C$777,СВЦЭМ!$A$34:$A$777,$A51,СВЦЭМ!$B$34:$B$777,D$47)+'СЕТ СН'!$G$9+СВЦЭМ!$D$10+'СЕТ СН'!$G$5-'СЕТ СН'!$G$17</f>
        <v>4493.8638077300002</v>
      </c>
      <c r="E51" s="36">
        <f>SUMIFS(СВЦЭМ!$C$34:$C$777,СВЦЭМ!$A$34:$A$777,$A51,СВЦЭМ!$B$34:$B$777,E$47)+'СЕТ СН'!$G$9+СВЦЭМ!$D$10+'СЕТ СН'!$G$5-'СЕТ СН'!$G$17</f>
        <v>4527.80734046</v>
      </c>
      <c r="F51" s="36">
        <f>SUMIFS(СВЦЭМ!$C$34:$C$777,СВЦЭМ!$A$34:$A$777,$A51,СВЦЭМ!$B$34:$B$777,F$47)+'СЕТ СН'!$G$9+СВЦЭМ!$D$10+'СЕТ СН'!$G$5-'СЕТ СН'!$G$17</f>
        <v>4523.0001539899995</v>
      </c>
      <c r="G51" s="36">
        <f>SUMIFS(СВЦЭМ!$C$34:$C$777,СВЦЭМ!$A$34:$A$777,$A51,СВЦЭМ!$B$34:$B$777,G$47)+'СЕТ СН'!$G$9+СВЦЭМ!$D$10+'СЕТ СН'!$G$5-'СЕТ СН'!$G$17</f>
        <v>4489.5561984200003</v>
      </c>
      <c r="H51" s="36">
        <f>SUMIFS(СВЦЭМ!$C$34:$C$777,СВЦЭМ!$A$34:$A$777,$A51,СВЦЭМ!$B$34:$B$777,H$47)+'СЕТ СН'!$G$9+СВЦЭМ!$D$10+'СЕТ СН'!$G$5-'СЕТ СН'!$G$17</f>
        <v>4429.7078627999999</v>
      </c>
      <c r="I51" s="36">
        <f>SUMIFS(СВЦЭМ!$C$34:$C$777,СВЦЭМ!$A$34:$A$777,$A51,СВЦЭМ!$B$34:$B$777,I$47)+'СЕТ СН'!$G$9+СВЦЭМ!$D$10+'СЕТ СН'!$G$5-'СЕТ СН'!$G$17</f>
        <v>4374.0485721100004</v>
      </c>
      <c r="J51" s="36">
        <f>SUMIFS(СВЦЭМ!$C$34:$C$777,СВЦЭМ!$A$34:$A$777,$A51,СВЦЭМ!$B$34:$B$777,J$47)+'СЕТ СН'!$G$9+СВЦЭМ!$D$10+'СЕТ СН'!$G$5-'СЕТ СН'!$G$17</f>
        <v>4353.6632010399999</v>
      </c>
      <c r="K51" s="36">
        <f>SUMIFS(СВЦЭМ!$C$34:$C$777,СВЦЭМ!$A$34:$A$777,$A51,СВЦЭМ!$B$34:$B$777,K$47)+'СЕТ СН'!$G$9+СВЦЭМ!$D$10+'СЕТ СН'!$G$5-'СЕТ СН'!$G$17</f>
        <v>4343.9716610900005</v>
      </c>
      <c r="L51" s="36">
        <f>SUMIFS(СВЦЭМ!$C$34:$C$777,СВЦЭМ!$A$34:$A$777,$A51,СВЦЭМ!$B$34:$B$777,L$47)+'СЕТ СН'!$G$9+СВЦЭМ!$D$10+'СЕТ СН'!$G$5-'СЕТ СН'!$G$17</f>
        <v>4354.7842596700002</v>
      </c>
      <c r="M51" s="36">
        <f>SUMIFS(СВЦЭМ!$C$34:$C$777,СВЦЭМ!$A$34:$A$777,$A51,СВЦЭМ!$B$34:$B$777,M$47)+'СЕТ СН'!$G$9+СВЦЭМ!$D$10+'СЕТ СН'!$G$5-'СЕТ СН'!$G$17</f>
        <v>4371.1950902899998</v>
      </c>
      <c r="N51" s="36">
        <f>SUMIFS(СВЦЭМ!$C$34:$C$777,СВЦЭМ!$A$34:$A$777,$A51,СВЦЭМ!$B$34:$B$777,N$47)+'СЕТ СН'!$G$9+СВЦЭМ!$D$10+'СЕТ СН'!$G$5-'СЕТ СН'!$G$17</f>
        <v>4373.9150484100001</v>
      </c>
      <c r="O51" s="36">
        <f>SUMIFS(СВЦЭМ!$C$34:$C$777,СВЦЭМ!$A$34:$A$777,$A51,СВЦЭМ!$B$34:$B$777,O$47)+'СЕТ СН'!$G$9+СВЦЭМ!$D$10+'СЕТ СН'!$G$5-'СЕТ СН'!$G$17</f>
        <v>4359.6807256299999</v>
      </c>
      <c r="P51" s="36">
        <f>SUMIFS(СВЦЭМ!$C$34:$C$777,СВЦЭМ!$A$34:$A$777,$A51,СВЦЭМ!$B$34:$B$777,P$47)+'СЕТ СН'!$G$9+СВЦЭМ!$D$10+'СЕТ СН'!$G$5-'СЕТ СН'!$G$17</f>
        <v>4277.7972336100001</v>
      </c>
      <c r="Q51" s="36">
        <f>SUMIFS(СВЦЭМ!$C$34:$C$777,СВЦЭМ!$A$34:$A$777,$A51,СВЦЭМ!$B$34:$B$777,Q$47)+'СЕТ СН'!$G$9+СВЦЭМ!$D$10+'СЕТ СН'!$G$5-'СЕТ СН'!$G$17</f>
        <v>4208.7604250699997</v>
      </c>
      <c r="R51" s="36">
        <f>SUMIFS(СВЦЭМ!$C$34:$C$777,СВЦЭМ!$A$34:$A$777,$A51,СВЦЭМ!$B$34:$B$777,R$47)+'СЕТ СН'!$G$9+СВЦЭМ!$D$10+'СЕТ СН'!$G$5-'СЕТ СН'!$G$17</f>
        <v>4102.7620719400002</v>
      </c>
      <c r="S51" s="36">
        <f>SUMIFS(СВЦЭМ!$C$34:$C$777,СВЦЭМ!$A$34:$A$777,$A51,СВЦЭМ!$B$34:$B$777,S$47)+'СЕТ СН'!$G$9+СВЦЭМ!$D$10+'СЕТ СН'!$G$5-'СЕТ СН'!$G$17</f>
        <v>4018.0145697500002</v>
      </c>
      <c r="T51" s="36">
        <f>SUMIFS(СВЦЭМ!$C$34:$C$777,СВЦЭМ!$A$34:$A$777,$A51,СВЦЭМ!$B$34:$B$777,T$47)+'СЕТ СН'!$G$9+СВЦЭМ!$D$10+'СЕТ СН'!$G$5-'СЕТ СН'!$G$17</f>
        <v>4025.0280112399996</v>
      </c>
      <c r="U51" s="36">
        <f>SUMIFS(СВЦЭМ!$C$34:$C$777,СВЦЭМ!$A$34:$A$777,$A51,СВЦЭМ!$B$34:$B$777,U$47)+'СЕТ СН'!$G$9+СВЦЭМ!$D$10+'СЕТ СН'!$G$5-'СЕТ СН'!$G$17</f>
        <v>4071.7003762599998</v>
      </c>
      <c r="V51" s="36">
        <f>SUMIFS(СВЦЭМ!$C$34:$C$777,СВЦЭМ!$A$34:$A$777,$A51,СВЦЭМ!$B$34:$B$777,V$47)+'СЕТ СН'!$G$9+СВЦЭМ!$D$10+'СЕТ СН'!$G$5-'СЕТ СН'!$G$17</f>
        <v>4079.2691792599999</v>
      </c>
      <c r="W51" s="36">
        <f>SUMIFS(СВЦЭМ!$C$34:$C$777,СВЦЭМ!$A$34:$A$777,$A51,СВЦЭМ!$B$34:$B$777,W$47)+'СЕТ СН'!$G$9+СВЦЭМ!$D$10+'СЕТ СН'!$G$5-'СЕТ СН'!$G$17</f>
        <v>4070.3492522099996</v>
      </c>
      <c r="X51" s="36">
        <f>SUMIFS(СВЦЭМ!$C$34:$C$777,СВЦЭМ!$A$34:$A$777,$A51,СВЦЭМ!$B$34:$B$777,X$47)+'СЕТ СН'!$G$9+СВЦЭМ!$D$10+'СЕТ СН'!$G$5-'СЕТ СН'!$G$17</f>
        <v>4064.6569551700004</v>
      </c>
      <c r="Y51" s="36">
        <f>SUMIFS(СВЦЭМ!$C$34:$C$777,СВЦЭМ!$A$34:$A$777,$A51,СВЦЭМ!$B$34:$B$777,Y$47)+'СЕТ СН'!$G$9+СВЦЭМ!$D$10+'СЕТ СН'!$G$5-'СЕТ СН'!$G$17</f>
        <v>4161.1951684200003</v>
      </c>
    </row>
    <row r="52" spans="1:25" ht="15.75" x14ac:dyDescent="0.2">
      <c r="A52" s="35">
        <f t="shared" si="1"/>
        <v>43378</v>
      </c>
      <c r="B52" s="36">
        <f>SUMIFS(СВЦЭМ!$C$34:$C$777,СВЦЭМ!$A$34:$A$777,$A52,СВЦЭМ!$B$34:$B$777,B$47)+'СЕТ СН'!$G$9+СВЦЭМ!$D$10+'СЕТ СН'!$G$5-'СЕТ СН'!$G$17</f>
        <v>4344.7817890199995</v>
      </c>
      <c r="C52" s="36">
        <f>SUMIFS(СВЦЭМ!$C$34:$C$777,СВЦЭМ!$A$34:$A$777,$A52,СВЦЭМ!$B$34:$B$777,C$47)+'СЕТ СН'!$G$9+СВЦЭМ!$D$10+'СЕТ СН'!$G$5-'СЕТ СН'!$G$17</f>
        <v>4419.6465801499999</v>
      </c>
      <c r="D52" s="36">
        <f>SUMIFS(СВЦЭМ!$C$34:$C$777,СВЦЭМ!$A$34:$A$777,$A52,СВЦЭМ!$B$34:$B$777,D$47)+'СЕТ СН'!$G$9+СВЦЭМ!$D$10+'СЕТ СН'!$G$5-'СЕТ СН'!$G$17</f>
        <v>4498.0066381200004</v>
      </c>
      <c r="E52" s="36">
        <f>SUMIFS(СВЦЭМ!$C$34:$C$777,СВЦЭМ!$A$34:$A$777,$A52,СВЦЭМ!$B$34:$B$777,E$47)+'СЕТ СН'!$G$9+СВЦЭМ!$D$10+'СЕТ СН'!$G$5-'СЕТ СН'!$G$17</f>
        <v>4504.59216053</v>
      </c>
      <c r="F52" s="36">
        <f>SUMIFS(СВЦЭМ!$C$34:$C$777,СВЦЭМ!$A$34:$A$777,$A52,СВЦЭМ!$B$34:$B$777,F$47)+'СЕТ СН'!$G$9+СВЦЭМ!$D$10+'СЕТ СН'!$G$5-'СЕТ СН'!$G$17</f>
        <v>4506.5597384900002</v>
      </c>
      <c r="G52" s="36">
        <f>SUMIFS(СВЦЭМ!$C$34:$C$777,СВЦЭМ!$A$34:$A$777,$A52,СВЦЭМ!$B$34:$B$777,G$47)+'СЕТ СН'!$G$9+СВЦЭМ!$D$10+'СЕТ СН'!$G$5-'СЕТ СН'!$G$17</f>
        <v>4488.7687387599999</v>
      </c>
      <c r="H52" s="36">
        <f>SUMIFS(СВЦЭМ!$C$34:$C$777,СВЦЭМ!$A$34:$A$777,$A52,СВЦЭМ!$B$34:$B$777,H$47)+'СЕТ СН'!$G$9+СВЦЭМ!$D$10+'СЕТ СН'!$G$5-'СЕТ СН'!$G$17</f>
        <v>4433.7207015899994</v>
      </c>
      <c r="I52" s="36">
        <f>SUMIFS(СВЦЭМ!$C$34:$C$777,СВЦЭМ!$A$34:$A$777,$A52,СВЦЭМ!$B$34:$B$777,I$47)+'СЕТ СН'!$G$9+СВЦЭМ!$D$10+'СЕТ СН'!$G$5-'СЕТ СН'!$G$17</f>
        <v>4348.6350190100002</v>
      </c>
      <c r="J52" s="36">
        <f>SUMIFS(СВЦЭМ!$C$34:$C$777,СВЦЭМ!$A$34:$A$777,$A52,СВЦЭМ!$B$34:$B$777,J$47)+'СЕТ СН'!$G$9+СВЦЭМ!$D$10+'СЕТ СН'!$G$5-'СЕТ СН'!$G$17</f>
        <v>4321.0880386999997</v>
      </c>
      <c r="K52" s="36">
        <f>SUMIFS(СВЦЭМ!$C$34:$C$777,СВЦЭМ!$A$34:$A$777,$A52,СВЦЭМ!$B$34:$B$777,K$47)+'СЕТ СН'!$G$9+СВЦЭМ!$D$10+'СЕТ СН'!$G$5-'СЕТ СН'!$G$17</f>
        <v>4316.3366291000002</v>
      </c>
      <c r="L52" s="36">
        <f>SUMIFS(СВЦЭМ!$C$34:$C$777,СВЦЭМ!$A$34:$A$777,$A52,СВЦЭМ!$B$34:$B$777,L$47)+'СЕТ СН'!$G$9+СВЦЭМ!$D$10+'СЕТ СН'!$G$5-'СЕТ СН'!$G$17</f>
        <v>4322.6153970699997</v>
      </c>
      <c r="M52" s="36">
        <f>SUMIFS(СВЦЭМ!$C$34:$C$777,СВЦЭМ!$A$34:$A$777,$A52,СВЦЭМ!$B$34:$B$777,M$47)+'СЕТ СН'!$G$9+СВЦЭМ!$D$10+'СЕТ СН'!$G$5-'СЕТ СН'!$G$17</f>
        <v>4329.4420525400001</v>
      </c>
      <c r="N52" s="36">
        <f>SUMIFS(СВЦЭМ!$C$34:$C$777,СВЦЭМ!$A$34:$A$777,$A52,СВЦЭМ!$B$34:$B$777,N$47)+'СЕТ СН'!$G$9+СВЦЭМ!$D$10+'СЕТ СН'!$G$5-'СЕТ СН'!$G$17</f>
        <v>4351.58800909</v>
      </c>
      <c r="O52" s="36">
        <f>SUMIFS(СВЦЭМ!$C$34:$C$777,СВЦЭМ!$A$34:$A$777,$A52,СВЦЭМ!$B$34:$B$777,O$47)+'СЕТ СН'!$G$9+СВЦЭМ!$D$10+'СЕТ СН'!$G$5-'СЕТ СН'!$G$17</f>
        <v>4334.7993039399998</v>
      </c>
      <c r="P52" s="36">
        <f>SUMIFS(СВЦЭМ!$C$34:$C$777,СВЦЭМ!$A$34:$A$777,$A52,СВЦЭМ!$B$34:$B$777,P$47)+'СЕТ СН'!$G$9+СВЦЭМ!$D$10+'СЕТ СН'!$G$5-'СЕТ СН'!$G$17</f>
        <v>4288.0123787100001</v>
      </c>
      <c r="Q52" s="36">
        <f>SUMIFS(СВЦЭМ!$C$34:$C$777,СВЦЭМ!$A$34:$A$777,$A52,СВЦЭМ!$B$34:$B$777,Q$47)+'СЕТ СН'!$G$9+СВЦЭМ!$D$10+'СЕТ СН'!$G$5-'СЕТ СН'!$G$17</f>
        <v>4211.9405414599996</v>
      </c>
      <c r="R52" s="36">
        <f>SUMIFS(СВЦЭМ!$C$34:$C$777,СВЦЭМ!$A$34:$A$777,$A52,СВЦЭМ!$B$34:$B$777,R$47)+'СЕТ СН'!$G$9+СВЦЭМ!$D$10+'СЕТ СН'!$G$5-'СЕТ СН'!$G$17</f>
        <v>4108.8814108500001</v>
      </c>
      <c r="S52" s="36">
        <f>SUMIFS(СВЦЭМ!$C$34:$C$777,СВЦЭМ!$A$34:$A$777,$A52,СВЦЭМ!$B$34:$B$777,S$47)+'СЕТ СН'!$G$9+СВЦЭМ!$D$10+'СЕТ СН'!$G$5-'СЕТ СН'!$G$17</f>
        <v>4006.5870513</v>
      </c>
      <c r="T52" s="36">
        <f>SUMIFS(СВЦЭМ!$C$34:$C$777,СВЦЭМ!$A$34:$A$777,$A52,СВЦЭМ!$B$34:$B$777,T$47)+'СЕТ СН'!$G$9+СВЦЭМ!$D$10+'СЕТ СН'!$G$5-'СЕТ СН'!$G$17</f>
        <v>3987.7514623099996</v>
      </c>
      <c r="U52" s="36">
        <f>SUMIFS(СВЦЭМ!$C$34:$C$777,СВЦЭМ!$A$34:$A$777,$A52,СВЦЭМ!$B$34:$B$777,U$47)+'СЕТ СН'!$G$9+СВЦЭМ!$D$10+'СЕТ СН'!$G$5-'СЕТ СН'!$G$17</f>
        <v>4032.4054098400002</v>
      </c>
      <c r="V52" s="36">
        <f>SUMIFS(СВЦЭМ!$C$34:$C$777,СВЦЭМ!$A$34:$A$777,$A52,СВЦЭМ!$B$34:$B$777,V$47)+'СЕТ СН'!$G$9+СВЦЭМ!$D$10+'СЕТ СН'!$G$5-'СЕТ СН'!$G$17</f>
        <v>4032.33695429</v>
      </c>
      <c r="W52" s="36">
        <f>SUMIFS(СВЦЭМ!$C$34:$C$777,СВЦЭМ!$A$34:$A$777,$A52,СВЦЭМ!$B$34:$B$777,W$47)+'СЕТ СН'!$G$9+СВЦЭМ!$D$10+'СЕТ СН'!$G$5-'СЕТ СН'!$G$17</f>
        <v>4019.70570924</v>
      </c>
      <c r="X52" s="36">
        <f>SUMIFS(СВЦЭМ!$C$34:$C$777,СВЦЭМ!$A$34:$A$777,$A52,СВЦЭМ!$B$34:$B$777,X$47)+'СЕТ СН'!$G$9+СВЦЭМ!$D$10+'СЕТ СН'!$G$5-'СЕТ СН'!$G$17</f>
        <v>4022.9697488299998</v>
      </c>
      <c r="Y52" s="36">
        <f>SUMIFS(СВЦЭМ!$C$34:$C$777,СВЦЭМ!$A$34:$A$777,$A52,СВЦЭМ!$B$34:$B$777,Y$47)+'СЕТ СН'!$G$9+СВЦЭМ!$D$10+'СЕТ СН'!$G$5-'СЕТ СН'!$G$17</f>
        <v>4158.73023982</v>
      </c>
    </row>
    <row r="53" spans="1:25" ht="15.75" x14ac:dyDescent="0.2">
      <c r="A53" s="35">
        <f t="shared" si="1"/>
        <v>43379</v>
      </c>
      <c r="B53" s="36">
        <f>SUMIFS(СВЦЭМ!$C$34:$C$777,СВЦЭМ!$A$34:$A$777,$A53,СВЦЭМ!$B$34:$B$777,B$47)+'СЕТ СН'!$G$9+СВЦЭМ!$D$10+'СЕТ СН'!$G$5-'СЕТ СН'!$G$17</f>
        <v>4289.23741144</v>
      </c>
      <c r="C53" s="36">
        <f>SUMIFS(СВЦЭМ!$C$34:$C$777,СВЦЭМ!$A$34:$A$777,$A53,СВЦЭМ!$B$34:$B$777,C$47)+'СЕТ СН'!$G$9+СВЦЭМ!$D$10+'СЕТ СН'!$G$5-'СЕТ СН'!$G$17</f>
        <v>4422.8328861700002</v>
      </c>
      <c r="D53" s="36">
        <f>SUMIFS(СВЦЭМ!$C$34:$C$777,СВЦЭМ!$A$34:$A$777,$A53,СВЦЭМ!$B$34:$B$777,D$47)+'СЕТ СН'!$G$9+СВЦЭМ!$D$10+'СЕТ СН'!$G$5-'СЕТ СН'!$G$17</f>
        <v>4522.6972864999998</v>
      </c>
      <c r="E53" s="36">
        <f>SUMIFS(СВЦЭМ!$C$34:$C$777,СВЦЭМ!$A$34:$A$777,$A53,СВЦЭМ!$B$34:$B$777,E$47)+'СЕТ СН'!$G$9+СВЦЭМ!$D$10+'СЕТ СН'!$G$5-'СЕТ СН'!$G$17</f>
        <v>4539.4815359699996</v>
      </c>
      <c r="F53" s="36">
        <f>SUMIFS(СВЦЭМ!$C$34:$C$777,СВЦЭМ!$A$34:$A$777,$A53,СВЦЭМ!$B$34:$B$777,F$47)+'СЕТ СН'!$G$9+СВЦЭМ!$D$10+'СЕТ СН'!$G$5-'СЕТ СН'!$G$17</f>
        <v>4532.5907245799999</v>
      </c>
      <c r="G53" s="36">
        <f>SUMIFS(СВЦЭМ!$C$34:$C$777,СВЦЭМ!$A$34:$A$777,$A53,СВЦЭМ!$B$34:$B$777,G$47)+'СЕТ СН'!$G$9+СВЦЭМ!$D$10+'СЕТ СН'!$G$5-'СЕТ СН'!$G$17</f>
        <v>4513.4365785199998</v>
      </c>
      <c r="H53" s="36">
        <f>SUMIFS(СВЦЭМ!$C$34:$C$777,СВЦЭМ!$A$34:$A$777,$A53,СВЦЭМ!$B$34:$B$777,H$47)+'СЕТ СН'!$G$9+СВЦЭМ!$D$10+'СЕТ СН'!$G$5-'СЕТ СН'!$G$17</f>
        <v>4491.3490258600004</v>
      </c>
      <c r="I53" s="36">
        <f>SUMIFS(СВЦЭМ!$C$34:$C$777,СВЦЭМ!$A$34:$A$777,$A53,СВЦЭМ!$B$34:$B$777,I$47)+'СЕТ СН'!$G$9+СВЦЭМ!$D$10+'СЕТ СН'!$G$5-'СЕТ СН'!$G$17</f>
        <v>4428.9942474999998</v>
      </c>
      <c r="J53" s="36">
        <f>SUMIFS(СВЦЭМ!$C$34:$C$777,СВЦЭМ!$A$34:$A$777,$A53,СВЦЭМ!$B$34:$B$777,J$47)+'СЕТ СН'!$G$9+СВЦЭМ!$D$10+'СЕТ СН'!$G$5-'СЕТ СН'!$G$17</f>
        <v>4353.1528920000001</v>
      </c>
      <c r="K53" s="36">
        <f>SUMIFS(СВЦЭМ!$C$34:$C$777,СВЦЭМ!$A$34:$A$777,$A53,СВЦЭМ!$B$34:$B$777,K$47)+'СЕТ СН'!$G$9+СВЦЭМ!$D$10+'СЕТ СН'!$G$5-'СЕТ СН'!$G$17</f>
        <v>4297.92296833</v>
      </c>
      <c r="L53" s="36">
        <f>SUMIFS(СВЦЭМ!$C$34:$C$777,СВЦЭМ!$A$34:$A$777,$A53,СВЦЭМ!$B$34:$B$777,L$47)+'СЕТ СН'!$G$9+СВЦЭМ!$D$10+'СЕТ СН'!$G$5-'СЕТ СН'!$G$17</f>
        <v>4279.5550368499999</v>
      </c>
      <c r="M53" s="36">
        <f>SUMIFS(СВЦЭМ!$C$34:$C$777,СВЦЭМ!$A$34:$A$777,$A53,СВЦЭМ!$B$34:$B$777,M$47)+'СЕТ СН'!$G$9+СВЦЭМ!$D$10+'СЕТ СН'!$G$5-'СЕТ СН'!$G$17</f>
        <v>4277.5249376299998</v>
      </c>
      <c r="N53" s="36">
        <f>SUMIFS(СВЦЭМ!$C$34:$C$777,СВЦЭМ!$A$34:$A$777,$A53,СВЦЭМ!$B$34:$B$777,N$47)+'СЕТ СН'!$G$9+СВЦЭМ!$D$10+'СЕТ СН'!$G$5-'СЕТ СН'!$G$17</f>
        <v>4302.5374906099996</v>
      </c>
      <c r="O53" s="36">
        <f>SUMIFS(СВЦЭМ!$C$34:$C$777,СВЦЭМ!$A$34:$A$777,$A53,СВЦЭМ!$B$34:$B$777,O$47)+'СЕТ СН'!$G$9+СВЦЭМ!$D$10+'СЕТ СН'!$G$5-'СЕТ СН'!$G$17</f>
        <v>4307.4844083500002</v>
      </c>
      <c r="P53" s="36">
        <f>SUMIFS(СВЦЭМ!$C$34:$C$777,СВЦЭМ!$A$34:$A$777,$A53,СВЦЭМ!$B$34:$B$777,P$47)+'СЕТ СН'!$G$9+СВЦЭМ!$D$10+'СЕТ СН'!$G$5-'СЕТ СН'!$G$17</f>
        <v>4233.6499978599995</v>
      </c>
      <c r="Q53" s="36">
        <f>SUMIFS(СВЦЭМ!$C$34:$C$777,СВЦЭМ!$A$34:$A$777,$A53,СВЦЭМ!$B$34:$B$777,Q$47)+'СЕТ СН'!$G$9+СВЦЭМ!$D$10+'СЕТ СН'!$G$5-'СЕТ СН'!$G$17</f>
        <v>4161.3164963499994</v>
      </c>
      <c r="R53" s="36">
        <f>SUMIFS(СВЦЭМ!$C$34:$C$777,СВЦЭМ!$A$34:$A$777,$A53,СВЦЭМ!$B$34:$B$777,R$47)+'СЕТ СН'!$G$9+СВЦЭМ!$D$10+'СЕТ СН'!$G$5-'СЕТ СН'!$G$17</f>
        <v>4050.0940774500004</v>
      </c>
      <c r="S53" s="36">
        <f>SUMIFS(СВЦЭМ!$C$34:$C$777,СВЦЭМ!$A$34:$A$777,$A53,СВЦЭМ!$B$34:$B$777,S$47)+'СЕТ СН'!$G$9+СВЦЭМ!$D$10+'СЕТ СН'!$G$5-'СЕТ СН'!$G$17</f>
        <v>3974.6169862400002</v>
      </c>
      <c r="T53" s="36">
        <f>SUMIFS(СВЦЭМ!$C$34:$C$777,СВЦЭМ!$A$34:$A$777,$A53,СВЦЭМ!$B$34:$B$777,T$47)+'СЕТ СН'!$G$9+СВЦЭМ!$D$10+'СЕТ СН'!$G$5-'СЕТ СН'!$G$17</f>
        <v>3978.1224098599996</v>
      </c>
      <c r="U53" s="36">
        <f>SUMIFS(СВЦЭМ!$C$34:$C$777,СВЦЭМ!$A$34:$A$777,$A53,СВЦЭМ!$B$34:$B$777,U$47)+'СЕТ СН'!$G$9+СВЦЭМ!$D$10+'СЕТ СН'!$G$5-'СЕТ СН'!$G$17</f>
        <v>4025.5092351900003</v>
      </c>
      <c r="V53" s="36">
        <f>SUMIFS(СВЦЭМ!$C$34:$C$777,СВЦЭМ!$A$34:$A$777,$A53,СВЦЭМ!$B$34:$B$777,V$47)+'СЕТ СН'!$G$9+СВЦЭМ!$D$10+'СЕТ СН'!$G$5-'СЕТ СН'!$G$17</f>
        <v>4033.18850656</v>
      </c>
      <c r="W53" s="36">
        <f>SUMIFS(СВЦЭМ!$C$34:$C$777,СВЦЭМ!$A$34:$A$777,$A53,СВЦЭМ!$B$34:$B$777,W$47)+'СЕТ СН'!$G$9+СВЦЭМ!$D$10+'СЕТ СН'!$G$5-'СЕТ СН'!$G$17</f>
        <v>4009.9109196500003</v>
      </c>
      <c r="X53" s="36">
        <f>SUMIFS(СВЦЭМ!$C$34:$C$777,СВЦЭМ!$A$34:$A$777,$A53,СВЦЭМ!$B$34:$B$777,X$47)+'СЕТ СН'!$G$9+СВЦЭМ!$D$10+'СЕТ СН'!$G$5-'СЕТ СН'!$G$17</f>
        <v>4007.6195098999997</v>
      </c>
      <c r="Y53" s="36">
        <f>SUMIFS(СВЦЭМ!$C$34:$C$777,СВЦЭМ!$A$34:$A$777,$A53,СВЦЭМ!$B$34:$B$777,Y$47)+'СЕТ СН'!$G$9+СВЦЭМ!$D$10+'СЕТ СН'!$G$5-'СЕТ СН'!$G$17</f>
        <v>4147.8639225199995</v>
      </c>
    </row>
    <row r="54" spans="1:25" ht="15.75" x14ac:dyDescent="0.2">
      <c r="A54" s="35">
        <f t="shared" si="1"/>
        <v>43380</v>
      </c>
      <c r="B54" s="36">
        <f>SUMIFS(СВЦЭМ!$C$34:$C$777,СВЦЭМ!$A$34:$A$777,$A54,СВЦЭМ!$B$34:$B$777,B$47)+'СЕТ СН'!$G$9+СВЦЭМ!$D$10+'СЕТ СН'!$G$5-'СЕТ СН'!$G$17</f>
        <v>4274.7154535199998</v>
      </c>
      <c r="C54" s="36">
        <f>SUMIFS(СВЦЭМ!$C$34:$C$777,СВЦЭМ!$A$34:$A$777,$A54,СВЦЭМ!$B$34:$B$777,C$47)+'СЕТ СН'!$G$9+СВЦЭМ!$D$10+'СЕТ СН'!$G$5-'СЕТ СН'!$G$17</f>
        <v>4394.6539403099996</v>
      </c>
      <c r="D54" s="36">
        <f>SUMIFS(СВЦЭМ!$C$34:$C$777,СВЦЭМ!$A$34:$A$777,$A54,СВЦЭМ!$B$34:$B$777,D$47)+'СЕТ СН'!$G$9+СВЦЭМ!$D$10+'СЕТ СН'!$G$5-'СЕТ СН'!$G$17</f>
        <v>4489.3225591199998</v>
      </c>
      <c r="E54" s="36">
        <f>SUMIFS(СВЦЭМ!$C$34:$C$777,СВЦЭМ!$A$34:$A$777,$A54,СВЦЭМ!$B$34:$B$777,E$47)+'СЕТ СН'!$G$9+СВЦЭМ!$D$10+'СЕТ СН'!$G$5-'СЕТ СН'!$G$17</f>
        <v>4491.9817721400004</v>
      </c>
      <c r="F54" s="36">
        <f>SUMIFS(СВЦЭМ!$C$34:$C$777,СВЦЭМ!$A$34:$A$777,$A54,СВЦЭМ!$B$34:$B$777,F$47)+'СЕТ СН'!$G$9+СВЦЭМ!$D$10+'СЕТ СН'!$G$5-'СЕТ СН'!$G$17</f>
        <v>4495.39048026</v>
      </c>
      <c r="G54" s="36">
        <f>SUMIFS(СВЦЭМ!$C$34:$C$777,СВЦЭМ!$A$34:$A$777,$A54,СВЦЭМ!$B$34:$B$777,G$47)+'СЕТ СН'!$G$9+СВЦЭМ!$D$10+'СЕТ СН'!$G$5-'СЕТ СН'!$G$17</f>
        <v>4506.9040215599998</v>
      </c>
      <c r="H54" s="36">
        <f>SUMIFS(СВЦЭМ!$C$34:$C$777,СВЦЭМ!$A$34:$A$777,$A54,СВЦЭМ!$B$34:$B$777,H$47)+'СЕТ СН'!$G$9+СВЦЭМ!$D$10+'СЕТ СН'!$G$5-'СЕТ СН'!$G$17</f>
        <v>4472.8369650699997</v>
      </c>
      <c r="I54" s="36">
        <f>SUMIFS(СВЦЭМ!$C$34:$C$777,СВЦЭМ!$A$34:$A$777,$A54,СВЦЭМ!$B$34:$B$777,I$47)+'СЕТ СН'!$G$9+СВЦЭМ!$D$10+'СЕТ СН'!$G$5-'СЕТ СН'!$G$17</f>
        <v>4407.77536384</v>
      </c>
      <c r="J54" s="36">
        <f>SUMIFS(СВЦЭМ!$C$34:$C$777,СВЦЭМ!$A$34:$A$777,$A54,СВЦЭМ!$B$34:$B$777,J$47)+'СЕТ СН'!$G$9+СВЦЭМ!$D$10+'СЕТ СН'!$G$5-'СЕТ СН'!$G$17</f>
        <v>4353.2514136099999</v>
      </c>
      <c r="K54" s="36">
        <f>SUMIFS(СВЦЭМ!$C$34:$C$777,СВЦЭМ!$A$34:$A$777,$A54,СВЦЭМ!$B$34:$B$777,K$47)+'СЕТ СН'!$G$9+СВЦЭМ!$D$10+'СЕТ СН'!$G$5-'СЕТ СН'!$G$17</f>
        <v>4318.0467263999999</v>
      </c>
      <c r="L54" s="36">
        <f>SUMIFS(СВЦЭМ!$C$34:$C$777,СВЦЭМ!$A$34:$A$777,$A54,СВЦЭМ!$B$34:$B$777,L$47)+'СЕТ СН'!$G$9+СВЦЭМ!$D$10+'СЕТ СН'!$G$5-'СЕТ СН'!$G$17</f>
        <v>4292.5570130300002</v>
      </c>
      <c r="M54" s="36">
        <f>SUMIFS(СВЦЭМ!$C$34:$C$777,СВЦЭМ!$A$34:$A$777,$A54,СВЦЭМ!$B$34:$B$777,M$47)+'СЕТ СН'!$G$9+СВЦЭМ!$D$10+'СЕТ СН'!$G$5-'СЕТ СН'!$G$17</f>
        <v>4299.61053808</v>
      </c>
      <c r="N54" s="36">
        <f>SUMIFS(СВЦЭМ!$C$34:$C$777,СВЦЭМ!$A$34:$A$777,$A54,СВЦЭМ!$B$34:$B$777,N$47)+'СЕТ СН'!$G$9+СВЦЭМ!$D$10+'СЕТ СН'!$G$5-'СЕТ СН'!$G$17</f>
        <v>4311.6939400599995</v>
      </c>
      <c r="O54" s="36">
        <f>SUMIFS(СВЦЭМ!$C$34:$C$777,СВЦЭМ!$A$34:$A$777,$A54,СВЦЭМ!$B$34:$B$777,O$47)+'СЕТ СН'!$G$9+СВЦЭМ!$D$10+'СЕТ СН'!$G$5-'СЕТ СН'!$G$17</f>
        <v>4298.05050106</v>
      </c>
      <c r="P54" s="36">
        <f>SUMIFS(СВЦЭМ!$C$34:$C$777,СВЦЭМ!$A$34:$A$777,$A54,СВЦЭМ!$B$34:$B$777,P$47)+'СЕТ СН'!$G$9+СВЦЭМ!$D$10+'СЕТ СН'!$G$5-'СЕТ СН'!$G$17</f>
        <v>4232.2960310799999</v>
      </c>
      <c r="Q54" s="36">
        <f>SUMIFS(СВЦЭМ!$C$34:$C$777,СВЦЭМ!$A$34:$A$777,$A54,СВЦЭМ!$B$34:$B$777,Q$47)+'СЕТ СН'!$G$9+СВЦЭМ!$D$10+'СЕТ СН'!$G$5-'СЕТ СН'!$G$17</f>
        <v>4155.6790879</v>
      </c>
      <c r="R54" s="36">
        <f>SUMIFS(СВЦЭМ!$C$34:$C$777,СВЦЭМ!$A$34:$A$777,$A54,СВЦЭМ!$B$34:$B$777,R$47)+'СЕТ СН'!$G$9+СВЦЭМ!$D$10+'СЕТ СН'!$G$5-'СЕТ СН'!$G$17</f>
        <v>4050.8783686199995</v>
      </c>
      <c r="S54" s="36">
        <f>SUMIFS(СВЦЭМ!$C$34:$C$777,СВЦЭМ!$A$34:$A$777,$A54,СВЦЭМ!$B$34:$B$777,S$47)+'СЕТ СН'!$G$9+СВЦЭМ!$D$10+'СЕТ СН'!$G$5-'СЕТ СН'!$G$17</f>
        <v>3975.1391320399998</v>
      </c>
      <c r="T54" s="36">
        <f>SUMIFS(СВЦЭМ!$C$34:$C$777,СВЦЭМ!$A$34:$A$777,$A54,СВЦЭМ!$B$34:$B$777,T$47)+'СЕТ СН'!$G$9+СВЦЭМ!$D$10+'СЕТ СН'!$G$5-'СЕТ СН'!$G$17</f>
        <v>3998.9736670299999</v>
      </c>
      <c r="U54" s="36">
        <f>SUMIFS(СВЦЭМ!$C$34:$C$777,СВЦЭМ!$A$34:$A$777,$A54,СВЦЭМ!$B$34:$B$777,U$47)+'СЕТ СН'!$G$9+СВЦЭМ!$D$10+'СЕТ СН'!$G$5-'СЕТ СН'!$G$17</f>
        <v>4054.5260615300003</v>
      </c>
      <c r="V54" s="36">
        <f>SUMIFS(СВЦЭМ!$C$34:$C$777,СВЦЭМ!$A$34:$A$777,$A54,СВЦЭМ!$B$34:$B$777,V$47)+'СЕТ СН'!$G$9+СВЦЭМ!$D$10+'СЕТ СН'!$G$5-'СЕТ СН'!$G$17</f>
        <v>4057.6594652800004</v>
      </c>
      <c r="W54" s="36">
        <f>SUMIFS(СВЦЭМ!$C$34:$C$777,СВЦЭМ!$A$34:$A$777,$A54,СВЦЭМ!$B$34:$B$777,W$47)+'СЕТ СН'!$G$9+СВЦЭМ!$D$10+'СЕТ СН'!$G$5-'СЕТ СН'!$G$17</f>
        <v>4033.65766721</v>
      </c>
      <c r="X54" s="36">
        <f>SUMIFS(СВЦЭМ!$C$34:$C$777,СВЦЭМ!$A$34:$A$777,$A54,СВЦЭМ!$B$34:$B$777,X$47)+'СЕТ СН'!$G$9+СВЦЭМ!$D$10+'СЕТ СН'!$G$5-'СЕТ СН'!$G$17</f>
        <v>4024.9064274700004</v>
      </c>
      <c r="Y54" s="36">
        <f>SUMIFS(СВЦЭМ!$C$34:$C$777,СВЦЭМ!$A$34:$A$777,$A54,СВЦЭМ!$B$34:$B$777,Y$47)+'СЕТ СН'!$G$9+СВЦЭМ!$D$10+'СЕТ СН'!$G$5-'СЕТ СН'!$G$17</f>
        <v>4139.4448424900002</v>
      </c>
    </row>
    <row r="55" spans="1:25" ht="15.75" x14ac:dyDescent="0.2">
      <c r="A55" s="35">
        <f t="shared" si="1"/>
        <v>43381</v>
      </c>
      <c r="B55" s="36">
        <f>SUMIFS(СВЦЭМ!$C$34:$C$777,СВЦЭМ!$A$34:$A$777,$A55,СВЦЭМ!$B$34:$B$777,B$47)+'СЕТ СН'!$G$9+СВЦЭМ!$D$10+'СЕТ СН'!$G$5-'СЕТ СН'!$G$17</f>
        <v>4335.4086930200001</v>
      </c>
      <c r="C55" s="36">
        <f>SUMIFS(СВЦЭМ!$C$34:$C$777,СВЦЭМ!$A$34:$A$777,$A55,СВЦЭМ!$B$34:$B$777,C$47)+'СЕТ СН'!$G$9+СВЦЭМ!$D$10+'СЕТ СН'!$G$5-'СЕТ СН'!$G$17</f>
        <v>4451.9626335200001</v>
      </c>
      <c r="D55" s="36">
        <f>SUMIFS(СВЦЭМ!$C$34:$C$777,СВЦЭМ!$A$34:$A$777,$A55,СВЦЭМ!$B$34:$B$777,D$47)+'СЕТ СН'!$G$9+СВЦЭМ!$D$10+'СЕТ СН'!$G$5-'СЕТ СН'!$G$17</f>
        <v>4560.8491861900002</v>
      </c>
      <c r="E55" s="36">
        <f>SUMIFS(СВЦЭМ!$C$34:$C$777,СВЦЭМ!$A$34:$A$777,$A55,СВЦЭМ!$B$34:$B$777,E$47)+'СЕТ СН'!$G$9+СВЦЭМ!$D$10+'СЕТ СН'!$G$5-'СЕТ СН'!$G$17</f>
        <v>4577.05340892</v>
      </c>
      <c r="F55" s="36">
        <f>SUMIFS(СВЦЭМ!$C$34:$C$777,СВЦЭМ!$A$34:$A$777,$A55,СВЦЭМ!$B$34:$B$777,F$47)+'СЕТ СН'!$G$9+СВЦЭМ!$D$10+'СЕТ СН'!$G$5-'СЕТ СН'!$G$17</f>
        <v>4582.1084834599997</v>
      </c>
      <c r="G55" s="36">
        <f>SUMIFS(СВЦЭМ!$C$34:$C$777,СВЦЭМ!$A$34:$A$777,$A55,СВЦЭМ!$B$34:$B$777,G$47)+'СЕТ СН'!$G$9+СВЦЭМ!$D$10+'СЕТ СН'!$G$5-'СЕТ СН'!$G$17</f>
        <v>4546.8073203699996</v>
      </c>
      <c r="H55" s="36">
        <f>SUMIFS(СВЦЭМ!$C$34:$C$777,СВЦЭМ!$A$34:$A$777,$A55,СВЦЭМ!$B$34:$B$777,H$47)+'СЕТ СН'!$G$9+СВЦЭМ!$D$10+'СЕТ СН'!$G$5-'СЕТ СН'!$G$17</f>
        <v>4465.5412629299999</v>
      </c>
      <c r="I55" s="36">
        <f>SUMIFS(СВЦЭМ!$C$34:$C$777,СВЦЭМ!$A$34:$A$777,$A55,СВЦЭМ!$B$34:$B$777,I$47)+'СЕТ СН'!$G$9+СВЦЭМ!$D$10+'СЕТ СН'!$G$5-'СЕТ СН'!$G$17</f>
        <v>4376.1687690099998</v>
      </c>
      <c r="J55" s="36">
        <f>SUMIFS(СВЦЭМ!$C$34:$C$777,СВЦЭМ!$A$34:$A$777,$A55,СВЦЭМ!$B$34:$B$777,J$47)+'СЕТ СН'!$G$9+СВЦЭМ!$D$10+'СЕТ СН'!$G$5-'СЕТ СН'!$G$17</f>
        <v>4338.9603479799998</v>
      </c>
      <c r="K55" s="36">
        <f>SUMIFS(СВЦЭМ!$C$34:$C$777,СВЦЭМ!$A$34:$A$777,$A55,СВЦЭМ!$B$34:$B$777,K$47)+'СЕТ СН'!$G$9+СВЦЭМ!$D$10+'СЕТ СН'!$G$5-'СЕТ СН'!$G$17</f>
        <v>4308.2583777600003</v>
      </c>
      <c r="L55" s="36">
        <f>SUMIFS(СВЦЭМ!$C$34:$C$777,СВЦЭМ!$A$34:$A$777,$A55,СВЦЭМ!$B$34:$B$777,L$47)+'СЕТ СН'!$G$9+СВЦЭМ!$D$10+'СЕТ СН'!$G$5-'СЕТ СН'!$G$17</f>
        <v>4301.1891920199996</v>
      </c>
      <c r="M55" s="36">
        <f>SUMIFS(СВЦЭМ!$C$34:$C$777,СВЦЭМ!$A$34:$A$777,$A55,СВЦЭМ!$B$34:$B$777,M$47)+'СЕТ СН'!$G$9+СВЦЭМ!$D$10+'СЕТ СН'!$G$5-'СЕТ СН'!$G$17</f>
        <v>4313.6861593599997</v>
      </c>
      <c r="N55" s="36">
        <f>SUMIFS(СВЦЭМ!$C$34:$C$777,СВЦЭМ!$A$34:$A$777,$A55,СВЦЭМ!$B$34:$B$777,N$47)+'СЕТ СН'!$G$9+СВЦЭМ!$D$10+'СЕТ СН'!$G$5-'СЕТ СН'!$G$17</f>
        <v>4324.1810226799998</v>
      </c>
      <c r="O55" s="36">
        <f>SUMIFS(СВЦЭМ!$C$34:$C$777,СВЦЭМ!$A$34:$A$777,$A55,СВЦЭМ!$B$34:$B$777,O$47)+'СЕТ СН'!$G$9+СВЦЭМ!$D$10+'СЕТ СН'!$G$5-'СЕТ СН'!$G$17</f>
        <v>4290.0365955400002</v>
      </c>
      <c r="P55" s="36">
        <f>SUMIFS(СВЦЭМ!$C$34:$C$777,СВЦЭМ!$A$34:$A$777,$A55,СВЦЭМ!$B$34:$B$777,P$47)+'СЕТ СН'!$G$9+СВЦЭМ!$D$10+'СЕТ СН'!$G$5-'СЕТ СН'!$G$17</f>
        <v>4217.2810044999997</v>
      </c>
      <c r="Q55" s="36">
        <f>SUMIFS(СВЦЭМ!$C$34:$C$777,СВЦЭМ!$A$34:$A$777,$A55,СВЦЭМ!$B$34:$B$777,Q$47)+'СЕТ СН'!$G$9+СВЦЭМ!$D$10+'СЕТ СН'!$G$5-'СЕТ СН'!$G$17</f>
        <v>4139.9957475499996</v>
      </c>
      <c r="R55" s="36">
        <f>SUMIFS(СВЦЭМ!$C$34:$C$777,СВЦЭМ!$A$34:$A$777,$A55,СВЦЭМ!$B$34:$B$777,R$47)+'СЕТ СН'!$G$9+СВЦЭМ!$D$10+'СЕТ СН'!$G$5-'СЕТ СН'!$G$17</f>
        <v>4052.7936746099995</v>
      </c>
      <c r="S55" s="36">
        <f>SUMIFS(СВЦЭМ!$C$34:$C$777,СВЦЭМ!$A$34:$A$777,$A55,СВЦЭМ!$B$34:$B$777,S$47)+'СЕТ СН'!$G$9+СВЦЭМ!$D$10+'СЕТ СН'!$G$5-'СЕТ СН'!$G$17</f>
        <v>4008.1751202200003</v>
      </c>
      <c r="T55" s="36">
        <f>SUMIFS(СВЦЭМ!$C$34:$C$777,СВЦЭМ!$A$34:$A$777,$A55,СВЦЭМ!$B$34:$B$777,T$47)+'СЕТ СН'!$G$9+СВЦЭМ!$D$10+'СЕТ СН'!$G$5-'СЕТ СН'!$G$17</f>
        <v>4024.3296785299999</v>
      </c>
      <c r="U55" s="36">
        <f>SUMIFS(СВЦЭМ!$C$34:$C$777,СВЦЭМ!$A$34:$A$777,$A55,СВЦЭМ!$B$34:$B$777,U$47)+'СЕТ СН'!$G$9+СВЦЭМ!$D$10+'СЕТ СН'!$G$5-'СЕТ СН'!$G$17</f>
        <v>4072.6914987499995</v>
      </c>
      <c r="V55" s="36">
        <f>SUMIFS(СВЦЭМ!$C$34:$C$777,СВЦЭМ!$A$34:$A$777,$A55,СВЦЭМ!$B$34:$B$777,V$47)+'СЕТ СН'!$G$9+СВЦЭМ!$D$10+'СЕТ СН'!$G$5-'СЕТ СН'!$G$17</f>
        <v>4072.77956627</v>
      </c>
      <c r="W55" s="36">
        <f>SUMIFS(СВЦЭМ!$C$34:$C$777,СВЦЭМ!$A$34:$A$777,$A55,СВЦЭМ!$B$34:$B$777,W$47)+'СЕТ СН'!$G$9+СВЦЭМ!$D$10+'СЕТ СН'!$G$5-'СЕТ СН'!$G$17</f>
        <v>4066.9765854400002</v>
      </c>
      <c r="X55" s="36">
        <f>SUMIFS(СВЦЭМ!$C$34:$C$777,СВЦЭМ!$A$34:$A$777,$A55,СВЦЭМ!$B$34:$B$777,X$47)+'СЕТ СН'!$G$9+СВЦЭМ!$D$10+'СЕТ СН'!$G$5-'СЕТ СН'!$G$17</f>
        <v>4050.1900299099998</v>
      </c>
      <c r="Y55" s="36">
        <f>SUMIFS(СВЦЭМ!$C$34:$C$777,СВЦЭМ!$A$34:$A$777,$A55,СВЦЭМ!$B$34:$B$777,Y$47)+'СЕТ СН'!$G$9+СВЦЭМ!$D$10+'СЕТ СН'!$G$5-'СЕТ СН'!$G$17</f>
        <v>4170.0613829100002</v>
      </c>
    </row>
    <row r="56" spans="1:25" ht="15.75" x14ac:dyDescent="0.2">
      <c r="A56" s="35">
        <f t="shared" si="1"/>
        <v>43382</v>
      </c>
      <c r="B56" s="36">
        <f>SUMIFS(СВЦЭМ!$C$34:$C$777,СВЦЭМ!$A$34:$A$777,$A56,СВЦЭМ!$B$34:$B$777,B$47)+'СЕТ СН'!$G$9+СВЦЭМ!$D$10+'СЕТ СН'!$G$5-'СЕТ СН'!$G$17</f>
        <v>4316.5996101700002</v>
      </c>
      <c r="C56" s="36">
        <f>SUMIFS(СВЦЭМ!$C$34:$C$777,СВЦЭМ!$A$34:$A$777,$A56,СВЦЭМ!$B$34:$B$777,C$47)+'СЕТ СН'!$G$9+СВЦЭМ!$D$10+'СЕТ СН'!$G$5-'СЕТ СН'!$G$17</f>
        <v>4443.5517682199998</v>
      </c>
      <c r="D56" s="36">
        <f>SUMIFS(СВЦЭМ!$C$34:$C$777,СВЦЭМ!$A$34:$A$777,$A56,СВЦЭМ!$B$34:$B$777,D$47)+'СЕТ СН'!$G$9+СВЦЭМ!$D$10+'СЕТ СН'!$G$5-'СЕТ СН'!$G$17</f>
        <v>4534.8072133200003</v>
      </c>
      <c r="E56" s="36">
        <f>SUMIFS(СВЦЭМ!$C$34:$C$777,СВЦЭМ!$A$34:$A$777,$A56,СВЦЭМ!$B$34:$B$777,E$47)+'СЕТ СН'!$G$9+СВЦЭМ!$D$10+'СЕТ СН'!$G$5-'СЕТ СН'!$G$17</f>
        <v>4544.9858340299998</v>
      </c>
      <c r="F56" s="36">
        <f>SUMIFS(СВЦЭМ!$C$34:$C$777,СВЦЭМ!$A$34:$A$777,$A56,СВЦЭМ!$B$34:$B$777,F$47)+'СЕТ СН'!$G$9+СВЦЭМ!$D$10+'СЕТ СН'!$G$5-'СЕТ СН'!$G$17</f>
        <v>4547.4559248300002</v>
      </c>
      <c r="G56" s="36">
        <f>SUMIFS(СВЦЭМ!$C$34:$C$777,СВЦЭМ!$A$34:$A$777,$A56,СВЦЭМ!$B$34:$B$777,G$47)+'СЕТ СН'!$G$9+СВЦЭМ!$D$10+'СЕТ СН'!$G$5-'СЕТ СН'!$G$17</f>
        <v>4515.2992853900005</v>
      </c>
      <c r="H56" s="36">
        <f>SUMIFS(СВЦЭМ!$C$34:$C$777,СВЦЭМ!$A$34:$A$777,$A56,СВЦЭМ!$B$34:$B$777,H$47)+'СЕТ СН'!$G$9+СВЦЭМ!$D$10+'СЕТ СН'!$G$5-'СЕТ СН'!$G$17</f>
        <v>4433.7249827200003</v>
      </c>
      <c r="I56" s="36">
        <f>SUMIFS(СВЦЭМ!$C$34:$C$777,СВЦЭМ!$A$34:$A$777,$A56,СВЦЭМ!$B$34:$B$777,I$47)+'СЕТ СН'!$G$9+СВЦЭМ!$D$10+'СЕТ СН'!$G$5-'СЕТ СН'!$G$17</f>
        <v>4351.3243107500002</v>
      </c>
      <c r="J56" s="36">
        <f>SUMIFS(СВЦЭМ!$C$34:$C$777,СВЦЭМ!$A$34:$A$777,$A56,СВЦЭМ!$B$34:$B$777,J$47)+'СЕТ СН'!$G$9+СВЦЭМ!$D$10+'СЕТ СН'!$G$5-'СЕТ СН'!$G$17</f>
        <v>4346.3565809399997</v>
      </c>
      <c r="K56" s="36">
        <f>SUMIFS(СВЦЭМ!$C$34:$C$777,СВЦЭМ!$A$34:$A$777,$A56,СВЦЭМ!$B$34:$B$777,K$47)+'СЕТ СН'!$G$9+СВЦЭМ!$D$10+'СЕТ СН'!$G$5-'СЕТ СН'!$G$17</f>
        <v>4342.7850940899998</v>
      </c>
      <c r="L56" s="36">
        <f>SUMIFS(СВЦЭМ!$C$34:$C$777,СВЦЭМ!$A$34:$A$777,$A56,СВЦЭМ!$B$34:$B$777,L$47)+'СЕТ СН'!$G$9+СВЦЭМ!$D$10+'СЕТ СН'!$G$5-'СЕТ СН'!$G$17</f>
        <v>4338.2538608599998</v>
      </c>
      <c r="M56" s="36">
        <f>SUMIFS(СВЦЭМ!$C$34:$C$777,СВЦЭМ!$A$34:$A$777,$A56,СВЦЭМ!$B$34:$B$777,M$47)+'СЕТ СН'!$G$9+СВЦЭМ!$D$10+'СЕТ СН'!$G$5-'СЕТ СН'!$G$17</f>
        <v>4339.3804933299998</v>
      </c>
      <c r="N56" s="36">
        <f>SUMIFS(СВЦЭМ!$C$34:$C$777,СВЦЭМ!$A$34:$A$777,$A56,СВЦЭМ!$B$34:$B$777,N$47)+'СЕТ СН'!$G$9+СВЦЭМ!$D$10+'СЕТ СН'!$G$5-'СЕТ СН'!$G$17</f>
        <v>4338.6809929599995</v>
      </c>
      <c r="O56" s="36">
        <f>SUMIFS(СВЦЭМ!$C$34:$C$777,СВЦЭМ!$A$34:$A$777,$A56,СВЦЭМ!$B$34:$B$777,O$47)+'СЕТ СН'!$G$9+СВЦЭМ!$D$10+'СЕТ СН'!$G$5-'СЕТ СН'!$G$17</f>
        <v>4334.6491651699998</v>
      </c>
      <c r="P56" s="36">
        <f>SUMIFS(СВЦЭМ!$C$34:$C$777,СВЦЭМ!$A$34:$A$777,$A56,СВЦЭМ!$B$34:$B$777,P$47)+'СЕТ СН'!$G$9+СВЦЭМ!$D$10+'СЕТ СН'!$G$5-'СЕТ СН'!$G$17</f>
        <v>4268.3743552300002</v>
      </c>
      <c r="Q56" s="36">
        <f>SUMIFS(СВЦЭМ!$C$34:$C$777,СВЦЭМ!$A$34:$A$777,$A56,СВЦЭМ!$B$34:$B$777,Q$47)+'СЕТ СН'!$G$9+СВЦЭМ!$D$10+'СЕТ СН'!$G$5-'СЕТ СН'!$G$17</f>
        <v>4191.6389568599998</v>
      </c>
      <c r="R56" s="36">
        <f>SUMIFS(СВЦЭМ!$C$34:$C$777,СВЦЭМ!$A$34:$A$777,$A56,СВЦЭМ!$B$34:$B$777,R$47)+'СЕТ СН'!$G$9+СВЦЭМ!$D$10+'СЕТ СН'!$G$5-'СЕТ СН'!$G$17</f>
        <v>4100.8807081000004</v>
      </c>
      <c r="S56" s="36">
        <f>SUMIFS(СВЦЭМ!$C$34:$C$777,СВЦЭМ!$A$34:$A$777,$A56,СВЦЭМ!$B$34:$B$777,S$47)+'СЕТ СН'!$G$9+СВЦЭМ!$D$10+'СЕТ СН'!$G$5-'СЕТ СН'!$G$17</f>
        <v>4078.07156863</v>
      </c>
      <c r="T56" s="36">
        <f>SUMIFS(СВЦЭМ!$C$34:$C$777,СВЦЭМ!$A$34:$A$777,$A56,СВЦЭМ!$B$34:$B$777,T$47)+'СЕТ СН'!$G$9+СВЦЭМ!$D$10+'СЕТ СН'!$G$5-'СЕТ СН'!$G$17</f>
        <v>4042.6827882600001</v>
      </c>
      <c r="U56" s="36">
        <f>SUMIFS(СВЦЭМ!$C$34:$C$777,СВЦЭМ!$A$34:$A$777,$A56,СВЦЭМ!$B$34:$B$777,U$47)+'СЕТ СН'!$G$9+СВЦЭМ!$D$10+'СЕТ СН'!$G$5-'СЕТ СН'!$G$17</f>
        <v>4085.3798259999994</v>
      </c>
      <c r="V56" s="36">
        <f>SUMIFS(СВЦЭМ!$C$34:$C$777,СВЦЭМ!$A$34:$A$777,$A56,СВЦЭМ!$B$34:$B$777,V$47)+'СЕТ СН'!$G$9+СВЦЭМ!$D$10+'СЕТ СН'!$G$5-'СЕТ СН'!$G$17</f>
        <v>4087.5078438700002</v>
      </c>
      <c r="W56" s="36">
        <f>SUMIFS(СВЦЭМ!$C$34:$C$777,СВЦЭМ!$A$34:$A$777,$A56,СВЦЭМ!$B$34:$B$777,W$47)+'СЕТ СН'!$G$9+СВЦЭМ!$D$10+'СЕТ СН'!$G$5-'СЕТ СН'!$G$17</f>
        <v>4075.86107421</v>
      </c>
      <c r="X56" s="36">
        <f>SUMIFS(СВЦЭМ!$C$34:$C$777,СВЦЭМ!$A$34:$A$777,$A56,СВЦЭМ!$B$34:$B$777,X$47)+'СЕТ СН'!$G$9+СВЦЭМ!$D$10+'СЕТ СН'!$G$5-'СЕТ СН'!$G$17</f>
        <v>4053.8764296399995</v>
      </c>
      <c r="Y56" s="36">
        <f>SUMIFS(СВЦЭМ!$C$34:$C$777,СВЦЭМ!$A$34:$A$777,$A56,СВЦЭМ!$B$34:$B$777,Y$47)+'СЕТ СН'!$G$9+СВЦЭМ!$D$10+'СЕТ СН'!$G$5-'СЕТ СН'!$G$17</f>
        <v>4169.22029174</v>
      </c>
    </row>
    <row r="57" spans="1:25" ht="15.75" x14ac:dyDescent="0.2">
      <c r="A57" s="35">
        <f t="shared" si="1"/>
        <v>43383</v>
      </c>
      <c r="B57" s="36">
        <f>SUMIFS(СВЦЭМ!$C$34:$C$777,СВЦЭМ!$A$34:$A$777,$A57,СВЦЭМ!$B$34:$B$777,B$47)+'СЕТ СН'!$G$9+СВЦЭМ!$D$10+'СЕТ СН'!$G$5-'СЕТ СН'!$G$17</f>
        <v>4279.9008968400003</v>
      </c>
      <c r="C57" s="36">
        <f>SUMIFS(СВЦЭМ!$C$34:$C$777,СВЦЭМ!$A$34:$A$777,$A57,СВЦЭМ!$B$34:$B$777,C$47)+'СЕТ СН'!$G$9+СВЦЭМ!$D$10+'СЕТ СН'!$G$5-'СЕТ СН'!$G$17</f>
        <v>4398.4674949999999</v>
      </c>
      <c r="D57" s="36">
        <f>SUMIFS(СВЦЭМ!$C$34:$C$777,СВЦЭМ!$A$34:$A$777,$A57,СВЦЭМ!$B$34:$B$777,D$47)+'СЕТ СН'!$G$9+СВЦЭМ!$D$10+'СЕТ СН'!$G$5-'СЕТ СН'!$G$17</f>
        <v>4487.5913636800005</v>
      </c>
      <c r="E57" s="36">
        <f>SUMIFS(СВЦЭМ!$C$34:$C$777,СВЦЭМ!$A$34:$A$777,$A57,СВЦЭМ!$B$34:$B$777,E$47)+'СЕТ СН'!$G$9+СВЦЭМ!$D$10+'СЕТ СН'!$G$5-'СЕТ СН'!$G$17</f>
        <v>4516.1826128399998</v>
      </c>
      <c r="F57" s="36">
        <f>SUMIFS(СВЦЭМ!$C$34:$C$777,СВЦЭМ!$A$34:$A$777,$A57,СВЦЭМ!$B$34:$B$777,F$47)+'СЕТ СН'!$G$9+СВЦЭМ!$D$10+'СЕТ СН'!$G$5-'СЕТ СН'!$G$17</f>
        <v>4515.2655811499999</v>
      </c>
      <c r="G57" s="36">
        <f>SUMIFS(СВЦЭМ!$C$34:$C$777,СВЦЭМ!$A$34:$A$777,$A57,СВЦЭМ!$B$34:$B$777,G$47)+'СЕТ СН'!$G$9+СВЦЭМ!$D$10+'СЕТ СН'!$G$5-'СЕТ СН'!$G$17</f>
        <v>4504.7672857999996</v>
      </c>
      <c r="H57" s="36">
        <f>SUMIFS(СВЦЭМ!$C$34:$C$777,СВЦЭМ!$A$34:$A$777,$A57,СВЦЭМ!$B$34:$B$777,H$47)+'СЕТ СН'!$G$9+СВЦЭМ!$D$10+'СЕТ СН'!$G$5-'СЕТ СН'!$G$17</f>
        <v>4467.4148757600005</v>
      </c>
      <c r="I57" s="36">
        <f>SUMIFS(СВЦЭМ!$C$34:$C$777,СВЦЭМ!$A$34:$A$777,$A57,СВЦЭМ!$B$34:$B$777,I$47)+'СЕТ СН'!$G$9+СВЦЭМ!$D$10+'СЕТ СН'!$G$5-'СЕТ СН'!$G$17</f>
        <v>4393.6581091300004</v>
      </c>
      <c r="J57" s="36">
        <f>SUMIFS(СВЦЭМ!$C$34:$C$777,СВЦЭМ!$A$34:$A$777,$A57,СВЦЭМ!$B$34:$B$777,J$47)+'СЕТ СН'!$G$9+СВЦЭМ!$D$10+'СЕТ СН'!$G$5-'СЕТ СН'!$G$17</f>
        <v>4356.42565767</v>
      </c>
      <c r="K57" s="36">
        <f>SUMIFS(СВЦЭМ!$C$34:$C$777,СВЦЭМ!$A$34:$A$777,$A57,СВЦЭМ!$B$34:$B$777,K$47)+'СЕТ СН'!$G$9+СВЦЭМ!$D$10+'СЕТ СН'!$G$5-'СЕТ СН'!$G$17</f>
        <v>4351.7674085799999</v>
      </c>
      <c r="L57" s="36">
        <f>SUMIFS(СВЦЭМ!$C$34:$C$777,СВЦЭМ!$A$34:$A$777,$A57,СВЦЭМ!$B$34:$B$777,L$47)+'СЕТ СН'!$G$9+СВЦЭМ!$D$10+'СЕТ СН'!$G$5-'СЕТ СН'!$G$17</f>
        <v>4356.1524342000002</v>
      </c>
      <c r="M57" s="36">
        <f>SUMIFS(СВЦЭМ!$C$34:$C$777,СВЦЭМ!$A$34:$A$777,$A57,СВЦЭМ!$B$34:$B$777,M$47)+'СЕТ СН'!$G$9+СВЦЭМ!$D$10+'СЕТ СН'!$G$5-'СЕТ СН'!$G$17</f>
        <v>4370.1470415699996</v>
      </c>
      <c r="N57" s="36">
        <f>SUMIFS(СВЦЭМ!$C$34:$C$777,СВЦЭМ!$A$34:$A$777,$A57,СВЦЭМ!$B$34:$B$777,N$47)+'СЕТ СН'!$G$9+СВЦЭМ!$D$10+'СЕТ СН'!$G$5-'СЕТ СН'!$G$17</f>
        <v>4376.9376256099995</v>
      </c>
      <c r="O57" s="36">
        <f>SUMIFS(СВЦЭМ!$C$34:$C$777,СВЦЭМ!$A$34:$A$777,$A57,СВЦЭМ!$B$34:$B$777,O$47)+'СЕТ СН'!$G$9+СВЦЭМ!$D$10+'СЕТ СН'!$G$5-'СЕТ СН'!$G$17</f>
        <v>4361.0060512700002</v>
      </c>
      <c r="P57" s="36">
        <f>SUMIFS(СВЦЭМ!$C$34:$C$777,СВЦЭМ!$A$34:$A$777,$A57,СВЦЭМ!$B$34:$B$777,P$47)+'СЕТ СН'!$G$9+СВЦЭМ!$D$10+'СЕТ СН'!$G$5-'СЕТ СН'!$G$17</f>
        <v>4306.0163976499998</v>
      </c>
      <c r="Q57" s="36">
        <f>SUMIFS(СВЦЭМ!$C$34:$C$777,СВЦЭМ!$A$34:$A$777,$A57,СВЦЭМ!$B$34:$B$777,Q$47)+'СЕТ СН'!$G$9+СВЦЭМ!$D$10+'СЕТ СН'!$G$5-'СЕТ СН'!$G$17</f>
        <v>4226.8417030000001</v>
      </c>
      <c r="R57" s="36">
        <f>SUMIFS(СВЦЭМ!$C$34:$C$777,СВЦЭМ!$A$34:$A$777,$A57,СВЦЭМ!$B$34:$B$777,R$47)+'СЕТ СН'!$G$9+СВЦЭМ!$D$10+'СЕТ СН'!$G$5-'СЕТ СН'!$G$17</f>
        <v>4121.60463738</v>
      </c>
      <c r="S57" s="36">
        <f>SUMIFS(СВЦЭМ!$C$34:$C$777,СВЦЭМ!$A$34:$A$777,$A57,СВЦЭМ!$B$34:$B$777,S$47)+'СЕТ СН'!$G$9+СВЦЭМ!$D$10+'СЕТ СН'!$G$5-'СЕТ СН'!$G$17</f>
        <v>4043.5991205599994</v>
      </c>
      <c r="T57" s="36">
        <f>SUMIFS(СВЦЭМ!$C$34:$C$777,СВЦЭМ!$A$34:$A$777,$A57,СВЦЭМ!$B$34:$B$777,T$47)+'СЕТ СН'!$G$9+СВЦЭМ!$D$10+'СЕТ СН'!$G$5-'СЕТ СН'!$G$17</f>
        <v>4064.1132180100003</v>
      </c>
      <c r="U57" s="36">
        <f>SUMIFS(СВЦЭМ!$C$34:$C$777,СВЦЭМ!$A$34:$A$777,$A57,СВЦЭМ!$B$34:$B$777,U$47)+'СЕТ СН'!$G$9+СВЦЭМ!$D$10+'СЕТ СН'!$G$5-'СЕТ СН'!$G$17</f>
        <v>4098.5572615499996</v>
      </c>
      <c r="V57" s="36">
        <f>SUMIFS(СВЦЭМ!$C$34:$C$777,СВЦЭМ!$A$34:$A$777,$A57,СВЦЭМ!$B$34:$B$777,V$47)+'СЕТ СН'!$G$9+СВЦЭМ!$D$10+'СЕТ СН'!$G$5-'СЕТ СН'!$G$17</f>
        <v>4096.0321732399998</v>
      </c>
      <c r="W57" s="36">
        <f>SUMIFS(СВЦЭМ!$C$34:$C$777,СВЦЭМ!$A$34:$A$777,$A57,СВЦЭМ!$B$34:$B$777,W$47)+'СЕТ СН'!$G$9+СВЦЭМ!$D$10+'СЕТ СН'!$G$5-'СЕТ СН'!$G$17</f>
        <v>4089.5589770300003</v>
      </c>
      <c r="X57" s="36">
        <f>SUMIFS(СВЦЭМ!$C$34:$C$777,СВЦЭМ!$A$34:$A$777,$A57,СВЦЭМ!$B$34:$B$777,X$47)+'СЕТ СН'!$G$9+СВЦЭМ!$D$10+'СЕТ СН'!$G$5-'СЕТ СН'!$G$17</f>
        <v>4076.0417024500002</v>
      </c>
      <c r="Y57" s="36">
        <f>SUMIFS(СВЦЭМ!$C$34:$C$777,СВЦЭМ!$A$34:$A$777,$A57,СВЦЭМ!$B$34:$B$777,Y$47)+'СЕТ СН'!$G$9+СВЦЭМ!$D$10+'СЕТ СН'!$G$5-'СЕТ СН'!$G$17</f>
        <v>4170.1584899500003</v>
      </c>
    </row>
    <row r="58" spans="1:25" ht="15.75" x14ac:dyDescent="0.2">
      <c r="A58" s="35">
        <f t="shared" si="1"/>
        <v>43384</v>
      </c>
      <c r="B58" s="36">
        <f>SUMIFS(СВЦЭМ!$C$34:$C$777,СВЦЭМ!$A$34:$A$777,$A58,СВЦЭМ!$B$34:$B$777,B$47)+'СЕТ СН'!$G$9+СВЦЭМ!$D$10+'СЕТ СН'!$G$5-'СЕТ СН'!$G$17</f>
        <v>4341.2228171199995</v>
      </c>
      <c r="C58" s="36">
        <f>SUMIFS(СВЦЭМ!$C$34:$C$777,СВЦЭМ!$A$34:$A$777,$A58,СВЦЭМ!$B$34:$B$777,C$47)+'СЕТ СН'!$G$9+СВЦЭМ!$D$10+'СЕТ СН'!$G$5-'СЕТ СН'!$G$17</f>
        <v>4479.3374887</v>
      </c>
      <c r="D58" s="36">
        <f>SUMIFS(СВЦЭМ!$C$34:$C$777,СВЦЭМ!$A$34:$A$777,$A58,СВЦЭМ!$B$34:$B$777,D$47)+'СЕТ СН'!$G$9+СВЦЭМ!$D$10+'СЕТ СН'!$G$5-'СЕТ СН'!$G$17</f>
        <v>4572.6573111200005</v>
      </c>
      <c r="E58" s="36">
        <f>SUMIFS(СВЦЭМ!$C$34:$C$777,СВЦЭМ!$A$34:$A$777,$A58,СВЦЭМ!$B$34:$B$777,E$47)+'СЕТ СН'!$G$9+СВЦЭМ!$D$10+'СЕТ СН'!$G$5-'СЕТ СН'!$G$17</f>
        <v>4580.1370280000001</v>
      </c>
      <c r="F58" s="36">
        <f>SUMIFS(СВЦЭМ!$C$34:$C$777,СВЦЭМ!$A$34:$A$777,$A58,СВЦЭМ!$B$34:$B$777,F$47)+'СЕТ СН'!$G$9+СВЦЭМ!$D$10+'СЕТ СН'!$G$5-'СЕТ СН'!$G$17</f>
        <v>4571.3964807299999</v>
      </c>
      <c r="G58" s="36">
        <f>SUMIFS(СВЦЭМ!$C$34:$C$777,СВЦЭМ!$A$34:$A$777,$A58,СВЦЭМ!$B$34:$B$777,G$47)+'СЕТ СН'!$G$9+СВЦЭМ!$D$10+'СЕТ СН'!$G$5-'СЕТ СН'!$G$17</f>
        <v>4544.9354170300003</v>
      </c>
      <c r="H58" s="36">
        <f>SUMIFS(СВЦЭМ!$C$34:$C$777,СВЦЭМ!$A$34:$A$777,$A58,СВЦЭМ!$B$34:$B$777,H$47)+'СЕТ СН'!$G$9+СВЦЭМ!$D$10+'СЕТ СН'!$G$5-'СЕТ СН'!$G$17</f>
        <v>4471.6194514500003</v>
      </c>
      <c r="I58" s="36">
        <f>SUMIFS(СВЦЭМ!$C$34:$C$777,СВЦЭМ!$A$34:$A$777,$A58,СВЦЭМ!$B$34:$B$777,I$47)+'СЕТ СН'!$G$9+СВЦЭМ!$D$10+'СЕТ СН'!$G$5-'СЕТ СН'!$G$17</f>
        <v>4384.9623874399995</v>
      </c>
      <c r="J58" s="36">
        <f>SUMIFS(СВЦЭМ!$C$34:$C$777,СВЦЭМ!$A$34:$A$777,$A58,СВЦЭМ!$B$34:$B$777,J$47)+'СЕТ СН'!$G$9+СВЦЭМ!$D$10+'СЕТ СН'!$G$5-'СЕТ СН'!$G$17</f>
        <v>4368.0068135699994</v>
      </c>
      <c r="K58" s="36">
        <f>SUMIFS(СВЦЭМ!$C$34:$C$777,СВЦЭМ!$A$34:$A$777,$A58,СВЦЭМ!$B$34:$B$777,K$47)+'СЕТ СН'!$G$9+СВЦЭМ!$D$10+'СЕТ СН'!$G$5-'СЕТ СН'!$G$17</f>
        <v>4342.6382421799999</v>
      </c>
      <c r="L58" s="36">
        <f>SUMIFS(СВЦЭМ!$C$34:$C$777,СВЦЭМ!$A$34:$A$777,$A58,СВЦЭМ!$B$34:$B$777,L$47)+'СЕТ СН'!$G$9+СВЦЭМ!$D$10+'СЕТ СН'!$G$5-'СЕТ СН'!$G$17</f>
        <v>4339.1809257499999</v>
      </c>
      <c r="M58" s="36">
        <f>SUMIFS(СВЦЭМ!$C$34:$C$777,СВЦЭМ!$A$34:$A$777,$A58,СВЦЭМ!$B$34:$B$777,M$47)+'СЕТ СН'!$G$9+СВЦЭМ!$D$10+'СЕТ СН'!$G$5-'СЕТ СН'!$G$17</f>
        <v>4353.1112981100005</v>
      </c>
      <c r="N58" s="36">
        <f>SUMIFS(СВЦЭМ!$C$34:$C$777,СВЦЭМ!$A$34:$A$777,$A58,СВЦЭМ!$B$34:$B$777,N$47)+'СЕТ СН'!$G$9+СВЦЭМ!$D$10+'СЕТ СН'!$G$5-'СЕТ СН'!$G$17</f>
        <v>4361.03613365</v>
      </c>
      <c r="O58" s="36">
        <f>SUMIFS(СВЦЭМ!$C$34:$C$777,СВЦЭМ!$A$34:$A$777,$A58,СВЦЭМ!$B$34:$B$777,O$47)+'СЕТ СН'!$G$9+СВЦЭМ!$D$10+'СЕТ СН'!$G$5-'СЕТ СН'!$G$17</f>
        <v>4336.8021679100002</v>
      </c>
      <c r="P58" s="36">
        <f>SUMIFS(СВЦЭМ!$C$34:$C$777,СВЦЭМ!$A$34:$A$777,$A58,СВЦЭМ!$B$34:$B$777,P$47)+'СЕТ СН'!$G$9+СВЦЭМ!$D$10+'СЕТ СН'!$G$5-'СЕТ СН'!$G$17</f>
        <v>4279.0604355400001</v>
      </c>
      <c r="Q58" s="36">
        <f>SUMIFS(СВЦЭМ!$C$34:$C$777,СВЦЭМ!$A$34:$A$777,$A58,СВЦЭМ!$B$34:$B$777,Q$47)+'СЕТ СН'!$G$9+СВЦЭМ!$D$10+'СЕТ СН'!$G$5-'СЕТ СН'!$G$17</f>
        <v>4209.6215219100004</v>
      </c>
      <c r="R58" s="36">
        <f>SUMIFS(СВЦЭМ!$C$34:$C$777,СВЦЭМ!$A$34:$A$777,$A58,СВЦЭМ!$B$34:$B$777,R$47)+'СЕТ СН'!$G$9+СВЦЭМ!$D$10+'СЕТ СН'!$G$5-'СЕТ СН'!$G$17</f>
        <v>4112.5897621800004</v>
      </c>
      <c r="S58" s="36">
        <f>SUMIFS(СВЦЭМ!$C$34:$C$777,СВЦЭМ!$A$34:$A$777,$A58,СВЦЭМ!$B$34:$B$777,S$47)+'СЕТ СН'!$G$9+СВЦЭМ!$D$10+'СЕТ СН'!$G$5-'СЕТ СН'!$G$17</f>
        <v>4055.6990596999995</v>
      </c>
      <c r="T58" s="36">
        <f>SUMIFS(СВЦЭМ!$C$34:$C$777,СВЦЭМ!$A$34:$A$777,$A58,СВЦЭМ!$B$34:$B$777,T$47)+'СЕТ СН'!$G$9+СВЦЭМ!$D$10+'СЕТ СН'!$G$5-'СЕТ СН'!$G$17</f>
        <v>4061.15118489</v>
      </c>
      <c r="U58" s="36">
        <f>SUMIFS(СВЦЭМ!$C$34:$C$777,СВЦЭМ!$A$34:$A$777,$A58,СВЦЭМ!$B$34:$B$777,U$47)+'СЕТ СН'!$G$9+СВЦЭМ!$D$10+'СЕТ СН'!$G$5-'СЕТ СН'!$G$17</f>
        <v>4090.48929881</v>
      </c>
      <c r="V58" s="36">
        <f>SUMIFS(СВЦЭМ!$C$34:$C$777,СВЦЭМ!$A$34:$A$777,$A58,СВЦЭМ!$B$34:$B$777,V$47)+'СЕТ СН'!$G$9+СВЦЭМ!$D$10+'СЕТ СН'!$G$5-'СЕТ СН'!$G$17</f>
        <v>4087.8913660999997</v>
      </c>
      <c r="W58" s="36">
        <f>SUMIFS(СВЦЭМ!$C$34:$C$777,СВЦЭМ!$A$34:$A$777,$A58,СВЦЭМ!$B$34:$B$777,W$47)+'СЕТ СН'!$G$9+СВЦЭМ!$D$10+'СЕТ СН'!$G$5-'СЕТ СН'!$G$17</f>
        <v>4074.9172835299996</v>
      </c>
      <c r="X58" s="36">
        <f>SUMIFS(СВЦЭМ!$C$34:$C$777,СВЦЭМ!$A$34:$A$777,$A58,СВЦЭМ!$B$34:$B$777,X$47)+'СЕТ СН'!$G$9+СВЦЭМ!$D$10+'СЕТ СН'!$G$5-'СЕТ СН'!$G$17</f>
        <v>4077.2791563500004</v>
      </c>
      <c r="Y58" s="36">
        <f>SUMIFS(СВЦЭМ!$C$34:$C$777,СВЦЭМ!$A$34:$A$777,$A58,СВЦЭМ!$B$34:$B$777,Y$47)+'СЕТ СН'!$G$9+СВЦЭМ!$D$10+'СЕТ СН'!$G$5-'СЕТ СН'!$G$17</f>
        <v>4203.0526176599997</v>
      </c>
    </row>
    <row r="59" spans="1:25" ht="15.75" x14ac:dyDescent="0.2">
      <c r="A59" s="35">
        <f t="shared" si="1"/>
        <v>43385</v>
      </c>
      <c r="B59" s="36">
        <f>SUMIFS(СВЦЭМ!$C$34:$C$777,СВЦЭМ!$A$34:$A$777,$A59,СВЦЭМ!$B$34:$B$777,B$47)+'СЕТ СН'!$G$9+СВЦЭМ!$D$10+'СЕТ СН'!$G$5-'СЕТ СН'!$G$17</f>
        <v>4330.7762258599996</v>
      </c>
      <c r="C59" s="36">
        <f>SUMIFS(СВЦЭМ!$C$34:$C$777,СВЦЭМ!$A$34:$A$777,$A59,СВЦЭМ!$B$34:$B$777,C$47)+'СЕТ СН'!$G$9+СВЦЭМ!$D$10+'СЕТ СН'!$G$5-'СЕТ СН'!$G$17</f>
        <v>4443.27774176</v>
      </c>
      <c r="D59" s="36">
        <f>SUMIFS(СВЦЭМ!$C$34:$C$777,СВЦЭМ!$A$34:$A$777,$A59,СВЦЭМ!$B$34:$B$777,D$47)+'СЕТ СН'!$G$9+СВЦЭМ!$D$10+'СЕТ СН'!$G$5-'СЕТ СН'!$G$17</f>
        <v>4513.4008236199998</v>
      </c>
      <c r="E59" s="36">
        <f>SUMIFS(СВЦЭМ!$C$34:$C$777,СВЦЭМ!$A$34:$A$777,$A59,СВЦЭМ!$B$34:$B$777,E$47)+'СЕТ СН'!$G$9+СВЦЭМ!$D$10+'СЕТ СН'!$G$5-'СЕТ СН'!$G$17</f>
        <v>4540.7795624099999</v>
      </c>
      <c r="F59" s="36">
        <f>SUMIFS(СВЦЭМ!$C$34:$C$777,СВЦЭМ!$A$34:$A$777,$A59,СВЦЭМ!$B$34:$B$777,F$47)+'СЕТ СН'!$G$9+СВЦЭМ!$D$10+'СЕТ СН'!$G$5-'СЕТ СН'!$G$17</f>
        <v>4524.7922334099994</v>
      </c>
      <c r="G59" s="36">
        <f>SUMIFS(СВЦЭМ!$C$34:$C$777,СВЦЭМ!$A$34:$A$777,$A59,СВЦЭМ!$B$34:$B$777,G$47)+'СЕТ СН'!$G$9+СВЦЭМ!$D$10+'СЕТ СН'!$G$5-'СЕТ СН'!$G$17</f>
        <v>4515.6889902299999</v>
      </c>
      <c r="H59" s="36">
        <f>SUMIFS(СВЦЭМ!$C$34:$C$777,СВЦЭМ!$A$34:$A$777,$A59,СВЦЭМ!$B$34:$B$777,H$47)+'СЕТ СН'!$G$9+СВЦЭМ!$D$10+'СЕТ СН'!$G$5-'СЕТ СН'!$G$17</f>
        <v>4484.5619153400003</v>
      </c>
      <c r="I59" s="36">
        <f>SUMIFS(СВЦЭМ!$C$34:$C$777,СВЦЭМ!$A$34:$A$777,$A59,СВЦЭМ!$B$34:$B$777,I$47)+'СЕТ СН'!$G$9+СВЦЭМ!$D$10+'СЕТ СН'!$G$5-'СЕТ СН'!$G$17</f>
        <v>4408.9037777799995</v>
      </c>
      <c r="J59" s="36">
        <f>SUMIFS(СВЦЭМ!$C$34:$C$777,СВЦЭМ!$A$34:$A$777,$A59,СВЦЭМ!$B$34:$B$777,J$47)+'СЕТ СН'!$G$9+СВЦЭМ!$D$10+'СЕТ СН'!$G$5-'СЕТ СН'!$G$17</f>
        <v>4379.1971867399998</v>
      </c>
      <c r="K59" s="36">
        <f>SUMIFS(СВЦЭМ!$C$34:$C$777,СВЦЭМ!$A$34:$A$777,$A59,СВЦЭМ!$B$34:$B$777,K$47)+'СЕТ СН'!$G$9+СВЦЭМ!$D$10+'СЕТ СН'!$G$5-'СЕТ СН'!$G$17</f>
        <v>4357.6901860600001</v>
      </c>
      <c r="L59" s="36">
        <f>SUMIFS(СВЦЭМ!$C$34:$C$777,СВЦЭМ!$A$34:$A$777,$A59,СВЦЭМ!$B$34:$B$777,L$47)+'СЕТ СН'!$G$9+СВЦЭМ!$D$10+'СЕТ СН'!$G$5-'СЕТ СН'!$G$17</f>
        <v>4360.4353918899997</v>
      </c>
      <c r="M59" s="36">
        <f>SUMIFS(СВЦЭМ!$C$34:$C$777,СВЦЭМ!$A$34:$A$777,$A59,СВЦЭМ!$B$34:$B$777,M$47)+'СЕТ СН'!$G$9+СВЦЭМ!$D$10+'СЕТ СН'!$G$5-'СЕТ СН'!$G$17</f>
        <v>4378.4347221399994</v>
      </c>
      <c r="N59" s="36">
        <f>SUMIFS(СВЦЭМ!$C$34:$C$777,СВЦЭМ!$A$34:$A$777,$A59,СВЦЭМ!$B$34:$B$777,N$47)+'СЕТ СН'!$G$9+СВЦЭМ!$D$10+'СЕТ СН'!$G$5-'СЕТ СН'!$G$17</f>
        <v>4389.2156867200001</v>
      </c>
      <c r="O59" s="36">
        <f>SUMIFS(СВЦЭМ!$C$34:$C$777,СВЦЭМ!$A$34:$A$777,$A59,СВЦЭМ!$B$34:$B$777,O$47)+'СЕТ СН'!$G$9+СВЦЭМ!$D$10+'СЕТ СН'!$G$5-'СЕТ СН'!$G$17</f>
        <v>4359.9312601800002</v>
      </c>
      <c r="P59" s="36">
        <f>SUMIFS(СВЦЭМ!$C$34:$C$777,СВЦЭМ!$A$34:$A$777,$A59,СВЦЭМ!$B$34:$B$777,P$47)+'СЕТ СН'!$G$9+СВЦЭМ!$D$10+'СЕТ СН'!$G$5-'СЕТ СН'!$G$17</f>
        <v>4295.1157006499998</v>
      </c>
      <c r="Q59" s="36">
        <f>SUMIFS(СВЦЭМ!$C$34:$C$777,СВЦЭМ!$A$34:$A$777,$A59,СВЦЭМ!$B$34:$B$777,Q$47)+'СЕТ СН'!$G$9+СВЦЭМ!$D$10+'СЕТ СН'!$G$5-'СЕТ СН'!$G$17</f>
        <v>4222.4705219999996</v>
      </c>
      <c r="R59" s="36">
        <f>SUMIFS(СВЦЭМ!$C$34:$C$777,СВЦЭМ!$A$34:$A$777,$A59,СВЦЭМ!$B$34:$B$777,R$47)+'СЕТ СН'!$G$9+СВЦЭМ!$D$10+'СЕТ СН'!$G$5-'СЕТ СН'!$G$17</f>
        <v>4110.2058350400002</v>
      </c>
      <c r="S59" s="36">
        <f>SUMIFS(СВЦЭМ!$C$34:$C$777,СВЦЭМ!$A$34:$A$777,$A59,СВЦЭМ!$B$34:$B$777,S$47)+'СЕТ СН'!$G$9+СВЦЭМ!$D$10+'СЕТ СН'!$G$5-'СЕТ СН'!$G$17</f>
        <v>4031.1288431499997</v>
      </c>
      <c r="T59" s="36">
        <f>SUMIFS(СВЦЭМ!$C$34:$C$777,СВЦЭМ!$A$34:$A$777,$A59,СВЦЭМ!$B$34:$B$777,T$47)+'СЕТ СН'!$G$9+СВЦЭМ!$D$10+'СЕТ СН'!$G$5-'СЕТ СН'!$G$17</f>
        <v>4054.6483896999998</v>
      </c>
      <c r="U59" s="36">
        <f>SUMIFS(СВЦЭМ!$C$34:$C$777,СВЦЭМ!$A$34:$A$777,$A59,СВЦЭМ!$B$34:$B$777,U$47)+'СЕТ СН'!$G$9+СВЦЭМ!$D$10+'СЕТ СН'!$G$5-'СЕТ СН'!$G$17</f>
        <v>4087.2816952599997</v>
      </c>
      <c r="V59" s="36">
        <f>SUMIFS(СВЦЭМ!$C$34:$C$777,СВЦЭМ!$A$34:$A$777,$A59,СВЦЭМ!$B$34:$B$777,V$47)+'СЕТ СН'!$G$9+СВЦЭМ!$D$10+'СЕТ СН'!$G$5-'СЕТ СН'!$G$17</f>
        <v>4082.6063435699998</v>
      </c>
      <c r="W59" s="36">
        <f>SUMIFS(СВЦЭМ!$C$34:$C$777,СВЦЭМ!$A$34:$A$777,$A59,СВЦЭМ!$B$34:$B$777,W$47)+'СЕТ СН'!$G$9+СВЦЭМ!$D$10+'СЕТ СН'!$G$5-'СЕТ СН'!$G$17</f>
        <v>4067.2985074500002</v>
      </c>
      <c r="X59" s="36">
        <f>SUMIFS(СВЦЭМ!$C$34:$C$777,СВЦЭМ!$A$34:$A$777,$A59,СВЦЭМ!$B$34:$B$777,X$47)+'СЕТ СН'!$G$9+СВЦЭМ!$D$10+'СЕТ СН'!$G$5-'СЕТ СН'!$G$17</f>
        <v>4073.1354877900003</v>
      </c>
      <c r="Y59" s="36">
        <f>SUMIFS(СВЦЭМ!$C$34:$C$777,СВЦЭМ!$A$34:$A$777,$A59,СВЦЭМ!$B$34:$B$777,Y$47)+'СЕТ СН'!$G$9+СВЦЭМ!$D$10+'СЕТ СН'!$G$5-'СЕТ СН'!$G$17</f>
        <v>4207.1266239899996</v>
      </c>
    </row>
    <row r="60" spans="1:25" ht="15.75" x14ac:dyDescent="0.2">
      <c r="A60" s="35">
        <f t="shared" si="1"/>
        <v>43386</v>
      </c>
      <c r="B60" s="36">
        <f>SUMIFS(СВЦЭМ!$C$34:$C$777,СВЦЭМ!$A$34:$A$777,$A60,СВЦЭМ!$B$34:$B$777,B$47)+'СЕТ СН'!$G$9+СВЦЭМ!$D$10+'СЕТ СН'!$G$5-'СЕТ СН'!$G$17</f>
        <v>4326.0137362300002</v>
      </c>
      <c r="C60" s="36">
        <f>SUMIFS(СВЦЭМ!$C$34:$C$777,СВЦЭМ!$A$34:$A$777,$A60,СВЦЭМ!$B$34:$B$777,C$47)+'СЕТ СН'!$G$9+СВЦЭМ!$D$10+'СЕТ СН'!$G$5-'СЕТ СН'!$G$17</f>
        <v>4438.2186720899999</v>
      </c>
      <c r="D60" s="36">
        <f>SUMIFS(СВЦЭМ!$C$34:$C$777,СВЦЭМ!$A$34:$A$777,$A60,СВЦЭМ!$B$34:$B$777,D$47)+'СЕТ СН'!$G$9+СВЦЭМ!$D$10+'СЕТ СН'!$G$5-'СЕТ СН'!$G$17</f>
        <v>4530.0799178099996</v>
      </c>
      <c r="E60" s="36">
        <f>SUMIFS(СВЦЭМ!$C$34:$C$777,СВЦЭМ!$A$34:$A$777,$A60,СВЦЭМ!$B$34:$B$777,E$47)+'СЕТ СН'!$G$9+СВЦЭМ!$D$10+'СЕТ СН'!$G$5-'СЕТ СН'!$G$17</f>
        <v>4539.01733711</v>
      </c>
      <c r="F60" s="36">
        <f>SUMIFS(СВЦЭМ!$C$34:$C$777,СВЦЭМ!$A$34:$A$777,$A60,СВЦЭМ!$B$34:$B$777,F$47)+'СЕТ СН'!$G$9+СВЦЭМ!$D$10+'СЕТ СН'!$G$5-'СЕТ СН'!$G$17</f>
        <v>4533.2573847399999</v>
      </c>
      <c r="G60" s="36">
        <f>SUMIFS(СВЦЭМ!$C$34:$C$777,СВЦЭМ!$A$34:$A$777,$A60,СВЦЭМ!$B$34:$B$777,G$47)+'СЕТ СН'!$G$9+СВЦЭМ!$D$10+'СЕТ СН'!$G$5-'СЕТ СН'!$G$17</f>
        <v>4512.0966112100004</v>
      </c>
      <c r="H60" s="36">
        <f>SUMIFS(СВЦЭМ!$C$34:$C$777,СВЦЭМ!$A$34:$A$777,$A60,СВЦЭМ!$B$34:$B$777,H$47)+'СЕТ СН'!$G$9+СВЦЭМ!$D$10+'СЕТ СН'!$G$5-'СЕТ СН'!$G$17</f>
        <v>4463.6640903699999</v>
      </c>
      <c r="I60" s="36">
        <f>SUMIFS(СВЦЭМ!$C$34:$C$777,СВЦЭМ!$A$34:$A$777,$A60,СВЦЭМ!$B$34:$B$777,I$47)+'СЕТ СН'!$G$9+СВЦЭМ!$D$10+'СЕТ СН'!$G$5-'СЕТ СН'!$G$17</f>
        <v>4387.8443904799997</v>
      </c>
      <c r="J60" s="36">
        <f>SUMIFS(СВЦЭМ!$C$34:$C$777,СВЦЭМ!$A$34:$A$777,$A60,СВЦЭМ!$B$34:$B$777,J$47)+'СЕТ СН'!$G$9+СВЦЭМ!$D$10+'СЕТ СН'!$G$5-'СЕТ СН'!$G$17</f>
        <v>4353.1358200599998</v>
      </c>
      <c r="K60" s="36">
        <f>SUMIFS(СВЦЭМ!$C$34:$C$777,СВЦЭМ!$A$34:$A$777,$A60,СВЦЭМ!$B$34:$B$777,K$47)+'СЕТ СН'!$G$9+СВЦЭМ!$D$10+'СЕТ СН'!$G$5-'СЕТ СН'!$G$17</f>
        <v>4346.9538901599999</v>
      </c>
      <c r="L60" s="36">
        <f>SUMIFS(СВЦЭМ!$C$34:$C$777,СВЦЭМ!$A$34:$A$777,$A60,СВЦЭМ!$B$34:$B$777,L$47)+'СЕТ СН'!$G$9+СВЦЭМ!$D$10+'СЕТ СН'!$G$5-'СЕТ СН'!$G$17</f>
        <v>4327.9777296000002</v>
      </c>
      <c r="M60" s="36">
        <f>SUMIFS(СВЦЭМ!$C$34:$C$777,СВЦЭМ!$A$34:$A$777,$A60,СВЦЭМ!$B$34:$B$777,M$47)+'СЕТ СН'!$G$9+СВЦЭМ!$D$10+'СЕТ СН'!$G$5-'СЕТ СН'!$G$17</f>
        <v>4345.9391792400002</v>
      </c>
      <c r="N60" s="36">
        <f>SUMIFS(СВЦЭМ!$C$34:$C$777,СВЦЭМ!$A$34:$A$777,$A60,СВЦЭМ!$B$34:$B$777,N$47)+'СЕТ СН'!$G$9+СВЦЭМ!$D$10+'СЕТ СН'!$G$5-'СЕТ СН'!$G$17</f>
        <v>4367.3898569399998</v>
      </c>
      <c r="O60" s="36">
        <f>SUMIFS(СВЦЭМ!$C$34:$C$777,СВЦЭМ!$A$34:$A$777,$A60,СВЦЭМ!$B$34:$B$777,O$47)+'СЕТ СН'!$G$9+СВЦЭМ!$D$10+'СЕТ СН'!$G$5-'СЕТ СН'!$G$17</f>
        <v>4374.64725714</v>
      </c>
      <c r="P60" s="36">
        <f>SUMIFS(СВЦЭМ!$C$34:$C$777,СВЦЭМ!$A$34:$A$777,$A60,СВЦЭМ!$B$34:$B$777,P$47)+'СЕТ СН'!$G$9+СВЦЭМ!$D$10+'СЕТ СН'!$G$5-'СЕТ СН'!$G$17</f>
        <v>4321.5145400399997</v>
      </c>
      <c r="Q60" s="36">
        <f>SUMIFS(СВЦЭМ!$C$34:$C$777,СВЦЭМ!$A$34:$A$777,$A60,СВЦЭМ!$B$34:$B$777,Q$47)+'СЕТ СН'!$G$9+СВЦЭМ!$D$10+'СЕТ СН'!$G$5-'СЕТ СН'!$G$17</f>
        <v>4254.7286112499996</v>
      </c>
      <c r="R60" s="36">
        <f>SUMIFS(СВЦЭМ!$C$34:$C$777,СВЦЭМ!$A$34:$A$777,$A60,СВЦЭМ!$B$34:$B$777,R$47)+'СЕТ СН'!$G$9+СВЦЭМ!$D$10+'СЕТ СН'!$G$5-'СЕТ СН'!$G$17</f>
        <v>4139.3460290900002</v>
      </c>
      <c r="S60" s="36">
        <f>SUMIFS(СВЦЭМ!$C$34:$C$777,СВЦЭМ!$A$34:$A$777,$A60,СВЦЭМ!$B$34:$B$777,S$47)+'СЕТ СН'!$G$9+СВЦЭМ!$D$10+'СЕТ СН'!$G$5-'СЕТ СН'!$G$17</f>
        <v>4054.8064256899997</v>
      </c>
      <c r="T60" s="36">
        <f>SUMIFS(СВЦЭМ!$C$34:$C$777,СВЦЭМ!$A$34:$A$777,$A60,СВЦЭМ!$B$34:$B$777,T$47)+'СЕТ СН'!$G$9+СВЦЭМ!$D$10+'СЕТ СН'!$G$5-'СЕТ СН'!$G$17</f>
        <v>4054.66499217</v>
      </c>
      <c r="U60" s="36">
        <f>SUMIFS(СВЦЭМ!$C$34:$C$777,СВЦЭМ!$A$34:$A$777,$A60,СВЦЭМ!$B$34:$B$777,U$47)+'СЕТ СН'!$G$9+СВЦЭМ!$D$10+'СЕТ СН'!$G$5-'СЕТ СН'!$G$17</f>
        <v>4092.2463159099998</v>
      </c>
      <c r="V60" s="36">
        <f>SUMIFS(СВЦЭМ!$C$34:$C$777,СВЦЭМ!$A$34:$A$777,$A60,СВЦЭМ!$B$34:$B$777,V$47)+'СЕТ СН'!$G$9+СВЦЭМ!$D$10+'СЕТ СН'!$G$5-'СЕТ СН'!$G$17</f>
        <v>4078.3576140899995</v>
      </c>
      <c r="W60" s="36">
        <f>SUMIFS(СВЦЭМ!$C$34:$C$777,СВЦЭМ!$A$34:$A$777,$A60,СВЦЭМ!$B$34:$B$777,W$47)+'СЕТ СН'!$G$9+СВЦЭМ!$D$10+'СЕТ СН'!$G$5-'СЕТ СН'!$G$17</f>
        <v>4076.8823792100002</v>
      </c>
      <c r="X60" s="36">
        <f>SUMIFS(СВЦЭМ!$C$34:$C$777,СВЦЭМ!$A$34:$A$777,$A60,СВЦЭМ!$B$34:$B$777,X$47)+'СЕТ СН'!$G$9+СВЦЭМ!$D$10+'СЕТ СН'!$G$5-'СЕТ СН'!$G$17</f>
        <v>4060.5680303999998</v>
      </c>
      <c r="Y60" s="36">
        <f>SUMIFS(СВЦЭМ!$C$34:$C$777,СВЦЭМ!$A$34:$A$777,$A60,СВЦЭМ!$B$34:$B$777,Y$47)+'СЕТ СН'!$G$9+СВЦЭМ!$D$10+'СЕТ СН'!$G$5-'СЕТ СН'!$G$17</f>
        <v>4175.6576902400002</v>
      </c>
    </row>
    <row r="61" spans="1:25" ht="15.75" x14ac:dyDescent="0.2">
      <c r="A61" s="35">
        <f t="shared" si="1"/>
        <v>43387</v>
      </c>
      <c r="B61" s="36">
        <f>SUMIFS(СВЦЭМ!$C$34:$C$777,СВЦЭМ!$A$34:$A$777,$A61,СВЦЭМ!$B$34:$B$777,B$47)+'СЕТ СН'!$G$9+СВЦЭМ!$D$10+'СЕТ СН'!$G$5-'СЕТ СН'!$G$17</f>
        <v>4276.6402074200005</v>
      </c>
      <c r="C61" s="36">
        <f>SUMIFS(СВЦЭМ!$C$34:$C$777,СВЦЭМ!$A$34:$A$777,$A61,СВЦЭМ!$B$34:$B$777,C$47)+'СЕТ СН'!$G$9+СВЦЭМ!$D$10+'СЕТ СН'!$G$5-'СЕТ СН'!$G$17</f>
        <v>4363.9560127699997</v>
      </c>
      <c r="D61" s="36">
        <f>SUMIFS(СВЦЭМ!$C$34:$C$777,СВЦЭМ!$A$34:$A$777,$A61,СВЦЭМ!$B$34:$B$777,D$47)+'СЕТ СН'!$G$9+СВЦЭМ!$D$10+'СЕТ СН'!$G$5-'СЕТ СН'!$G$17</f>
        <v>4455.7361137399994</v>
      </c>
      <c r="E61" s="36">
        <f>SUMIFS(СВЦЭМ!$C$34:$C$777,СВЦЭМ!$A$34:$A$777,$A61,СВЦЭМ!$B$34:$B$777,E$47)+'СЕТ СН'!$G$9+СВЦЭМ!$D$10+'СЕТ СН'!$G$5-'СЕТ СН'!$G$17</f>
        <v>4467.4901562599998</v>
      </c>
      <c r="F61" s="36">
        <f>SUMIFS(СВЦЭМ!$C$34:$C$777,СВЦЭМ!$A$34:$A$777,$A61,СВЦЭМ!$B$34:$B$777,F$47)+'СЕТ СН'!$G$9+СВЦЭМ!$D$10+'СЕТ СН'!$G$5-'СЕТ СН'!$G$17</f>
        <v>4465.7537977399998</v>
      </c>
      <c r="G61" s="36">
        <f>SUMIFS(СВЦЭМ!$C$34:$C$777,СВЦЭМ!$A$34:$A$777,$A61,СВЦЭМ!$B$34:$B$777,G$47)+'СЕТ СН'!$G$9+СВЦЭМ!$D$10+'СЕТ СН'!$G$5-'СЕТ СН'!$G$17</f>
        <v>4452.8476035399999</v>
      </c>
      <c r="H61" s="36">
        <f>SUMIFS(СВЦЭМ!$C$34:$C$777,СВЦЭМ!$A$34:$A$777,$A61,СВЦЭМ!$B$34:$B$777,H$47)+'СЕТ СН'!$G$9+СВЦЭМ!$D$10+'СЕТ СН'!$G$5-'СЕТ СН'!$G$17</f>
        <v>4430.8175628999998</v>
      </c>
      <c r="I61" s="36">
        <f>SUMIFS(СВЦЭМ!$C$34:$C$777,СВЦЭМ!$A$34:$A$777,$A61,СВЦЭМ!$B$34:$B$777,I$47)+'СЕТ СН'!$G$9+СВЦЭМ!$D$10+'СЕТ СН'!$G$5-'СЕТ СН'!$G$17</f>
        <v>4420.4109309999994</v>
      </c>
      <c r="J61" s="36">
        <f>SUMIFS(СВЦЭМ!$C$34:$C$777,СВЦЭМ!$A$34:$A$777,$A61,СВЦЭМ!$B$34:$B$777,J$47)+'СЕТ СН'!$G$9+СВЦЭМ!$D$10+'СЕТ СН'!$G$5-'СЕТ СН'!$G$17</f>
        <v>4380.4503360600002</v>
      </c>
      <c r="K61" s="36">
        <f>SUMIFS(СВЦЭМ!$C$34:$C$777,СВЦЭМ!$A$34:$A$777,$A61,СВЦЭМ!$B$34:$B$777,K$47)+'СЕТ СН'!$G$9+СВЦЭМ!$D$10+'СЕТ СН'!$G$5-'СЕТ СН'!$G$17</f>
        <v>4354.4883403599997</v>
      </c>
      <c r="L61" s="36">
        <f>SUMIFS(СВЦЭМ!$C$34:$C$777,СВЦЭМ!$A$34:$A$777,$A61,СВЦЭМ!$B$34:$B$777,L$47)+'СЕТ СН'!$G$9+СВЦЭМ!$D$10+'СЕТ СН'!$G$5-'СЕТ СН'!$G$17</f>
        <v>4340.74451469</v>
      </c>
      <c r="M61" s="36">
        <f>SUMIFS(СВЦЭМ!$C$34:$C$777,СВЦЭМ!$A$34:$A$777,$A61,СВЦЭМ!$B$34:$B$777,M$47)+'СЕТ СН'!$G$9+СВЦЭМ!$D$10+'СЕТ СН'!$G$5-'СЕТ СН'!$G$17</f>
        <v>4356.9550384900003</v>
      </c>
      <c r="N61" s="36">
        <f>SUMIFS(СВЦЭМ!$C$34:$C$777,СВЦЭМ!$A$34:$A$777,$A61,СВЦЭМ!$B$34:$B$777,N$47)+'СЕТ СН'!$G$9+СВЦЭМ!$D$10+'СЕТ СН'!$G$5-'СЕТ СН'!$G$17</f>
        <v>4382.8854777500001</v>
      </c>
      <c r="O61" s="36">
        <f>SUMIFS(СВЦЭМ!$C$34:$C$777,СВЦЭМ!$A$34:$A$777,$A61,СВЦЭМ!$B$34:$B$777,O$47)+'СЕТ СН'!$G$9+СВЦЭМ!$D$10+'СЕТ СН'!$G$5-'СЕТ СН'!$G$17</f>
        <v>4371.0756965399996</v>
      </c>
      <c r="P61" s="36">
        <f>SUMIFS(СВЦЭМ!$C$34:$C$777,СВЦЭМ!$A$34:$A$777,$A61,СВЦЭМ!$B$34:$B$777,P$47)+'СЕТ СН'!$G$9+СВЦЭМ!$D$10+'СЕТ СН'!$G$5-'СЕТ СН'!$G$17</f>
        <v>4310.4384346400002</v>
      </c>
      <c r="Q61" s="36">
        <f>SUMIFS(СВЦЭМ!$C$34:$C$777,СВЦЭМ!$A$34:$A$777,$A61,СВЦЭМ!$B$34:$B$777,Q$47)+'СЕТ СН'!$G$9+СВЦЭМ!$D$10+'СЕТ СН'!$G$5-'СЕТ СН'!$G$17</f>
        <v>4257.1353043999998</v>
      </c>
      <c r="R61" s="36">
        <f>SUMIFS(СВЦЭМ!$C$34:$C$777,СВЦЭМ!$A$34:$A$777,$A61,СВЦЭМ!$B$34:$B$777,R$47)+'СЕТ СН'!$G$9+СВЦЭМ!$D$10+'СЕТ СН'!$G$5-'СЕТ СН'!$G$17</f>
        <v>4194.9015678099995</v>
      </c>
      <c r="S61" s="36">
        <f>SUMIFS(СВЦЭМ!$C$34:$C$777,СВЦЭМ!$A$34:$A$777,$A61,СВЦЭМ!$B$34:$B$777,S$47)+'СЕТ СН'!$G$9+СВЦЭМ!$D$10+'СЕТ СН'!$G$5-'СЕТ СН'!$G$17</f>
        <v>4099.97589883</v>
      </c>
      <c r="T61" s="36">
        <f>SUMIFS(СВЦЭМ!$C$34:$C$777,СВЦЭМ!$A$34:$A$777,$A61,СВЦЭМ!$B$34:$B$777,T$47)+'СЕТ СН'!$G$9+СВЦЭМ!$D$10+'СЕТ СН'!$G$5-'СЕТ СН'!$G$17</f>
        <v>4077.9279935599998</v>
      </c>
      <c r="U61" s="36">
        <f>SUMIFS(СВЦЭМ!$C$34:$C$777,СВЦЭМ!$A$34:$A$777,$A61,СВЦЭМ!$B$34:$B$777,U$47)+'СЕТ СН'!$G$9+СВЦЭМ!$D$10+'СЕТ СН'!$G$5-'СЕТ СН'!$G$17</f>
        <v>4100.7237683399999</v>
      </c>
      <c r="V61" s="36">
        <f>SUMIFS(СВЦЭМ!$C$34:$C$777,СВЦЭМ!$A$34:$A$777,$A61,СВЦЭМ!$B$34:$B$777,V$47)+'СЕТ СН'!$G$9+СВЦЭМ!$D$10+'СЕТ СН'!$G$5-'СЕТ СН'!$G$17</f>
        <v>4102.9389275000003</v>
      </c>
      <c r="W61" s="36">
        <f>SUMIFS(СВЦЭМ!$C$34:$C$777,СВЦЭМ!$A$34:$A$777,$A61,СВЦЭМ!$B$34:$B$777,W$47)+'СЕТ СН'!$G$9+СВЦЭМ!$D$10+'СЕТ СН'!$G$5-'СЕТ СН'!$G$17</f>
        <v>4081.2757606300001</v>
      </c>
      <c r="X61" s="36">
        <f>SUMIFS(СВЦЭМ!$C$34:$C$777,СВЦЭМ!$A$34:$A$777,$A61,СВЦЭМ!$B$34:$B$777,X$47)+'СЕТ СН'!$G$9+СВЦЭМ!$D$10+'СЕТ СН'!$G$5-'СЕТ СН'!$G$17</f>
        <v>4077.1672515</v>
      </c>
      <c r="Y61" s="36">
        <f>SUMIFS(СВЦЭМ!$C$34:$C$777,СВЦЭМ!$A$34:$A$777,$A61,СВЦЭМ!$B$34:$B$777,Y$47)+'СЕТ СН'!$G$9+СВЦЭМ!$D$10+'СЕТ СН'!$G$5-'СЕТ СН'!$G$17</f>
        <v>4192.3034577600001</v>
      </c>
    </row>
    <row r="62" spans="1:25" ht="15.75" x14ac:dyDescent="0.2">
      <c r="A62" s="35">
        <f t="shared" si="1"/>
        <v>43388</v>
      </c>
      <c r="B62" s="36">
        <f>SUMIFS(СВЦЭМ!$C$34:$C$777,СВЦЭМ!$A$34:$A$777,$A62,СВЦЭМ!$B$34:$B$777,B$47)+'СЕТ СН'!$G$9+СВЦЭМ!$D$10+'СЕТ СН'!$G$5-'СЕТ СН'!$G$17</f>
        <v>4396.4372884100003</v>
      </c>
      <c r="C62" s="36">
        <f>SUMIFS(СВЦЭМ!$C$34:$C$777,СВЦЭМ!$A$34:$A$777,$A62,СВЦЭМ!$B$34:$B$777,C$47)+'СЕТ СН'!$G$9+СВЦЭМ!$D$10+'СЕТ СН'!$G$5-'СЕТ СН'!$G$17</f>
        <v>4521.39837618</v>
      </c>
      <c r="D62" s="36">
        <f>SUMIFS(СВЦЭМ!$C$34:$C$777,СВЦЭМ!$A$34:$A$777,$A62,СВЦЭМ!$B$34:$B$777,D$47)+'СЕТ СН'!$G$9+СВЦЭМ!$D$10+'СЕТ СН'!$G$5-'СЕТ СН'!$G$17</f>
        <v>4570.2923586999996</v>
      </c>
      <c r="E62" s="36">
        <f>SUMIFS(СВЦЭМ!$C$34:$C$777,СВЦЭМ!$A$34:$A$777,$A62,СВЦЭМ!$B$34:$B$777,E$47)+'СЕТ СН'!$G$9+СВЦЭМ!$D$10+'СЕТ СН'!$G$5-'СЕТ СН'!$G$17</f>
        <v>4570.0982881600003</v>
      </c>
      <c r="F62" s="36">
        <f>SUMIFS(СВЦЭМ!$C$34:$C$777,СВЦЭМ!$A$34:$A$777,$A62,СВЦЭМ!$B$34:$B$777,F$47)+'СЕТ СН'!$G$9+СВЦЭМ!$D$10+'СЕТ СН'!$G$5-'СЕТ СН'!$G$17</f>
        <v>4572.5031900799995</v>
      </c>
      <c r="G62" s="36">
        <f>SUMIFS(СВЦЭМ!$C$34:$C$777,СВЦЭМ!$A$34:$A$777,$A62,СВЦЭМ!$B$34:$B$777,G$47)+'СЕТ СН'!$G$9+СВЦЭМ!$D$10+'СЕТ СН'!$G$5-'СЕТ СН'!$G$17</f>
        <v>4578.7109632599995</v>
      </c>
      <c r="H62" s="36">
        <f>SUMIFS(СВЦЭМ!$C$34:$C$777,СВЦЭМ!$A$34:$A$777,$A62,СВЦЭМ!$B$34:$B$777,H$47)+'СЕТ СН'!$G$9+СВЦЭМ!$D$10+'СЕТ СН'!$G$5-'СЕТ СН'!$G$17</f>
        <v>4513.5442174899999</v>
      </c>
      <c r="I62" s="36">
        <f>SUMIFS(СВЦЭМ!$C$34:$C$777,СВЦЭМ!$A$34:$A$777,$A62,СВЦЭМ!$B$34:$B$777,I$47)+'СЕТ СН'!$G$9+СВЦЭМ!$D$10+'СЕТ СН'!$G$5-'СЕТ СН'!$G$17</f>
        <v>4438.6223209</v>
      </c>
      <c r="J62" s="36">
        <f>SUMIFS(СВЦЭМ!$C$34:$C$777,СВЦЭМ!$A$34:$A$777,$A62,СВЦЭМ!$B$34:$B$777,J$47)+'СЕТ СН'!$G$9+СВЦЭМ!$D$10+'СЕТ СН'!$G$5-'СЕТ СН'!$G$17</f>
        <v>4410.8191563800001</v>
      </c>
      <c r="K62" s="36">
        <f>SUMIFS(СВЦЭМ!$C$34:$C$777,СВЦЭМ!$A$34:$A$777,$A62,СВЦЭМ!$B$34:$B$777,K$47)+'СЕТ СН'!$G$9+СВЦЭМ!$D$10+'СЕТ СН'!$G$5-'СЕТ СН'!$G$17</f>
        <v>4375.5750193699996</v>
      </c>
      <c r="L62" s="36">
        <f>SUMIFS(СВЦЭМ!$C$34:$C$777,СВЦЭМ!$A$34:$A$777,$A62,СВЦЭМ!$B$34:$B$777,L$47)+'СЕТ СН'!$G$9+СВЦЭМ!$D$10+'СЕТ СН'!$G$5-'СЕТ СН'!$G$17</f>
        <v>4368.0693246999999</v>
      </c>
      <c r="M62" s="36">
        <f>SUMIFS(СВЦЭМ!$C$34:$C$777,СВЦЭМ!$A$34:$A$777,$A62,СВЦЭМ!$B$34:$B$777,M$47)+'СЕТ СН'!$G$9+СВЦЭМ!$D$10+'СЕТ СН'!$G$5-'СЕТ СН'!$G$17</f>
        <v>4366.4745912199996</v>
      </c>
      <c r="N62" s="36">
        <f>SUMIFS(СВЦЭМ!$C$34:$C$777,СВЦЭМ!$A$34:$A$777,$A62,СВЦЭМ!$B$34:$B$777,N$47)+'СЕТ СН'!$G$9+СВЦЭМ!$D$10+'СЕТ СН'!$G$5-'СЕТ СН'!$G$17</f>
        <v>4387.3416687899999</v>
      </c>
      <c r="O62" s="36">
        <f>SUMIFS(СВЦЭМ!$C$34:$C$777,СВЦЭМ!$A$34:$A$777,$A62,СВЦЭМ!$B$34:$B$777,O$47)+'СЕТ СН'!$G$9+СВЦЭМ!$D$10+'СЕТ СН'!$G$5-'СЕТ СН'!$G$17</f>
        <v>4380.3344666599996</v>
      </c>
      <c r="P62" s="36">
        <f>SUMIFS(СВЦЭМ!$C$34:$C$777,СВЦЭМ!$A$34:$A$777,$A62,СВЦЭМ!$B$34:$B$777,P$47)+'СЕТ СН'!$G$9+СВЦЭМ!$D$10+'СЕТ СН'!$G$5-'СЕТ СН'!$G$17</f>
        <v>4323.9663721799998</v>
      </c>
      <c r="Q62" s="36">
        <f>SUMIFS(СВЦЭМ!$C$34:$C$777,СВЦЭМ!$A$34:$A$777,$A62,СВЦЭМ!$B$34:$B$777,Q$47)+'СЕТ СН'!$G$9+СВЦЭМ!$D$10+'СЕТ СН'!$G$5-'СЕТ СН'!$G$17</f>
        <v>4247.96023332</v>
      </c>
      <c r="R62" s="36">
        <f>SUMIFS(СВЦЭМ!$C$34:$C$777,СВЦЭМ!$A$34:$A$777,$A62,СВЦЭМ!$B$34:$B$777,R$47)+'СЕТ СН'!$G$9+СВЦЭМ!$D$10+'СЕТ СН'!$G$5-'СЕТ СН'!$G$17</f>
        <v>4137.7517103500004</v>
      </c>
      <c r="S62" s="36">
        <f>SUMIFS(СВЦЭМ!$C$34:$C$777,СВЦЭМ!$A$34:$A$777,$A62,СВЦЭМ!$B$34:$B$777,S$47)+'СЕТ СН'!$G$9+СВЦЭМ!$D$10+'СЕТ СН'!$G$5-'СЕТ СН'!$G$17</f>
        <v>4047.4264374000004</v>
      </c>
      <c r="T62" s="36">
        <f>SUMIFS(СВЦЭМ!$C$34:$C$777,СВЦЭМ!$A$34:$A$777,$A62,СВЦЭМ!$B$34:$B$777,T$47)+'СЕТ СН'!$G$9+СВЦЭМ!$D$10+'СЕТ СН'!$G$5-'СЕТ СН'!$G$17</f>
        <v>4016.6755042699997</v>
      </c>
      <c r="U62" s="36">
        <f>SUMIFS(СВЦЭМ!$C$34:$C$777,СВЦЭМ!$A$34:$A$777,$A62,СВЦЭМ!$B$34:$B$777,U$47)+'СЕТ СН'!$G$9+СВЦЭМ!$D$10+'СЕТ СН'!$G$5-'СЕТ СН'!$G$17</f>
        <v>4000.7221764199994</v>
      </c>
      <c r="V62" s="36">
        <f>SUMIFS(СВЦЭМ!$C$34:$C$777,СВЦЭМ!$A$34:$A$777,$A62,СВЦЭМ!$B$34:$B$777,V$47)+'СЕТ СН'!$G$9+СВЦЭМ!$D$10+'СЕТ СН'!$G$5-'СЕТ СН'!$G$17</f>
        <v>3994.4703840299999</v>
      </c>
      <c r="W62" s="36">
        <f>SUMIFS(СВЦЭМ!$C$34:$C$777,СВЦЭМ!$A$34:$A$777,$A62,СВЦЭМ!$B$34:$B$777,W$47)+'СЕТ СН'!$G$9+СВЦЭМ!$D$10+'СЕТ СН'!$G$5-'СЕТ СН'!$G$17</f>
        <v>4001.8848722699995</v>
      </c>
      <c r="X62" s="36">
        <f>SUMIFS(СВЦЭМ!$C$34:$C$777,СВЦЭМ!$A$34:$A$777,$A62,СВЦЭМ!$B$34:$B$777,X$47)+'СЕТ СН'!$G$9+СВЦЭМ!$D$10+'СЕТ СН'!$G$5-'СЕТ СН'!$G$17</f>
        <v>4064.4132293299999</v>
      </c>
      <c r="Y62" s="36">
        <f>SUMIFS(СВЦЭМ!$C$34:$C$777,СВЦЭМ!$A$34:$A$777,$A62,СВЦЭМ!$B$34:$B$777,Y$47)+'СЕТ СН'!$G$9+СВЦЭМ!$D$10+'СЕТ СН'!$G$5-'СЕТ СН'!$G$17</f>
        <v>4187.1066685199994</v>
      </c>
    </row>
    <row r="63" spans="1:25" ht="15.75" x14ac:dyDescent="0.2">
      <c r="A63" s="35">
        <f t="shared" si="1"/>
        <v>43389</v>
      </c>
      <c r="B63" s="36">
        <f>SUMIFS(СВЦЭМ!$C$34:$C$777,СВЦЭМ!$A$34:$A$777,$A63,СВЦЭМ!$B$34:$B$777,B$47)+'СЕТ СН'!$G$9+СВЦЭМ!$D$10+'СЕТ СН'!$G$5-'СЕТ СН'!$G$17</f>
        <v>4324.9442324299998</v>
      </c>
      <c r="C63" s="36">
        <f>SUMIFS(СВЦЭМ!$C$34:$C$777,СВЦЭМ!$A$34:$A$777,$A63,СВЦЭМ!$B$34:$B$777,C$47)+'СЕТ СН'!$G$9+СВЦЭМ!$D$10+'СЕТ СН'!$G$5-'СЕТ СН'!$G$17</f>
        <v>4445.9194766999999</v>
      </c>
      <c r="D63" s="36">
        <f>SUMIFS(СВЦЭМ!$C$34:$C$777,СВЦЭМ!$A$34:$A$777,$A63,СВЦЭМ!$B$34:$B$777,D$47)+'СЕТ СН'!$G$9+СВЦЭМ!$D$10+'СЕТ СН'!$G$5-'СЕТ СН'!$G$17</f>
        <v>4534.9040540699998</v>
      </c>
      <c r="E63" s="36">
        <f>SUMIFS(СВЦЭМ!$C$34:$C$777,СВЦЭМ!$A$34:$A$777,$A63,СВЦЭМ!$B$34:$B$777,E$47)+'СЕТ СН'!$G$9+СВЦЭМ!$D$10+'СЕТ СН'!$G$5-'СЕТ СН'!$G$17</f>
        <v>4541.9884522000002</v>
      </c>
      <c r="F63" s="36">
        <f>SUMIFS(СВЦЭМ!$C$34:$C$777,СВЦЭМ!$A$34:$A$777,$A63,СВЦЭМ!$B$34:$B$777,F$47)+'СЕТ СН'!$G$9+СВЦЭМ!$D$10+'СЕТ СН'!$G$5-'СЕТ СН'!$G$17</f>
        <v>4524.6672328100003</v>
      </c>
      <c r="G63" s="36">
        <f>SUMIFS(СВЦЭМ!$C$34:$C$777,СВЦЭМ!$A$34:$A$777,$A63,СВЦЭМ!$B$34:$B$777,G$47)+'СЕТ СН'!$G$9+СВЦЭМ!$D$10+'СЕТ СН'!$G$5-'СЕТ СН'!$G$17</f>
        <v>4495.8151180800005</v>
      </c>
      <c r="H63" s="36">
        <f>SUMIFS(СВЦЭМ!$C$34:$C$777,СВЦЭМ!$A$34:$A$777,$A63,СВЦЭМ!$B$34:$B$777,H$47)+'СЕТ СН'!$G$9+СВЦЭМ!$D$10+'СЕТ СН'!$G$5-'СЕТ СН'!$G$17</f>
        <v>4454.1913363800004</v>
      </c>
      <c r="I63" s="36">
        <f>SUMIFS(СВЦЭМ!$C$34:$C$777,СВЦЭМ!$A$34:$A$777,$A63,СВЦЭМ!$B$34:$B$777,I$47)+'СЕТ СН'!$G$9+СВЦЭМ!$D$10+'СЕТ СН'!$G$5-'СЕТ СН'!$G$17</f>
        <v>4436.52179445</v>
      </c>
      <c r="J63" s="36">
        <f>SUMIFS(СВЦЭМ!$C$34:$C$777,СВЦЭМ!$A$34:$A$777,$A63,СВЦЭМ!$B$34:$B$777,J$47)+'СЕТ СН'!$G$9+СВЦЭМ!$D$10+'СЕТ СН'!$G$5-'СЕТ СН'!$G$17</f>
        <v>4436.2788519100004</v>
      </c>
      <c r="K63" s="36">
        <f>SUMIFS(СВЦЭМ!$C$34:$C$777,СВЦЭМ!$A$34:$A$777,$A63,СВЦЭМ!$B$34:$B$777,K$47)+'СЕТ СН'!$G$9+СВЦЭМ!$D$10+'СЕТ СН'!$G$5-'СЕТ СН'!$G$17</f>
        <v>4420.7004978899995</v>
      </c>
      <c r="L63" s="36">
        <f>SUMIFS(СВЦЭМ!$C$34:$C$777,СВЦЭМ!$A$34:$A$777,$A63,СВЦЭМ!$B$34:$B$777,L$47)+'СЕТ СН'!$G$9+СВЦЭМ!$D$10+'СЕТ СН'!$G$5-'СЕТ СН'!$G$17</f>
        <v>4417.9015125799997</v>
      </c>
      <c r="M63" s="36">
        <f>SUMIFS(СВЦЭМ!$C$34:$C$777,СВЦЭМ!$A$34:$A$777,$A63,СВЦЭМ!$B$34:$B$777,M$47)+'СЕТ СН'!$G$9+СВЦЭМ!$D$10+'СЕТ СН'!$G$5-'СЕТ СН'!$G$17</f>
        <v>4436.9529493700002</v>
      </c>
      <c r="N63" s="36">
        <f>SUMIFS(СВЦЭМ!$C$34:$C$777,СВЦЭМ!$A$34:$A$777,$A63,СВЦЭМ!$B$34:$B$777,N$47)+'СЕТ СН'!$G$9+СВЦЭМ!$D$10+'СЕТ СН'!$G$5-'СЕТ СН'!$G$17</f>
        <v>4434.7733267899994</v>
      </c>
      <c r="O63" s="36">
        <f>SUMIFS(СВЦЭМ!$C$34:$C$777,СВЦЭМ!$A$34:$A$777,$A63,СВЦЭМ!$B$34:$B$777,O$47)+'СЕТ СН'!$G$9+СВЦЭМ!$D$10+'СЕТ СН'!$G$5-'СЕТ СН'!$G$17</f>
        <v>4420.6740223299994</v>
      </c>
      <c r="P63" s="36">
        <f>SUMIFS(СВЦЭМ!$C$34:$C$777,СВЦЭМ!$A$34:$A$777,$A63,СВЦЭМ!$B$34:$B$777,P$47)+'СЕТ СН'!$G$9+СВЦЭМ!$D$10+'СЕТ СН'!$G$5-'СЕТ СН'!$G$17</f>
        <v>4362.1855258099995</v>
      </c>
      <c r="Q63" s="36">
        <f>SUMIFS(СВЦЭМ!$C$34:$C$777,СВЦЭМ!$A$34:$A$777,$A63,СВЦЭМ!$B$34:$B$777,Q$47)+'СЕТ СН'!$G$9+СВЦЭМ!$D$10+'СЕТ СН'!$G$5-'СЕТ СН'!$G$17</f>
        <v>4289.2667660699999</v>
      </c>
      <c r="R63" s="36">
        <f>SUMIFS(СВЦЭМ!$C$34:$C$777,СВЦЭМ!$A$34:$A$777,$A63,СВЦЭМ!$B$34:$B$777,R$47)+'СЕТ СН'!$G$9+СВЦЭМ!$D$10+'СЕТ СН'!$G$5-'СЕТ СН'!$G$17</f>
        <v>4180.0678450699997</v>
      </c>
      <c r="S63" s="36">
        <f>SUMIFS(СВЦЭМ!$C$34:$C$777,СВЦЭМ!$A$34:$A$777,$A63,СВЦЭМ!$B$34:$B$777,S$47)+'СЕТ СН'!$G$9+СВЦЭМ!$D$10+'СЕТ СН'!$G$5-'СЕТ СН'!$G$17</f>
        <v>4076.2149204400002</v>
      </c>
      <c r="T63" s="36">
        <f>SUMIFS(СВЦЭМ!$C$34:$C$777,СВЦЭМ!$A$34:$A$777,$A63,СВЦЭМ!$B$34:$B$777,T$47)+'СЕТ СН'!$G$9+СВЦЭМ!$D$10+'СЕТ СН'!$G$5-'СЕТ СН'!$G$17</f>
        <v>4039.7865193099997</v>
      </c>
      <c r="U63" s="36">
        <f>SUMIFS(СВЦЭМ!$C$34:$C$777,СВЦЭМ!$A$34:$A$777,$A63,СВЦЭМ!$B$34:$B$777,U$47)+'СЕТ СН'!$G$9+СВЦЭМ!$D$10+'СЕТ СН'!$G$5-'СЕТ СН'!$G$17</f>
        <v>4033.24772854</v>
      </c>
      <c r="V63" s="36">
        <f>SUMIFS(СВЦЭМ!$C$34:$C$777,СВЦЭМ!$A$34:$A$777,$A63,СВЦЭМ!$B$34:$B$777,V$47)+'СЕТ СН'!$G$9+СВЦЭМ!$D$10+'СЕТ СН'!$G$5-'СЕТ СН'!$G$17</f>
        <v>4038.7264866400001</v>
      </c>
      <c r="W63" s="36">
        <f>SUMIFS(СВЦЭМ!$C$34:$C$777,СВЦЭМ!$A$34:$A$777,$A63,СВЦЭМ!$B$34:$B$777,W$47)+'СЕТ СН'!$G$9+СВЦЭМ!$D$10+'СЕТ СН'!$G$5-'СЕТ СН'!$G$17</f>
        <v>4067.28325864</v>
      </c>
      <c r="X63" s="36">
        <f>SUMIFS(СВЦЭМ!$C$34:$C$777,СВЦЭМ!$A$34:$A$777,$A63,СВЦЭМ!$B$34:$B$777,X$47)+'СЕТ СН'!$G$9+СВЦЭМ!$D$10+'СЕТ СН'!$G$5-'СЕТ СН'!$G$17</f>
        <v>4118.5801819999997</v>
      </c>
      <c r="Y63" s="36">
        <f>SUMIFS(СВЦЭМ!$C$34:$C$777,СВЦЭМ!$A$34:$A$777,$A63,СВЦЭМ!$B$34:$B$777,Y$47)+'СЕТ СН'!$G$9+СВЦЭМ!$D$10+'СЕТ СН'!$G$5-'СЕТ СН'!$G$17</f>
        <v>4241.4729720799996</v>
      </c>
    </row>
    <row r="64" spans="1:25" ht="15.75" x14ac:dyDescent="0.2">
      <c r="A64" s="35">
        <f t="shared" si="1"/>
        <v>43390</v>
      </c>
      <c r="B64" s="36">
        <f>SUMIFS(СВЦЭМ!$C$34:$C$777,СВЦЭМ!$A$34:$A$777,$A64,СВЦЭМ!$B$34:$B$777,B$47)+'СЕТ СН'!$G$9+СВЦЭМ!$D$10+'СЕТ СН'!$G$5-'СЕТ СН'!$G$17</f>
        <v>4399.5796851599998</v>
      </c>
      <c r="C64" s="36">
        <f>SUMIFS(СВЦЭМ!$C$34:$C$777,СВЦЭМ!$A$34:$A$777,$A64,СВЦЭМ!$B$34:$B$777,C$47)+'СЕТ СН'!$G$9+СВЦЭМ!$D$10+'СЕТ СН'!$G$5-'СЕТ СН'!$G$17</f>
        <v>4517.7162308100005</v>
      </c>
      <c r="D64" s="36">
        <f>SUMIFS(СВЦЭМ!$C$34:$C$777,СВЦЭМ!$A$34:$A$777,$A64,СВЦЭМ!$B$34:$B$777,D$47)+'СЕТ СН'!$G$9+СВЦЭМ!$D$10+'СЕТ СН'!$G$5-'СЕТ СН'!$G$17</f>
        <v>4606.7200100500004</v>
      </c>
      <c r="E64" s="36">
        <f>SUMIFS(СВЦЭМ!$C$34:$C$777,СВЦЭМ!$A$34:$A$777,$A64,СВЦЭМ!$B$34:$B$777,E$47)+'СЕТ СН'!$G$9+СВЦЭМ!$D$10+'СЕТ СН'!$G$5-'СЕТ СН'!$G$17</f>
        <v>4611.5088136900004</v>
      </c>
      <c r="F64" s="36">
        <f>SUMIFS(СВЦЭМ!$C$34:$C$777,СВЦЭМ!$A$34:$A$777,$A64,СВЦЭМ!$B$34:$B$777,F$47)+'СЕТ СН'!$G$9+СВЦЭМ!$D$10+'СЕТ СН'!$G$5-'СЕТ СН'!$G$17</f>
        <v>4594.5756349499998</v>
      </c>
      <c r="G64" s="36">
        <f>SUMIFS(СВЦЭМ!$C$34:$C$777,СВЦЭМ!$A$34:$A$777,$A64,СВЦЭМ!$B$34:$B$777,G$47)+'СЕТ СН'!$G$9+СВЦЭМ!$D$10+'СЕТ СН'!$G$5-'СЕТ СН'!$G$17</f>
        <v>4567.1282099999999</v>
      </c>
      <c r="H64" s="36">
        <f>SUMIFS(СВЦЭМ!$C$34:$C$777,СВЦЭМ!$A$34:$A$777,$A64,СВЦЭМ!$B$34:$B$777,H$47)+'СЕТ СН'!$G$9+СВЦЭМ!$D$10+'СЕТ СН'!$G$5-'СЕТ СН'!$G$17</f>
        <v>4484.4744487199996</v>
      </c>
      <c r="I64" s="36">
        <f>SUMIFS(СВЦЭМ!$C$34:$C$777,СВЦЭМ!$A$34:$A$777,$A64,СВЦЭМ!$B$34:$B$777,I$47)+'СЕТ СН'!$G$9+СВЦЭМ!$D$10+'СЕТ СН'!$G$5-'СЕТ СН'!$G$17</f>
        <v>4416.5877208800002</v>
      </c>
      <c r="J64" s="36">
        <f>SUMIFS(СВЦЭМ!$C$34:$C$777,СВЦЭМ!$A$34:$A$777,$A64,СВЦЭМ!$B$34:$B$777,J$47)+'СЕТ СН'!$G$9+СВЦЭМ!$D$10+'СЕТ СН'!$G$5-'СЕТ СН'!$G$17</f>
        <v>4400.1606737100001</v>
      </c>
      <c r="K64" s="36">
        <f>SUMIFS(СВЦЭМ!$C$34:$C$777,СВЦЭМ!$A$34:$A$777,$A64,СВЦЭМ!$B$34:$B$777,K$47)+'СЕТ СН'!$G$9+СВЦЭМ!$D$10+'СЕТ СН'!$G$5-'СЕТ СН'!$G$17</f>
        <v>4374.2264638999995</v>
      </c>
      <c r="L64" s="36">
        <f>SUMIFS(СВЦЭМ!$C$34:$C$777,СВЦЭМ!$A$34:$A$777,$A64,СВЦЭМ!$B$34:$B$777,L$47)+'СЕТ СН'!$G$9+СВЦЭМ!$D$10+'СЕТ СН'!$G$5-'СЕТ СН'!$G$17</f>
        <v>4367.16665001</v>
      </c>
      <c r="M64" s="36">
        <f>SUMIFS(СВЦЭМ!$C$34:$C$777,СВЦЭМ!$A$34:$A$777,$A64,СВЦЭМ!$B$34:$B$777,M$47)+'СЕТ СН'!$G$9+СВЦЭМ!$D$10+'СЕТ СН'!$G$5-'СЕТ СН'!$G$17</f>
        <v>4384.2692264099996</v>
      </c>
      <c r="N64" s="36">
        <f>SUMIFS(СВЦЭМ!$C$34:$C$777,СВЦЭМ!$A$34:$A$777,$A64,СВЦЭМ!$B$34:$B$777,N$47)+'СЕТ СН'!$G$9+СВЦЭМ!$D$10+'СЕТ СН'!$G$5-'СЕТ СН'!$G$17</f>
        <v>4396.9347441299997</v>
      </c>
      <c r="O64" s="36">
        <f>SUMIFS(СВЦЭМ!$C$34:$C$777,СВЦЭМ!$A$34:$A$777,$A64,СВЦЭМ!$B$34:$B$777,O$47)+'СЕТ СН'!$G$9+СВЦЭМ!$D$10+'СЕТ СН'!$G$5-'СЕТ СН'!$G$17</f>
        <v>4358.4262743899999</v>
      </c>
      <c r="P64" s="36">
        <f>SUMIFS(СВЦЭМ!$C$34:$C$777,СВЦЭМ!$A$34:$A$777,$A64,СВЦЭМ!$B$34:$B$777,P$47)+'СЕТ СН'!$G$9+СВЦЭМ!$D$10+'СЕТ СН'!$G$5-'СЕТ СН'!$G$17</f>
        <v>4300.3167468000001</v>
      </c>
      <c r="Q64" s="36">
        <f>SUMIFS(СВЦЭМ!$C$34:$C$777,СВЦЭМ!$A$34:$A$777,$A64,СВЦЭМ!$B$34:$B$777,Q$47)+'СЕТ СН'!$G$9+СВЦЭМ!$D$10+'СЕТ СН'!$G$5-'СЕТ СН'!$G$17</f>
        <v>4234.2936922700001</v>
      </c>
      <c r="R64" s="36">
        <f>SUMIFS(СВЦЭМ!$C$34:$C$777,СВЦЭМ!$A$34:$A$777,$A64,СВЦЭМ!$B$34:$B$777,R$47)+'СЕТ СН'!$G$9+СВЦЭМ!$D$10+'СЕТ СН'!$G$5-'СЕТ СН'!$G$17</f>
        <v>4134.8746161299996</v>
      </c>
      <c r="S64" s="36">
        <f>SUMIFS(СВЦЭМ!$C$34:$C$777,СВЦЭМ!$A$34:$A$777,$A64,СВЦЭМ!$B$34:$B$777,S$47)+'СЕТ СН'!$G$9+СВЦЭМ!$D$10+'СЕТ СН'!$G$5-'СЕТ СН'!$G$17</f>
        <v>4056.31031945</v>
      </c>
      <c r="T64" s="36">
        <f>SUMIFS(СВЦЭМ!$C$34:$C$777,СВЦЭМ!$A$34:$A$777,$A64,СВЦЭМ!$B$34:$B$777,T$47)+'СЕТ СН'!$G$9+СВЦЭМ!$D$10+'СЕТ СН'!$G$5-'СЕТ СН'!$G$17</f>
        <v>4029.7159191199999</v>
      </c>
      <c r="U64" s="36">
        <f>SUMIFS(СВЦЭМ!$C$34:$C$777,СВЦЭМ!$A$34:$A$777,$A64,СВЦЭМ!$B$34:$B$777,U$47)+'СЕТ СН'!$G$9+СВЦЭМ!$D$10+'СЕТ СН'!$G$5-'СЕТ СН'!$G$17</f>
        <v>4010.3048483699995</v>
      </c>
      <c r="V64" s="36">
        <f>SUMIFS(СВЦЭМ!$C$34:$C$777,СВЦЭМ!$A$34:$A$777,$A64,СВЦЭМ!$B$34:$B$777,V$47)+'СЕТ СН'!$G$9+СВЦЭМ!$D$10+'СЕТ СН'!$G$5-'СЕТ СН'!$G$17</f>
        <v>4015.0671820500002</v>
      </c>
      <c r="W64" s="36">
        <f>SUMIFS(СВЦЭМ!$C$34:$C$777,СВЦЭМ!$A$34:$A$777,$A64,СВЦЭМ!$B$34:$B$777,W$47)+'СЕТ СН'!$G$9+СВЦЭМ!$D$10+'СЕТ СН'!$G$5-'СЕТ СН'!$G$17</f>
        <v>4045.9757840499997</v>
      </c>
      <c r="X64" s="36">
        <f>SUMIFS(СВЦЭМ!$C$34:$C$777,СВЦЭМ!$A$34:$A$777,$A64,СВЦЭМ!$B$34:$B$777,X$47)+'СЕТ СН'!$G$9+СВЦЭМ!$D$10+'СЕТ СН'!$G$5-'СЕТ СН'!$G$17</f>
        <v>4111.7507339399999</v>
      </c>
      <c r="Y64" s="36">
        <f>SUMIFS(СВЦЭМ!$C$34:$C$777,СВЦЭМ!$A$34:$A$777,$A64,СВЦЭМ!$B$34:$B$777,Y$47)+'СЕТ СН'!$G$9+СВЦЭМ!$D$10+'СЕТ СН'!$G$5-'СЕТ СН'!$G$17</f>
        <v>4241.6075691799997</v>
      </c>
    </row>
    <row r="65" spans="1:27" ht="15.75" x14ac:dyDescent="0.2">
      <c r="A65" s="35">
        <f t="shared" si="1"/>
        <v>43391</v>
      </c>
      <c r="B65" s="36">
        <f>SUMIFS(СВЦЭМ!$C$34:$C$777,СВЦЭМ!$A$34:$A$777,$A65,СВЦЭМ!$B$34:$B$777,B$47)+'СЕТ СН'!$G$9+СВЦЭМ!$D$10+'СЕТ СН'!$G$5-'СЕТ СН'!$G$17</f>
        <v>4387.1603655899999</v>
      </c>
      <c r="C65" s="36">
        <f>SUMIFS(СВЦЭМ!$C$34:$C$777,СВЦЭМ!$A$34:$A$777,$A65,СВЦЭМ!$B$34:$B$777,C$47)+'СЕТ СН'!$G$9+СВЦЭМ!$D$10+'СЕТ СН'!$G$5-'СЕТ СН'!$G$17</f>
        <v>4493.9120063600003</v>
      </c>
      <c r="D65" s="36">
        <f>SUMIFS(СВЦЭМ!$C$34:$C$777,СВЦЭМ!$A$34:$A$777,$A65,СВЦЭМ!$B$34:$B$777,D$47)+'СЕТ СН'!$G$9+СВЦЭМ!$D$10+'СЕТ СН'!$G$5-'СЕТ СН'!$G$17</f>
        <v>4588.80909023</v>
      </c>
      <c r="E65" s="36">
        <f>SUMIFS(СВЦЭМ!$C$34:$C$777,СВЦЭМ!$A$34:$A$777,$A65,СВЦЭМ!$B$34:$B$777,E$47)+'СЕТ СН'!$G$9+СВЦЭМ!$D$10+'СЕТ СН'!$G$5-'СЕТ СН'!$G$17</f>
        <v>4589.7150889899995</v>
      </c>
      <c r="F65" s="36">
        <f>SUMIFS(СВЦЭМ!$C$34:$C$777,СВЦЭМ!$A$34:$A$777,$A65,СВЦЭМ!$B$34:$B$777,F$47)+'СЕТ СН'!$G$9+СВЦЭМ!$D$10+'СЕТ СН'!$G$5-'СЕТ СН'!$G$17</f>
        <v>4577.9789524300004</v>
      </c>
      <c r="G65" s="36">
        <f>SUMIFS(СВЦЭМ!$C$34:$C$777,СВЦЭМ!$A$34:$A$777,$A65,СВЦЭМ!$B$34:$B$777,G$47)+'СЕТ СН'!$G$9+СВЦЭМ!$D$10+'СЕТ СН'!$G$5-'СЕТ СН'!$G$17</f>
        <v>4551.5790460999997</v>
      </c>
      <c r="H65" s="36">
        <f>SUMIFS(СВЦЭМ!$C$34:$C$777,СВЦЭМ!$A$34:$A$777,$A65,СВЦЭМ!$B$34:$B$777,H$47)+'СЕТ СН'!$G$9+СВЦЭМ!$D$10+'СЕТ СН'!$G$5-'СЕТ СН'!$G$17</f>
        <v>4491.8569817799998</v>
      </c>
      <c r="I65" s="36">
        <f>SUMIFS(СВЦЭМ!$C$34:$C$777,СВЦЭМ!$A$34:$A$777,$A65,СВЦЭМ!$B$34:$B$777,I$47)+'СЕТ СН'!$G$9+СВЦЭМ!$D$10+'СЕТ СН'!$G$5-'СЕТ СН'!$G$17</f>
        <v>4426.8320359600002</v>
      </c>
      <c r="J65" s="36">
        <f>SUMIFS(СВЦЭМ!$C$34:$C$777,СВЦЭМ!$A$34:$A$777,$A65,СВЦЭМ!$B$34:$B$777,J$47)+'СЕТ СН'!$G$9+СВЦЭМ!$D$10+'СЕТ СН'!$G$5-'СЕТ СН'!$G$17</f>
        <v>4417.4453202499999</v>
      </c>
      <c r="K65" s="36">
        <f>SUMIFS(СВЦЭМ!$C$34:$C$777,СВЦЭМ!$A$34:$A$777,$A65,СВЦЭМ!$B$34:$B$777,K$47)+'СЕТ СН'!$G$9+СВЦЭМ!$D$10+'СЕТ СН'!$G$5-'СЕТ СН'!$G$17</f>
        <v>4402.6199971899996</v>
      </c>
      <c r="L65" s="36">
        <f>SUMIFS(СВЦЭМ!$C$34:$C$777,СВЦЭМ!$A$34:$A$777,$A65,СВЦЭМ!$B$34:$B$777,L$47)+'СЕТ СН'!$G$9+СВЦЭМ!$D$10+'СЕТ СН'!$G$5-'СЕТ СН'!$G$17</f>
        <v>4396.9908240100003</v>
      </c>
      <c r="M65" s="36">
        <f>SUMIFS(СВЦЭМ!$C$34:$C$777,СВЦЭМ!$A$34:$A$777,$A65,СВЦЭМ!$B$34:$B$777,M$47)+'СЕТ СН'!$G$9+СВЦЭМ!$D$10+'СЕТ СН'!$G$5-'СЕТ СН'!$G$17</f>
        <v>4411.27760081</v>
      </c>
      <c r="N65" s="36">
        <f>SUMIFS(СВЦЭМ!$C$34:$C$777,СВЦЭМ!$A$34:$A$777,$A65,СВЦЭМ!$B$34:$B$777,N$47)+'СЕТ СН'!$G$9+СВЦЭМ!$D$10+'СЕТ СН'!$G$5-'СЕТ СН'!$G$17</f>
        <v>4424.3929046499998</v>
      </c>
      <c r="O65" s="36">
        <f>SUMIFS(СВЦЭМ!$C$34:$C$777,СВЦЭМ!$A$34:$A$777,$A65,СВЦЭМ!$B$34:$B$777,O$47)+'СЕТ СН'!$G$9+СВЦЭМ!$D$10+'СЕТ СН'!$G$5-'СЕТ СН'!$G$17</f>
        <v>4395.5549639000001</v>
      </c>
      <c r="P65" s="36">
        <f>SUMIFS(СВЦЭМ!$C$34:$C$777,СВЦЭМ!$A$34:$A$777,$A65,СВЦЭМ!$B$34:$B$777,P$47)+'СЕТ СН'!$G$9+СВЦЭМ!$D$10+'СЕТ СН'!$G$5-'СЕТ СН'!$G$17</f>
        <v>4342.8834481599997</v>
      </c>
      <c r="Q65" s="36">
        <f>SUMIFS(СВЦЭМ!$C$34:$C$777,СВЦЭМ!$A$34:$A$777,$A65,СВЦЭМ!$B$34:$B$777,Q$47)+'СЕТ СН'!$G$9+СВЦЭМ!$D$10+'СЕТ СН'!$G$5-'СЕТ СН'!$G$17</f>
        <v>4270.4281580899997</v>
      </c>
      <c r="R65" s="36">
        <f>SUMIFS(СВЦЭМ!$C$34:$C$777,СВЦЭМ!$A$34:$A$777,$A65,СВЦЭМ!$B$34:$B$777,R$47)+'СЕТ СН'!$G$9+СВЦЭМ!$D$10+'СЕТ СН'!$G$5-'СЕТ СН'!$G$17</f>
        <v>4171.6856730099998</v>
      </c>
      <c r="S65" s="36">
        <f>SUMIFS(СВЦЭМ!$C$34:$C$777,СВЦЭМ!$A$34:$A$777,$A65,СВЦЭМ!$B$34:$B$777,S$47)+'СЕТ СН'!$G$9+СВЦЭМ!$D$10+'СЕТ СН'!$G$5-'СЕТ СН'!$G$17</f>
        <v>4084.2488763299998</v>
      </c>
      <c r="T65" s="36">
        <f>SUMIFS(СВЦЭМ!$C$34:$C$777,СВЦЭМ!$A$34:$A$777,$A65,СВЦЭМ!$B$34:$B$777,T$47)+'СЕТ СН'!$G$9+СВЦЭМ!$D$10+'СЕТ СН'!$G$5-'СЕТ СН'!$G$17</f>
        <v>4051.5590535299998</v>
      </c>
      <c r="U65" s="36">
        <f>SUMIFS(СВЦЭМ!$C$34:$C$777,СВЦЭМ!$A$34:$A$777,$A65,СВЦЭМ!$B$34:$B$777,U$47)+'СЕТ СН'!$G$9+СВЦЭМ!$D$10+'СЕТ СН'!$G$5-'СЕТ СН'!$G$17</f>
        <v>4029.4487445000004</v>
      </c>
      <c r="V65" s="36">
        <f>SUMIFS(СВЦЭМ!$C$34:$C$777,СВЦЭМ!$A$34:$A$777,$A65,СВЦЭМ!$B$34:$B$777,V$47)+'СЕТ СН'!$G$9+СВЦЭМ!$D$10+'СЕТ СН'!$G$5-'СЕТ СН'!$G$17</f>
        <v>4035.2236287099995</v>
      </c>
      <c r="W65" s="36">
        <f>SUMIFS(СВЦЭМ!$C$34:$C$777,СВЦЭМ!$A$34:$A$777,$A65,СВЦЭМ!$B$34:$B$777,W$47)+'СЕТ СН'!$G$9+СВЦЭМ!$D$10+'СЕТ СН'!$G$5-'СЕТ СН'!$G$17</f>
        <v>4042.8671666099999</v>
      </c>
      <c r="X65" s="36">
        <f>SUMIFS(СВЦЭМ!$C$34:$C$777,СВЦЭМ!$A$34:$A$777,$A65,СВЦЭМ!$B$34:$B$777,X$47)+'СЕТ СН'!$G$9+СВЦЭМ!$D$10+'СЕТ СН'!$G$5-'СЕТ СН'!$G$17</f>
        <v>4126.3226519199998</v>
      </c>
      <c r="Y65" s="36">
        <f>SUMIFS(СВЦЭМ!$C$34:$C$777,СВЦЭМ!$A$34:$A$777,$A65,СВЦЭМ!$B$34:$B$777,Y$47)+'СЕТ СН'!$G$9+СВЦЭМ!$D$10+'СЕТ СН'!$G$5-'СЕТ СН'!$G$17</f>
        <v>4265.1128693700002</v>
      </c>
    </row>
    <row r="66" spans="1:27" ht="15.75" x14ac:dyDescent="0.2">
      <c r="A66" s="35">
        <f t="shared" si="1"/>
        <v>43392</v>
      </c>
      <c r="B66" s="36">
        <f>SUMIFS(СВЦЭМ!$C$34:$C$777,СВЦЭМ!$A$34:$A$777,$A66,СВЦЭМ!$B$34:$B$777,B$47)+'СЕТ СН'!$G$9+СВЦЭМ!$D$10+'СЕТ СН'!$G$5-'СЕТ СН'!$G$17</f>
        <v>4360.3179841199999</v>
      </c>
      <c r="C66" s="36">
        <f>SUMIFS(СВЦЭМ!$C$34:$C$777,СВЦЭМ!$A$34:$A$777,$A66,СВЦЭМ!$B$34:$B$777,C$47)+'СЕТ СН'!$G$9+СВЦЭМ!$D$10+'СЕТ СН'!$G$5-'СЕТ СН'!$G$17</f>
        <v>4462.9524840200002</v>
      </c>
      <c r="D66" s="36">
        <f>SUMIFS(СВЦЭМ!$C$34:$C$777,СВЦЭМ!$A$34:$A$777,$A66,СВЦЭМ!$B$34:$B$777,D$47)+'СЕТ СН'!$G$9+СВЦЭМ!$D$10+'СЕТ СН'!$G$5-'СЕТ СН'!$G$17</f>
        <v>4556.7070816900005</v>
      </c>
      <c r="E66" s="36">
        <f>SUMIFS(СВЦЭМ!$C$34:$C$777,СВЦЭМ!$A$34:$A$777,$A66,СВЦЭМ!$B$34:$B$777,E$47)+'СЕТ СН'!$G$9+СВЦЭМ!$D$10+'СЕТ СН'!$G$5-'СЕТ СН'!$G$17</f>
        <v>4566.2282107700003</v>
      </c>
      <c r="F66" s="36">
        <f>SUMIFS(СВЦЭМ!$C$34:$C$777,СВЦЭМ!$A$34:$A$777,$A66,СВЦЭМ!$B$34:$B$777,F$47)+'СЕТ СН'!$G$9+СВЦЭМ!$D$10+'СЕТ СН'!$G$5-'СЕТ СН'!$G$17</f>
        <v>4551.8100884999994</v>
      </c>
      <c r="G66" s="36">
        <f>SUMIFS(СВЦЭМ!$C$34:$C$777,СВЦЭМ!$A$34:$A$777,$A66,СВЦЭМ!$B$34:$B$777,G$47)+'СЕТ СН'!$G$9+СВЦЭМ!$D$10+'СЕТ СН'!$G$5-'СЕТ СН'!$G$17</f>
        <v>4540.5432727699999</v>
      </c>
      <c r="H66" s="36">
        <f>SUMIFS(СВЦЭМ!$C$34:$C$777,СВЦЭМ!$A$34:$A$777,$A66,СВЦЭМ!$B$34:$B$777,H$47)+'СЕТ СН'!$G$9+СВЦЭМ!$D$10+'СЕТ СН'!$G$5-'СЕТ СН'!$G$17</f>
        <v>4481.6704184600003</v>
      </c>
      <c r="I66" s="36">
        <f>SUMIFS(СВЦЭМ!$C$34:$C$777,СВЦЭМ!$A$34:$A$777,$A66,СВЦЭМ!$B$34:$B$777,I$47)+'СЕТ СН'!$G$9+СВЦЭМ!$D$10+'СЕТ СН'!$G$5-'СЕТ СН'!$G$17</f>
        <v>4431.5085241899997</v>
      </c>
      <c r="J66" s="36">
        <f>SUMIFS(СВЦЭМ!$C$34:$C$777,СВЦЭМ!$A$34:$A$777,$A66,СВЦЭМ!$B$34:$B$777,J$47)+'СЕТ СН'!$G$9+СВЦЭМ!$D$10+'СЕТ СН'!$G$5-'СЕТ СН'!$G$17</f>
        <v>4419.92675994</v>
      </c>
      <c r="K66" s="36">
        <f>SUMIFS(СВЦЭМ!$C$34:$C$777,СВЦЭМ!$A$34:$A$777,$A66,СВЦЭМ!$B$34:$B$777,K$47)+'СЕТ СН'!$G$9+СВЦЭМ!$D$10+'СЕТ СН'!$G$5-'СЕТ СН'!$G$17</f>
        <v>4414.4764972499997</v>
      </c>
      <c r="L66" s="36">
        <f>SUMIFS(СВЦЭМ!$C$34:$C$777,СВЦЭМ!$A$34:$A$777,$A66,СВЦЭМ!$B$34:$B$777,L$47)+'СЕТ СН'!$G$9+СВЦЭМ!$D$10+'СЕТ СН'!$G$5-'СЕТ СН'!$G$17</f>
        <v>4431.9753295199998</v>
      </c>
      <c r="M66" s="36">
        <f>SUMIFS(СВЦЭМ!$C$34:$C$777,СВЦЭМ!$A$34:$A$777,$A66,СВЦЭМ!$B$34:$B$777,M$47)+'СЕТ СН'!$G$9+СВЦЭМ!$D$10+'СЕТ СН'!$G$5-'СЕТ СН'!$G$17</f>
        <v>4446.9905629899995</v>
      </c>
      <c r="N66" s="36">
        <f>SUMIFS(СВЦЭМ!$C$34:$C$777,СВЦЭМ!$A$34:$A$777,$A66,СВЦЭМ!$B$34:$B$777,N$47)+'СЕТ СН'!$G$9+СВЦЭМ!$D$10+'СЕТ СН'!$G$5-'СЕТ СН'!$G$17</f>
        <v>4444.1080191900001</v>
      </c>
      <c r="O66" s="36">
        <f>SUMIFS(СВЦЭМ!$C$34:$C$777,СВЦЭМ!$A$34:$A$777,$A66,СВЦЭМ!$B$34:$B$777,O$47)+'СЕТ СН'!$G$9+СВЦЭМ!$D$10+'СЕТ СН'!$G$5-'СЕТ СН'!$G$17</f>
        <v>4432.62880821</v>
      </c>
      <c r="P66" s="36">
        <f>SUMIFS(СВЦЭМ!$C$34:$C$777,СВЦЭМ!$A$34:$A$777,$A66,СВЦЭМ!$B$34:$B$777,P$47)+'СЕТ СН'!$G$9+СВЦЭМ!$D$10+'СЕТ СН'!$G$5-'СЕТ СН'!$G$17</f>
        <v>4375.5353732399999</v>
      </c>
      <c r="Q66" s="36">
        <f>SUMIFS(СВЦЭМ!$C$34:$C$777,СВЦЭМ!$A$34:$A$777,$A66,СВЦЭМ!$B$34:$B$777,Q$47)+'СЕТ СН'!$G$9+СВЦЭМ!$D$10+'СЕТ СН'!$G$5-'СЕТ СН'!$G$17</f>
        <v>4304.1966392099994</v>
      </c>
      <c r="R66" s="36">
        <f>SUMIFS(СВЦЭМ!$C$34:$C$777,СВЦЭМ!$A$34:$A$777,$A66,СВЦЭМ!$B$34:$B$777,R$47)+'СЕТ СН'!$G$9+СВЦЭМ!$D$10+'СЕТ СН'!$G$5-'СЕТ СН'!$G$17</f>
        <v>4213.2564715799999</v>
      </c>
      <c r="S66" s="36">
        <f>SUMIFS(СВЦЭМ!$C$34:$C$777,СВЦЭМ!$A$34:$A$777,$A66,СВЦЭМ!$B$34:$B$777,S$47)+'СЕТ СН'!$G$9+СВЦЭМ!$D$10+'СЕТ СН'!$G$5-'СЕТ СН'!$G$17</f>
        <v>4120.7650067000004</v>
      </c>
      <c r="T66" s="36">
        <f>SUMIFS(СВЦЭМ!$C$34:$C$777,СВЦЭМ!$A$34:$A$777,$A66,СВЦЭМ!$B$34:$B$777,T$47)+'СЕТ СН'!$G$9+СВЦЭМ!$D$10+'СЕТ СН'!$G$5-'СЕТ СН'!$G$17</f>
        <v>4080.9103255500004</v>
      </c>
      <c r="U66" s="36">
        <f>SUMIFS(СВЦЭМ!$C$34:$C$777,СВЦЭМ!$A$34:$A$777,$A66,СВЦЭМ!$B$34:$B$777,U$47)+'СЕТ СН'!$G$9+СВЦЭМ!$D$10+'СЕТ СН'!$G$5-'СЕТ СН'!$G$17</f>
        <v>4052.9405034299998</v>
      </c>
      <c r="V66" s="36">
        <f>SUMIFS(СВЦЭМ!$C$34:$C$777,СВЦЭМ!$A$34:$A$777,$A66,СВЦЭМ!$B$34:$B$777,V$47)+'СЕТ СН'!$G$9+СВЦЭМ!$D$10+'СЕТ СН'!$G$5-'СЕТ СН'!$G$17</f>
        <v>4049.5827399600003</v>
      </c>
      <c r="W66" s="36">
        <f>SUMIFS(СВЦЭМ!$C$34:$C$777,СВЦЭМ!$A$34:$A$777,$A66,СВЦЭМ!$B$34:$B$777,W$47)+'СЕТ СН'!$G$9+СВЦЭМ!$D$10+'СЕТ СН'!$G$5-'СЕТ СН'!$G$17</f>
        <v>4058.7709240599997</v>
      </c>
      <c r="X66" s="36">
        <f>SUMIFS(СВЦЭМ!$C$34:$C$777,СВЦЭМ!$A$34:$A$777,$A66,СВЦЭМ!$B$34:$B$777,X$47)+'СЕТ СН'!$G$9+СВЦЭМ!$D$10+'СЕТ СН'!$G$5-'СЕТ СН'!$G$17</f>
        <v>4136.0797438899999</v>
      </c>
      <c r="Y66" s="36">
        <f>SUMIFS(СВЦЭМ!$C$34:$C$777,СВЦЭМ!$A$34:$A$777,$A66,СВЦЭМ!$B$34:$B$777,Y$47)+'СЕТ СН'!$G$9+СВЦЭМ!$D$10+'СЕТ СН'!$G$5-'СЕТ СН'!$G$17</f>
        <v>4255.84024615</v>
      </c>
    </row>
    <row r="67" spans="1:27" ht="15.75" x14ac:dyDescent="0.2">
      <c r="A67" s="35">
        <f t="shared" si="1"/>
        <v>43393</v>
      </c>
      <c r="B67" s="36">
        <f>SUMIFS(СВЦЭМ!$C$34:$C$777,СВЦЭМ!$A$34:$A$777,$A67,СВЦЭМ!$B$34:$B$777,B$47)+'СЕТ СН'!$G$9+СВЦЭМ!$D$10+'СЕТ СН'!$G$5-'СЕТ СН'!$G$17</f>
        <v>4427.3710118199997</v>
      </c>
      <c r="C67" s="36">
        <f>SUMIFS(СВЦЭМ!$C$34:$C$777,СВЦЭМ!$A$34:$A$777,$A67,СВЦЭМ!$B$34:$B$777,C$47)+'СЕТ СН'!$G$9+СВЦЭМ!$D$10+'СЕТ СН'!$G$5-'СЕТ СН'!$G$17</f>
        <v>4539.27044415</v>
      </c>
      <c r="D67" s="36">
        <f>SUMIFS(СВЦЭМ!$C$34:$C$777,СВЦЭМ!$A$34:$A$777,$A67,СВЦЭМ!$B$34:$B$777,D$47)+'СЕТ СН'!$G$9+СВЦЭМ!$D$10+'СЕТ СН'!$G$5-'СЕТ СН'!$G$17</f>
        <v>4619.1973644600002</v>
      </c>
      <c r="E67" s="36">
        <f>SUMIFS(СВЦЭМ!$C$34:$C$777,СВЦЭМ!$A$34:$A$777,$A67,СВЦЭМ!$B$34:$B$777,E$47)+'СЕТ СН'!$G$9+СВЦЭМ!$D$10+'СЕТ СН'!$G$5-'СЕТ СН'!$G$17</f>
        <v>4630.6322886899998</v>
      </c>
      <c r="F67" s="36">
        <f>SUMIFS(СВЦЭМ!$C$34:$C$777,СВЦЭМ!$A$34:$A$777,$A67,СВЦЭМ!$B$34:$B$777,F$47)+'СЕТ СН'!$G$9+СВЦЭМ!$D$10+'СЕТ СН'!$G$5-'СЕТ СН'!$G$17</f>
        <v>4622.6177745800005</v>
      </c>
      <c r="G67" s="36">
        <f>SUMIFS(СВЦЭМ!$C$34:$C$777,СВЦЭМ!$A$34:$A$777,$A67,СВЦЭМ!$B$34:$B$777,G$47)+'СЕТ СН'!$G$9+СВЦЭМ!$D$10+'СЕТ СН'!$G$5-'СЕТ СН'!$G$17</f>
        <v>4608.2495737199997</v>
      </c>
      <c r="H67" s="36">
        <f>SUMIFS(СВЦЭМ!$C$34:$C$777,СВЦЭМ!$A$34:$A$777,$A67,СВЦЭМ!$B$34:$B$777,H$47)+'СЕТ СН'!$G$9+СВЦЭМ!$D$10+'СЕТ СН'!$G$5-'СЕТ СН'!$G$17</f>
        <v>4576.6783497699998</v>
      </c>
      <c r="I67" s="36">
        <f>SUMIFS(СВЦЭМ!$C$34:$C$777,СВЦЭМ!$A$34:$A$777,$A67,СВЦЭМ!$B$34:$B$777,I$47)+'СЕТ СН'!$G$9+СВЦЭМ!$D$10+'СЕТ СН'!$G$5-'СЕТ СН'!$G$17</f>
        <v>4500.5564794499996</v>
      </c>
      <c r="J67" s="36">
        <f>SUMIFS(СВЦЭМ!$C$34:$C$777,СВЦЭМ!$A$34:$A$777,$A67,СВЦЭМ!$B$34:$B$777,J$47)+'СЕТ СН'!$G$9+СВЦЭМ!$D$10+'СЕТ СН'!$G$5-'СЕТ СН'!$G$17</f>
        <v>4464.9858035699999</v>
      </c>
      <c r="K67" s="36">
        <f>SUMIFS(СВЦЭМ!$C$34:$C$777,СВЦЭМ!$A$34:$A$777,$A67,СВЦЭМ!$B$34:$B$777,K$47)+'СЕТ СН'!$G$9+СВЦЭМ!$D$10+'СЕТ СН'!$G$5-'СЕТ СН'!$G$17</f>
        <v>4407.3208129599998</v>
      </c>
      <c r="L67" s="36">
        <f>SUMIFS(СВЦЭМ!$C$34:$C$777,СВЦЭМ!$A$34:$A$777,$A67,СВЦЭМ!$B$34:$B$777,L$47)+'СЕТ СН'!$G$9+СВЦЭМ!$D$10+'СЕТ СН'!$G$5-'СЕТ СН'!$G$17</f>
        <v>4394.4534801999998</v>
      </c>
      <c r="M67" s="36">
        <f>SUMIFS(СВЦЭМ!$C$34:$C$777,СВЦЭМ!$A$34:$A$777,$A67,СВЦЭМ!$B$34:$B$777,M$47)+'СЕТ СН'!$G$9+СВЦЭМ!$D$10+'СЕТ СН'!$G$5-'СЕТ СН'!$G$17</f>
        <v>4403.9903772400003</v>
      </c>
      <c r="N67" s="36">
        <f>SUMIFS(СВЦЭМ!$C$34:$C$777,СВЦЭМ!$A$34:$A$777,$A67,СВЦЭМ!$B$34:$B$777,N$47)+'СЕТ СН'!$G$9+СВЦЭМ!$D$10+'СЕТ СН'!$G$5-'СЕТ СН'!$G$17</f>
        <v>4431.0550734899998</v>
      </c>
      <c r="O67" s="36">
        <f>SUMIFS(СВЦЭМ!$C$34:$C$777,СВЦЭМ!$A$34:$A$777,$A67,СВЦЭМ!$B$34:$B$777,O$47)+'СЕТ СН'!$G$9+СВЦЭМ!$D$10+'СЕТ СН'!$G$5-'СЕТ СН'!$G$17</f>
        <v>4434.5995978399997</v>
      </c>
      <c r="P67" s="36">
        <f>SUMIFS(СВЦЭМ!$C$34:$C$777,СВЦЭМ!$A$34:$A$777,$A67,СВЦЭМ!$B$34:$B$777,P$47)+'СЕТ СН'!$G$9+СВЦЭМ!$D$10+'СЕТ СН'!$G$5-'СЕТ СН'!$G$17</f>
        <v>4382.8846549700002</v>
      </c>
      <c r="Q67" s="36">
        <f>SUMIFS(СВЦЭМ!$C$34:$C$777,СВЦЭМ!$A$34:$A$777,$A67,СВЦЭМ!$B$34:$B$777,Q$47)+'СЕТ СН'!$G$9+СВЦЭМ!$D$10+'СЕТ СН'!$G$5-'СЕТ СН'!$G$17</f>
        <v>4309.0922048599996</v>
      </c>
      <c r="R67" s="36">
        <f>SUMIFS(СВЦЭМ!$C$34:$C$777,СВЦЭМ!$A$34:$A$777,$A67,СВЦЭМ!$B$34:$B$777,R$47)+'СЕТ СН'!$G$9+СВЦЭМ!$D$10+'СЕТ СН'!$G$5-'СЕТ СН'!$G$17</f>
        <v>4198.8095952399999</v>
      </c>
      <c r="S67" s="36">
        <f>SUMIFS(СВЦЭМ!$C$34:$C$777,СВЦЭМ!$A$34:$A$777,$A67,СВЦЭМ!$B$34:$B$777,S$47)+'СЕТ СН'!$G$9+СВЦЭМ!$D$10+'СЕТ СН'!$G$5-'СЕТ СН'!$G$17</f>
        <v>4091.9947650699996</v>
      </c>
      <c r="T67" s="36">
        <f>SUMIFS(СВЦЭМ!$C$34:$C$777,СВЦЭМ!$A$34:$A$777,$A67,СВЦЭМ!$B$34:$B$777,T$47)+'СЕТ СН'!$G$9+СВЦЭМ!$D$10+'СЕТ СН'!$G$5-'СЕТ СН'!$G$17</f>
        <v>4045.4764352000002</v>
      </c>
      <c r="U67" s="36">
        <f>SUMIFS(СВЦЭМ!$C$34:$C$777,СВЦЭМ!$A$34:$A$777,$A67,СВЦЭМ!$B$34:$B$777,U$47)+'СЕТ СН'!$G$9+СВЦЭМ!$D$10+'СЕТ СН'!$G$5-'СЕТ СН'!$G$17</f>
        <v>4051.5097123699998</v>
      </c>
      <c r="V67" s="36">
        <f>SUMIFS(СВЦЭМ!$C$34:$C$777,СВЦЭМ!$A$34:$A$777,$A67,СВЦЭМ!$B$34:$B$777,V$47)+'СЕТ СН'!$G$9+СВЦЭМ!$D$10+'СЕТ СН'!$G$5-'СЕТ СН'!$G$17</f>
        <v>4043.2157953699998</v>
      </c>
      <c r="W67" s="36">
        <f>SUMIFS(СВЦЭМ!$C$34:$C$777,СВЦЭМ!$A$34:$A$777,$A67,СВЦЭМ!$B$34:$B$777,W$47)+'СЕТ СН'!$G$9+СВЦЭМ!$D$10+'СЕТ СН'!$G$5-'СЕТ СН'!$G$17</f>
        <v>4057.2957252699998</v>
      </c>
      <c r="X67" s="36">
        <f>SUMIFS(СВЦЭМ!$C$34:$C$777,СВЦЭМ!$A$34:$A$777,$A67,СВЦЭМ!$B$34:$B$777,X$47)+'СЕТ СН'!$G$9+СВЦЭМ!$D$10+'СЕТ СН'!$G$5-'СЕТ СН'!$G$17</f>
        <v>4098.4619215800003</v>
      </c>
      <c r="Y67" s="36">
        <f>SUMIFS(СВЦЭМ!$C$34:$C$777,СВЦЭМ!$A$34:$A$777,$A67,СВЦЭМ!$B$34:$B$777,Y$47)+'СЕТ СН'!$G$9+СВЦЭМ!$D$10+'СЕТ СН'!$G$5-'СЕТ СН'!$G$17</f>
        <v>4223.7040864500004</v>
      </c>
    </row>
    <row r="68" spans="1:27" ht="15.75" x14ac:dyDescent="0.2">
      <c r="A68" s="35">
        <f t="shared" si="1"/>
        <v>43394</v>
      </c>
      <c r="B68" s="36">
        <f>SUMIFS(СВЦЭМ!$C$34:$C$777,СВЦЭМ!$A$34:$A$777,$A68,СВЦЭМ!$B$34:$B$777,B$47)+'СЕТ СН'!$G$9+СВЦЭМ!$D$10+'СЕТ СН'!$G$5-'СЕТ СН'!$G$17</f>
        <v>4362.9982192999996</v>
      </c>
      <c r="C68" s="36">
        <f>SUMIFS(СВЦЭМ!$C$34:$C$777,СВЦЭМ!$A$34:$A$777,$A68,СВЦЭМ!$B$34:$B$777,C$47)+'СЕТ СН'!$G$9+СВЦЭМ!$D$10+'СЕТ СН'!$G$5-'СЕТ СН'!$G$17</f>
        <v>4416.0751858899994</v>
      </c>
      <c r="D68" s="36">
        <f>SUMIFS(СВЦЭМ!$C$34:$C$777,СВЦЭМ!$A$34:$A$777,$A68,СВЦЭМ!$B$34:$B$777,D$47)+'СЕТ СН'!$G$9+СВЦЭМ!$D$10+'СЕТ СН'!$G$5-'СЕТ СН'!$G$17</f>
        <v>4539.1072981099996</v>
      </c>
      <c r="E68" s="36">
        <f>SUMIFS(СВЦЭМ!$C$34:$C$777,СВЦЭМ!$A$34:$A$777,$A68,СВЦЭМ!$B$34:$B$777,E$47)+'СЕТ СН'!$G$9+СВЦЭМ!$D$10+'СЕТ СН'!$G$5-'СЕТ СН'!$G$17</f>
        <v>4579.3479447700001</v>
      </c>
      <c r="F68" s="36">
        <f>SUMIFS(СВЦЭМ!$C$34:$C$777,СВЦЭМ!$A$34:$A$777,$A68,СВЦЭМ!$B$34:$B$777,F$47)+'СЕТ СН'!$G$9+СВЦЭМ!$D$10+'СЕТ СН'!$G$5-'СЕТ СН'!$G$17</f>
        <v>4576.44729155</v>
      </c>
      <c r="G68" s="36">
        <f>SUMIFS(СВЦЭМ!$C$34:$C$777,СВЦЭМ!$A$34:$A$777,$A68,СВЦЭМ!$B$34:$B$777,G$47)+'СЕТ СН'!$G$9+СВЦЭМ!$D$10+'СЕТ СН'!$G$5-'СЕТ СН'!$G$17</f>
        <v>4568.6934143099998</v>
      </c>
      <c r="H68" s="36">
        <f>SUMIFS(СВЦЭМ!$C$34:$C$777,СВЦЭМ!$A$34:$A$777,$A68,СВЦЭМ!$B$34:$B$777,H$47)+'СЕТ СН'!$G$9+СВЦЭМ!$D$10+'СЕТ СН'!$G$5-'СЕТ СН'!$G$17</f>
        <v>4564.22568993</v>
      </c>
      <c r="I68" s="36">
        <f>SUMIFS(СВЦЭМ!$C$34:$C$777,СВЦЭМ!$A$34:$A$777,$A68,СВЦЭМ!$B$34:$B$777,I$47)+'СЕТ СН'!$G$9+СВЦЭМ!$D$10+'СЕТ СН'!$G$5-'СЕТ СН'!$G$17</f>
        <v>4530.6524951599995</v>
      </c>
      <c r="J68" s="36">
        <f>SUMIFS(СВЦЭМ!$C$34:$C$777,СВЦЭМ!$A$34:$A$777,$A68,СВЦЭМ!$B$34:$B$777,J$47)+'СЕТ СН'!$G$9+СВЦЭМ!$D$10+'СЕТ СН'!$G$5-'СЕТ СН'!$G$17</f>
        <v>4517.0506839700001</v>
      </c>
      <c r="K68" s="36">
        <f>SUMIFS(СВЦЭМ!$C$34:$C$777,СВЦЭМ!$A$34:$A$777,$A68,СВЦЭМ!$B$34:$B$777,K$47)+'СЕТ СН'!$G$9+СВЦЭМ!$D$10+'СЕТ СН'!$G$5-'СЕТ СН'!$G$17</f>
        <v>4434.7942741699999</v>
      </c>
      <c r="L68" s="36">
        <f>SUMIFS(СВЦЭМ!$C$34:$C$777,СВЦЭМ!$A$34:$A$777,$A68,СВЦЭМ!$B$34:$B$777,L$47)+'СЕТ СН'!$G$9+СВЦЭМ!$D$10+'СЕТ СН'!$G$5-'СЕТ СН'!$G$17</f>
        <v>4410.3304725799999</v>
      </c>
      <c r="M68" s="36">
        <f>SUMIFS(СВЦЭМ!$C$34:$C$777,СВЦЭМ!$A$34:$A$777,$A68,СВЦЭМ!$B$34:$B$777,M$47)+'СЕТ СН'!$G$9+СВЦЭМ!$D$10+'СЕТ СН'!$G$5-'СЕТ СН'!$G$17</f>
        <v>4417.01743635</v>
      </c>
      <c r="N68" s="36">
        <f>SUMIFS(СВЦЭМ!$C$34:$C$777,СВЦЭМ!$A$34:$A$777,$A68,СВЦЭМ!$B$34:$B$777,N$47)+'СЕТ СН'!$G$9+СВЦЭМ!$D$10+'СЕТ СН'!$G$5-'СЕТ СН'!$G$17</f>
        <v>4434.7718310600003</v>
      </c>
      <c r="O68" s="36">
        <f>SUMIFS(СВЦЭМ!$C$34:$C$777,СВЦЭМ!$A$34:$A$777,$A68,СВЦЭМ!$B$34:$B$777,O$47)+'СЕТ СН'!$G$9+СВЦЭМ!$D$10+'СЕТ СН'!$G$5-'СЕТ СН'!$G$17</f>
        <v>4433.7081003200001</v>
      </c>
      <c r="P68" s="36">
        <f>SUMIFS(СВЦЭМ!$C$34:$C$777,СВЦЭМ!$A$34:$A$777,$A68,СВЦЭМ!$B$34:$B$777,P$47)+'СЕТ СН'!$G$9+СВЦЭМ!$D$10+'СЕТ СН'!$G$5-'СЕТ СН'!$G$17</f>
        <v>4377.0791120599997</v>
      </c>
      <c r="Q68" s="36">
        <f>SUMIFS(СВЦЭМ!$C$34:$C$777,СВЦЭМ!$A$34:$A$777,$A68,СВЦЭМ!$B$34:$B$777,Q$47)+'СЕТ СН'!$G$9+СВЦЭМ!$D$10+'СЕТ СН'!$G$5-'СЕТ СН'!$G$17</f>
        <v>4308.2868138799995</v>
      </c>
      <c r="R68" s="36">
        <f>SUMIFS(СВЦЭМ!$C$34:$C$777,СВЦЭМ!$A$34:$A$777,$A68,СВЦЭМ!$B$34:$B$777,R$47)+'СЕТ СН'!$G$9+СВЦЭМ!$D$10+'СЕТ СН'!$G$5-'СЕТ СН'!$G$17</f>
        <v>4197.88805116</v>
      </c>
      <c r="S68" s="36">
        <f>SUMIFS(СВЦЭМ!$C$34:$C$777,СВЦЭМ!$A$34:$A$777,$A68,СВЦЭМ!$B$34:$B$777,S$47)+'СЕТ СН'!$G$9+СВЦЭМ!$D$10+'СЕТ СН'!$G$5-'СЕТ СН'!$G$17</f>
        <v>4097.18596058</v>
      </c>
      <c r="T68" s="36">
        <f>SUMIFS(СВЦЭМ!$C$34:$C$777,СВЦЭМ!$A$34:$A$777,$A68,СВЦЭМ!$B$34:$B$777,T$47)+'СЕТ СН'!$G$9+СВЦЭМ!$D$10+'СЕТ СН'!$G$5-'СЕТ СН'!$G$17</f>
        <v>4053.4013950899998</v>
      </c>
      <c r="U68" s="36">
        <f>SUMIFS(СВЦЭМ!$C$34:$C$777,СВЦЭМ!$A$34:$A$777,$A68,СВЦЭМ!$B$34:$B$777,U$47)+'СЕТ СН'!$G$9+СВЦЭМ!$D$10+'СЕТ СН'!$G$5-'СЕТ СН'!$G$17</f>
        <v>4036.1231536699997</v>
      </c>
      <c r="V68" s="36">
        <f>SUMIFS(СВЦЭМ!$C$34:$C$777,СВЦЭМ!$A$34:$A$777,$A68,СВЦЭМ!$B$34:$B$777,V$47)+'СЕТ СН'!$G$9+СВЦЭМ!$D$10+'СЕТ СН'!$G$5-'СЕТ СН'!$G$17</f>
        <v>4033.7859456699998</v>
      </c>
      <c r="W68" s="36">
        <f>SUMIFS(СВЦЭМ!$C$34:$C$777,СВЦЭМ!$A$34:$A$777,$A68,СВЦЭМ!$B$34:$B$777,W$47)+'СЕТ СН'!$G$9+СВЦЭМ!$D$10+'СЕТ СН'!$G$5-'СЕТ СН'!$G$17</f>
        <v>4048.9751399299994</v>
      </c>
      <c r="X68" s="36">
        <f>SUMIFS(СВЦЭМ!$C$34:$C$777,СВЦЭМ!$A$34:$A$777,$A68,СВЦЭМ!$B$34:$B$777,X$47)+'СЕТ СН'!$G$9+СВЦЭМ!$D$10+'СЕТ СН'!$G$5-'СЕТ СН'!$G$17</f>
        <v>4108.2999139100002</v>
      </c>
      <c r="Y68" s="36">
        <f>SUMIFS(СВЦЭМ!$C$34:$C$777,СВЦЭМ!$A$34:$A$777,$A68,СВЦЭМ!$B$34:$B$777,Y$47)+'СЕТ СН'!$G$9+СВЦЭМ!$D$10+'СЕТ СН'!$G$5-'СЕТ СН'!$G$17</f>
        <v>4246.4311221500002</v>
      </c>
    </row>
    <row r="69" spans="1:27" ht="15.75" x14ac:dyDescent="0.2">
      <c r="A69" s="35">
        <f t="shared" si="1"/>
        <v>43395</v>
      </c>
      <c r="B69" s="36">
        <f>SUMIFS(СВЦЭМ!$C$34:$C$777,СВЦЭМ!$A$34:$A$777,$A69,СВЦЭМ!$B$34:$B$777,B$47)+'СЕТ СН'!$G$9+СВЦЭМ!$D$10+'СЕТ СН'!$G$5-'СЕТ СН'!$G$17</f>
        <v>4410.4123912599998</v>
      </c>
      <c r="C69" s="36">
        <f>SUMIFS(СВЦЭМ!$C$34:$C$777,СВЦЭМ!$A$34:$A$777,$A69,СВЦЭМ!$B$34:$B$777,C$47)+'СЕТ СН'!$G$9+СВЦЭМ!$D$10+'СЕТ СН'!$G$5-'СЕТ СН'!$G$17</f>
        <v>4504.4493642899997</v>
      </c>
      <c r="D69" s="36">
        <f>SUMIFS(СВЦЭМ!$C$34:$C$777,СВЦЭМ!$A$34:$A$777,$A69,СВЦЭМ!$B$34:$B$777,D$47)+'СЕТ СН'!$G$9+СВЦЭМ!$D$10+'СЕТ СН'!$G$5-'СЕТ СН'!$G$17</f>
        <v>4596.4053218199997</v>
      </c>
      <c r="E69" s="36">
        <f>SUMIFS(СВЦЭМ!$C$34:$C$777,СВЦЭМ!$A$34:$A$777,$A69,СВЦЭМ!$B$34:$B$777,E$47)+'СЕТ СН'!$G$9+СВЦЭМ!$D$10+'СЕТ СН'!$G$5-'СЕТ СН'!$G$17</f>
        <v>4617.5186734199997</v>
      </c>
      <c r="F69" s="36">
        <f>SUMIFS(СВЦЭМ!$C$34:$C$777,СВЦЭМ!$A$34:$A$777,$A69,СВЦЭМ!$B$34:$B$777,F$47)+'СЕТ СН'!$G$9+СВЦЭМ!$D$10+'СЕТ СН'!$G$5-'СЕТ СН'!$G$17</f>
        <v>4616.2980314300003</v>
      </c>
      <c r="G69" s="36">
        <f>SUMIFS(СВЦЭМ!$C$34:$C$777,СВЦЭМ!$A$34:$A$777,$A69,СВЦЭМ!$B$34:$B$777,G$47)+'СЕТ СН'!$G$9+СВЦЭМ!$D$10+'СЕТ СН'!$G$5-'СЕТ СН'!$G$17</f>
        <v>4595.1635852700001</v>
      </c>
      <c r="H69" s="36">
        <f>SUMIFS(СВЦЭМ!$C$34:$C$777,СВЦЭМ!$A$34:$A$777,$A69,СВЦЭМ!$B$34:$B$777,H$47)+'СЕТ СН'!$G$9+СВЦЭМ!$D$10+'СЕТ СН'!$G$5-'СЕТ СН'!$G$17</f>
        <v>4530.2702232800002</v>
      </c>
      <c r="I69" s="36">
        <f>SUMIFS(СВЦЭМ!$C$34:$C$777,СВЦЭМ!$A$34:$A$777,$A69,СВЦЭМ!$B$34:$B$777,I$47)+'СЕТ СН'!$G$9+СВЦЭМ!$D$10+'СЕТ СН'!$G$5-'СЕТ СН'!$G$17</f>
        <v>4487.3322969399997</v>
      </c>
      <c r="J69" s="36">
        <f>SUMIFS(СВЦЭМ!$C$34:$C$777,СВЦЭМ!$A$34:$A$777,$A69,СВЦЭМ!$B$34:$B$777,J$47)+'СЕТ СН'!$G$9+СВЦЭМ!$D$10+'СЕТ СН'!$G$5-'СЕТ СН'!$G$17</f>
        <v>4425.3122020199999</v>
      </c>
      <c r="K69" s="36">
        <f>SUMIFS(СВЦЭМ!$C$34:$C$777,СВЦЭМ!$A$34:$A$777,$A69,СВЦЭМ!$B$34:$B$777,K$47)+'СЕТ СН'!$G$9+СВЦЭМ!$D$10+'СЕТ СН'!$G$5-'СЕТ СН'!$G$17</f>
        <v>4394.6541653100003</v>
      </c>
      <c r="L69" s="36">
        <f>SUMIFS(СВЦЭМ!$C$34:$C$777,СВЦЭМ!$A$34:$A$777,$A69,СВЦЭМ!$B$34:$B$777,L$47)+'СЕТ СН'!$G$9+СВЦЭМ!$D$10+'СЕТ СН'!$G$5-'СЕТ СН'!$G$17</f>
        <v>4388.2462572300001</v>
      </c>
      <c r="M69" s="36">
        <f>SUMIFS(СВЦЭМ!$C$34:$C$777,СВЦЭМ!$A$34:$A$777,$A69,СВЦЭМ!$B$34:$B$777,M$47)+'СЕТ СН'!$G$9+СВЦЭМ!$D$10+'СЕТ СН'!$G$5-'СЕТ СН'!$G$17</f>
        <v>4405.5145063800001</v>
      </c>
      <c r="N69" s="36">
        <f>SUMIFS(СВЦЭМ!$C$34:$C$777,СВЦЭМ!$A$34:$A$777,$A69,СВЦЭМ!$B$34:$B$777,N$47)+'СЕТ СН'!$G$9+СВЦЭМ!$D$10+'СЕТ СН'!$G$5-'СЕТ СН'!$G$17</f>
        <v>4429.77398601</v>
      </c>
      <c r="O69" s="36">
        <f>SUMIFS(СВЦЭМ!$C$34:$C$777,СВЦЭМ!$A$34:$A$777,$A69,СВЦЭМ!$B$34:$B$777,O$47)+'СЕТ СН'!$G$9+СВЦЭМ!$D$10+'СЕТ СН'!$G$5-'СЕТ СН'!$G$17</f>
        <v>4393.0880968800002</v>
      </c>
      <c r="P69" s="36">
        <f>SUMIFS(СВЦЭМ!$C$34:$C$777,СВЦЭМ!$A$34:$A$777,$A69,СВЦЭМ!$B$34:$B$777,P$47)+'СЕТ СН'!$G$9+СВЦЭМ!$D$10+'СЕТ СН'!$G$5-'СЕТ СН'!$G$17</f>
        <v>4328.2204636799997</v>
      </c>
      <c r="Q69" s="36">
        <f>SUMIFS(СВЦЭМ!$C$34:$C$777,СВЦЭМ!$A$34:$A$777,$A69,СВЦЭМ!$B$34:$B$777,Q$47)+'СЕТ СН'!$G$9+СВЦЭМ!$D$10+'СЕТ СН'!$G$5-'СЕТ СН'!$G$17</f>
        <v>4265.2277228399998</v>
      </c>
      <c r="R69" s="36">
        <f>SUMIFS(СВЦЭМ!$C$34:$C$777,СВЦЭМ!$A$34:$A$777,$A69,СВЦЭМ!$B$34:$B$777,R$47)+'СЕТ СН'!$G$9+СВЦЭМ!$D$10+'СЕТ СН'!$G$5-'СЕТ СН'!$G$17</f>
        <v>4183.4230462799997</v>
      </c>
      <c r="S69" s="36">
        <f>SUMIFS(СВЦЭМ!$C$34:$C$777,СВЦЭМ!$A$34:$A$777,$A69,СВЦЭМ!$B$34:$B$777,S$47)+'СЕТ СН'!$G$9+СВЦЭМ!$D$10+'СЕТ СН'!$G$5-'СЕТ СН'!$G$17</f>
        <v>4096.9313125600002</v>
      </c>
      <c r="T69" s="36">
        <f>SUMIFS(СВЦЭМ!$C$34:$C$777,СВЦЭМ!$A$34:$A$777,$A69,СВЦЭМ!$B$34:$B$777,T$47)+'СЕТ СН'!$G$9+СВЦЭМ!$D$10+'СЕТ СН'!$G$5-'СЕТ СН'!$G$17</f>
        <v>4085.7427743799999</v>
      </c>
      <c r="U69" s="36">
        <f>SUMIFS(СВЦЭМ!$C$34:$C$777,СВЦЭМ!$A$34:$A$777,$A69,СВЦЭМ!$B$34:$B$777,U$47)+'СЕТ СН'!$G$9+СВЦЭМ!$D$10+'СЕТ СН'!$G$5-'СЕТ СН'!$G$17</f>
        <v>4067.39341152</v>
      </c>
      <c r="V69" s="36">
        <f>SUMIFS(СВЦЭМ!$C$34:$C$777,СВЦЭМ!$A$34:$A$777,$A69,СВЦЭМ!$B$34:$B$777,V$47)+'СЕТ СН'!$G$9+СВЦЭМ!$D$10+'СЕТ СН'!$G$5-'СЕТ СН'!$G$17</f>
        <v>4067.47054278</v>
      </c>
      <c r="W69" s="36">
        <f>SUMIFS(СВЦЭМ!$C$34:$C$777,СВЦЭМ!$A$34:$A$777,$A69,СВЦЭМ!$B$34:$B$777,W$47)+'СЕТ СН'!$G$9+СВЦЭМ!$D$10+'СЕТ СН'!$G$5-'СЕТ СН'!$G$17</f>
        <v>4089.8450794700002</v>
      </c>
      <c r="X69" s="36">
        <f>SUMIFS(СВЦЭМ!$C$34:$C$777,СВЦЭМ!$A$34:$A$777,$A69,СВЦЭМ!$B$34:$B$777,X$47)+'СЕТ СН'!$G$9+СВЦЭМ!$D$10+'СЕТ СН'!$G$5-'СЕТ СН'!$G$17</f>
        <v>4158.7682886299999</v>
      </c>
      <c r="Y69" s="36">
        <f>SUMIFS(СВЦЭМ!$C$34:$C$777,СВЦЭМ!$A$34:$A$777,$A69,СВЦЭМ!$B$34:$B$777,Y$47)+'СЕТ СН'!$G$9+СВЦЭМ!$D$10+'СЕТ СН'!$G$5-'СЕТ СН'!$G$17</f>
        <v>4298.1289461999995</v>
      </c>
    </row>
    <row r="70" spans="1:27" ht="15.75" x14ac:dyDescent="0.2">
      <c r="A70" s="35">
        <f t="shared" si="1"/>
        <v>43396</v>
      </c>
      <c r="B70" s="36">
        <f>SUMIFS(СВЦЭМ!$C$34:$C$777,СВЦЭМ!$A$34:$A$777,$A70,СВЦЭМ!$B$34:$B$777,B$47)+'СЕТ СН'!$G$9+СВЦЭМ!$D$10+'СЕТ СН'!$G$5-'СЕТ СН'!$G$17</f>
        <v>4446.0921903600001</v>
      </c>
      <c r="C70" s="36">
        <f>SUMIFS(СВЦЭМ!$C$34:$C$777,СВЦЭМ!$A$34:$A$777,$A70,СВЦЭМ!$B$34:$B$777,C$47)+'СЕТ СН'!$G$9+СВЦЭМ!$D$10+'СЕТ СН'!$G$5-'СЕТ СН'!$G$17</f>
        <v>4556.1467463899999</v>
      </c>
      <c r="D70" s="36">
        <f>SUMIFS(СВЦЭМ!$C$34:$C$777,СВЦЭМ!$A$34:$A$777,$A70,СВЦЭМ!$B$34:$B$777,D$47)+'СЕТ СН'!$G$9+СВЦЭМ!$D$10+'СЕТ СН'!$G$5-'СЕТ СН'!$G$17</f>
        <v>4610.1468005300003</v>
      </c>
      <c r="E70" s="36">
        <f>SUMIFS(СВЦЭМ!$C$34:$C$777,СВЦЭМ!$A$34:$A$777,$A70,СВЦЭМ!$B$34:$B$777,E$47)+'СЕТ СН'!$G$9+СВЦЭМ!$D$10+'СЕТ СН'!$G$5-'СЕТ СН'!$G$17</f>
        <v>4617.8624488899995</v>
      </c>
      <c r="F70" s="36">
        <f>SUMIFS(СВЦЭМ!$C$34:$C$777,СВЦЭМ!$A$34:$A$777,$A70,СВЦЭМ!$B$34:$B$777,F$47)+'СЕТ СН'!$G$9+СВЦЭМ!$D$10+'СЕТ СН'!$G$5-'СЕТ СН'!$G$17</f>
        <v>4606.6441830100002</v>
      </c>
      <c r="G70" s="36">
        <f>SUMIFS(СВЦЭМ!$C$34:$C$777,СВЦЭМ!$A$34:$A$777,$A70,СВЦЭМ!$B$34:$B$777,G$47)+'СЕТ СН'!$G$9+СВЦЭМ!$D$10+'СЕТ СН'!$G$5-'СЕТ СН'!$G$17</f>
        <v>4584.3176256699999</v>
      </c>
      <c r="H70" s="36">
        <f>SUMIFS(СВЦЭМ!$C$34:$C$777,СВЦЭМ!$A$34:$A$777,$A70,СВЦЭМ!$B$34:$B$777,H$47)+'СЕТ СН'!$G$9+СВЦЭМ!$D$10+'СЕТ СН'!$G$5-'СЕТ СН'!$G$17</f>
        <v>4514.2697316700005</v>
      </c>
      <c r="I70" s="36">
        <f>SUMIFS(СВЦЭМ!$C$34:$C$777,СВЦЭМ!$A$34:$A$777,$A70,СВЦЭМ!$B$34:$B$777,I$47)+'СЕТ СН'!$G$9+СВЦЭМ!$D$10+'СЕТ СН'!$G$5-'СЕТ СН'!$G$17</f>
        <v>4475.8852048500003</v>
      </c>
      <c r="J70" s="36">
        <f>SUMIFS(СВЦЭМ!$C$34:$C$777,СВЦЭМ!$A$34:$A$777,$A70,СВЦЭМ!$B$34:$B$777,J$47)+'СЕТ СН'!$G$9+СВЦЭМ!$D$10+'СЕТ СН'!$G$5-'СЕТ СН'!$G$17</f>
        <v>4442.2685185599994</v>
      </c>
      <c r="K70" s="36">
        <f>SUMIFS(СВЦЭМ!$C$34:$C$777,СВЦЭМ!$A$34:$A$777,$A70,СВЦЭМ!$B$34:$B$777,K$47)+'СЕТ СН'!$G$9+СВЦЭМ!$D$10+'СЕТ СН'!$G$5-'СЕТ СН'!$G$17</f>
        <v>4413.7663091499999</v>
      </c>
      <c r="L70" s="36">
        <f>SUMIFS(СВЦЭМ!$C$34:$C$777,СВЦЭМ!$A$34:$A$777,$A70,СВЦЭМ!$B$34:$B$777,L$47)+'СЕТ СН'!$G$9+СВЦЭМ!$D$10+'СЕТ СН'!$G$5-'СЕТ СН'!$G$17</f>
        <v>4408.0403351699997</v>
      </c>
      <c r="M70" s="36">
        <f>SUMIFS(СВЦЭМ!$C$34:$C$777,СВЦЭМ!$A$34:$A$777,$A70,СВЦЭМ!$B$34:$B$777,M$47)+'СЕТ СН'!$G$9+СВЦЭМ!$D$10+'СЕТ СН'!$G$5-'СЕТ СН'!$G$17</f>
        <v>4428.1540263099996</v>
      </c>
      <c r="N70" s="36">
        <f>SUMIFS(СВЦЭМ!$C$34:$C$777,СВЦЭМ!$A$34:$A$777,$A70,СВЦЭМ!$B$34:$B$777,N$47)+'СЕТ СН'!$G$9+СВЦЭМ!$D$10+'СЕТ СН'!$G$5-'СЕТ СН'!$G$17</f>
        <v>4448.1640595199997</v>
      </c>
      <c r="O70" s="36">
        <f>SUMIFS(СВЦЭМ!$C$34:$C$777,СВЦЭМ!$A$34:$A$777,$A70,СВЦЭМ!$B$34:$B$777,O$47)+'СЕТ СН'!$G$9+СВЦЭМ!$D$10+'СЕТ СН'!$G$5-'СЕТ СН'!$G$17</f>
        <v>4430.1602967099998</v>
      </c>
      <c r="P70" s="36">
        <f>SUMIFS(СВЦЭМ!$C$34:$C$777,СВЦЭМ!$A$34:$A$777,$A70,СВЦЭМ!$B$34:$B$777,P$47)+'СЕТ СН'!$G$9+СВЦЭМ!$D$10+'СЕТ СН'!$G$5-'СЕТ СН'!$G$17</f>
        <v>4379.0447357200001</v>
      </c>
      <c r="Q70" s="36">
        <f>SUMIFS(СВЦЭМ!$C$34:$C$777,СВЦЭМ!$A$34:$A$777,$A70,СВЦЭМ!$B$34:$B$777,Q$47)+'СЕТ СН'!$G$9+СВЦЭМ!$D$10+'СЕТ СН'!$G$5-'СЕТ СН'!$G$17</f>
        <v>4306.2833983099999</v>
      </c>
      <c r="R70" s="36">
        <f>SUMIFS(СВЦЭМ!$C$34:$C$777,СВЦЭМ!$A$34:$A$777,$A70,СВЦЭМ!$B$34:$B$777,R$47)+'СЕТ СН'!$G$9+СВЦЭМ!$D$10+'СЕТ СН'!$G$5-'СЕТ СН'!$G$17</f>
        <v>4210.2681201099995</v>
      </c>
      <c r="S70" s="36">
        <f>SUMIFS(СВЦЭМ!$C$34:$C$777,СВЦЭМ!$A$34:$A$777,$A70,СВЦЭМ!$B$34:$B$777,S$47)+'СЕТ СН'!$G$9+СВЦЭМ!$D$10+'СЕТ СН'!$G$5-'СЕТ СН'!$G$17</f>
        <v>4124.4324895399996</v>
      </c>
      <c r="T70" s="36">
        <f>SUMIFS(СВЦЭМ!$C$34:$C$777,СВЦЭМ!$A$34:$A$777,$A70,СВЦЭМ!$B$34:$B$777,T$47)+'СЕТ СН'!$G$9+СВЦЭМ!$D$10+'СЕТ СН'!$G$5-'СЕТ СН'!$G$17</f>
        <v>4094.16256548</v>
      </c>
      <c r="U70" s="36">
        <f>SUMIFS(СВЦЭМ!$C$34:$C$777,СВЦЭМ!$A$34:$A$777,$A70,СВЦЭМ!$B$34:$B$777,U$47)+'СЕТ СН'!$G$9+СВЦЭМ!$D$10+'СЕТ СН'!$G$5-'СЕТ СН'!$G$17</f>
        <v>4079.6017050599994</v>
      </c>
      <c r="V70" s="36">
        <f>SUMIFS(СВЦЭМ!$C$34:$C$777,СВЦЭМ!$A$34:$A$777,$A70,СВЦЭМ!$B$34:$B$777,V$47)+'СЕТ СН'!$G$9+СВЦЭМ!$D$10+'СЕТ СН'!$G$5-'СЕТ СН'!$G$17</f>
        <v>4086.1305497900003</v>
      </c>
      <c r="W70" s="36">
        <f>SUMIFS(СВЦЭМ!$C$34:$C$777,СВЦЭМ!$A$34:$A$777,$A70,СВЦЭМ!$B$34:$B$777,W$47)+'СЕТ СН'!$G$9+СВЦЭМ!$D$10+'СЕТ СН'!$G$5-'СЕТ СН'!$G$17</f>
        <v>4104.0415192800001</v>
      </c>
      <c r="X70" s="36">
        <f>SUMIFS(СВЦЭМ!$C$34:$C$777,СВЦЭМ!$A$34:$A$777,$A70,СВЦЭМ!$B$34:$B$777,X$47)+'СЕТ СН'!$G$9+СВЦЭМ!$D$10+'СЕТ СН'!$G$5-'СЕТ СН'!$G$17</f>
        <v>4167.9756590799998</v>
      </c>
      <c r="Y70" s="36">
        <f>SUMIFS(СВЦЭМ!$C$34:$C$777,СВЦЭМ!$A$34:$A$777,$A70,СВЦЭМ!$B$34:$B$777,Y$47)+'СЕТ СН'!$G$9+СВЦЭМ!$D$10+'СЕТ СН'!$G$5-'СЕТ СН'!$G$17</f>
        <v>4298.6675911100001</v>
      </c>
    </row>
    <row r="71" spans="1:27" ht="15.75" x14ac:dyDescent="0.2">
      <c r="A71" s="35">
        <f t="shared" si="1"/>
        <v>43397</v>
      </c>
      <c r="B71" s="36">
        <f>SUMIFS(СВЦЭМ!$C$34:$C$777,СВЦЭМ!$A$34:$A$777,$A71,СВЦЭМ!$B$34:$B$777,B$47)+'СЕТ СН'!$G$9+СВЦЭМ!$D$10+'СЕТ СН'!$G$5-'СЕТ СН'!$G$17</f>
        <v>4379.5023907799996</v>
      </c>
      <c r="C71" s="36">
        <f>SUMIFS(СВЦЭМ!$C$34:$C$777,СВЦЭМ!$A$34:$A$777,$A71,СВЦЭМ!$B$34:$B$777,C$47)+'СЕТ СН'!$G$9+СВЦЭМ!$D$10+'СЕТ СН'!$G$5-'СЕТ СН'!$G$17</f>
        <v>4479.0073945100003</v>
      </c>
      <c r="D71" s="36">
        <f>SUMIFS(СВЦЭМ!$C$34:$C$777,СВЦЭМ!$A$34:$A$777,$A71,СВЦЭМ!$B$34:$B$777,D$47)+'СЕТ СН'!$G$9+СВЦЭМ!$D$10+'СЕТ СН'!$G$5-'СЕТ СН'!$G$17</f>
        <v>4563.8823989399998</v>
      </c>
      <c r="E71" s="36">
        <f>SUMIFS(СВЦЭМ!$C$34:$C$777,СВЦЭМ!$A$34:$A$777,$A71,СВЦЭМ!$B$34:$B$777,E$47)+'СЕТ СН'!$G$9+СВЦЭМ!$D$10+'СЕТ СН'!$G$5-'СЕТ СН'!$G$17</f>
        <v>4576.3183946700001</v>
      </c>
      <c r="F71" s="36">
        <f>SUMIFS(СВЦЭМ!$C$34:$C$777,СВЦЭМ!$A$34:$A$777,$A71,СВЦЭМ!$B$34:$B$777,F$47)+'СЕТ СН'!$G$9+СВЦЭМ!$D$10+'СЕТ СН'!$G$5-'СЕТ СН'!$G$17</f>
        <v>4569.2006085399998</v>
      </c>
      <c r="G71" s="36">
        <f>SUMIFS(СВЦЭМ!$C$34:$C$777,СВЦЭМ!$A$34:$A$777,$A71,СВЦЭМ!$B$34:$B$777,G$47)+'СЕТ СН'!$G$9+СВЦЭМ!$D$10+'СЕТ СН'!$G$5-'СЕТ СН'!$G$17</f>
        <v>4546.5105880399997</v>
      </c>
      <c r="H71" s="36">
        <f>SUMIFS(СВЦЭМ!$C$34:$C$777,СВЦЭМ!$A$34:$A$777,$A71,СВЦЭМ!$B$34:$B$777,H$47)+'СЕТ СН'!$G$9+СВЦЭМ!$D$10+'СЕТ СН'!$G$5-'СЕТ СН'!$G$17</f>
        <v>4476.9496161699999</v>
      </c>
      <c r="I71" s="36">
        <f>SUMIFS(СВЦЭМ!$C$34:$C$777,СВЦЭМ!$A$34:$A$777,$A71,СВЦЭМ!$B$34:$B$777,I$47)+'СЕТ СН'!$G$9+СВЦЭМ!$D$10+'СЕТ СН'!$G$5-'СЕТ СН'!$G$17</f>
        <v>4440.8139442599995</v>
      </c>
      <c r="J71" s="36">
        <f>SUMIFS(СВЦЭМ!$C$34:$C$777,СВЦЭМ!$A$34:$A$777,$A71,СВЦЭМ!$B$34:$B$777,J$47)+'СЕТ СН'!$G$9+СВЦЭМ!$D$10+'СЕТ СН'!$G$5-'СЕТ СН'!$G$17</f>
        <v>4428.6529452999994</v>
      </c>
      <c r="K71" s="36">
        <f>SUMIFS(СВЦЭМ!$C$34:$C$777,СВЦЭМ!$A$34:$A$777,$A71,СВЦЭМ!$B$34:$B$777,K$47)+'СЕТ СН'!$G$9+СВЦЭМ!$D$10+'СЕТ СН'!$G$5-'СЕТ СН'!$G$17</f>
        <v>4424.4377577000005</v>
      </c>
      <c r="L71" s="36">
        <f>SUMIFS(СВЦЭМ!$C$34:$C$777,СВЦЭМ!$A$34:$A$777,$A71,СВЦЭМ!$B$34:$B$777,L$47)+'СЕТ СН'!$G$9+СВЦЭМ!$D$10+'СЕТ СН'!$G$5-'СЕТ СН'!$G$17</f>
        <v>4438.0413087699999</v>
      </c>
      <c r="M71" s="36">
        <f>SUMIFS(СВЦЭМ!$C$34:$C$777,СВЦЭМ!$A$34:$A$777,$A71,СВЦЭМ!$B$34:$B$777,M$47)+'СЕТ СН'!$G$9+СВЦЭМ!$D$10+'СЕТ СН'!$G$5-'СЕТ СН'!$G$17</f>
        <v>4436.2855173099997</v>
      </c>
      <c r="N71" s="36">
        <f>SUMIFS(СВЦЭМ!$C$34:$C$777,СВЦЭМ!$A$34:$A$777,$A71,СВЦЭМ!$B$34:$B$777,N$47)+'СЕТ СН'!$G$9+СВЦЭМ!$D$10+'СЕТ СН'!$G$5-'СЕТ СН'!$G$17</f>
        <v>4447.1769183099996</v>
      </c>
      <c r="O71" s="36">
        <f>SUMIFS(СВЦЭМ!$C$34:$C$777,СВЦЭМ!$A$34:$A$777,$A71,СВЦЭМ!$B$34:$B$777,O$47)+'СЕТ СН'!$G$9+СВЦЭМ!$D$10+'СЕТ СН'!$G$5-'СЕТ СН'!$G$17</f>
        <v>4429.5914444500004</v>
      </c>
      <c r="P71" s="36">
        <f>SUMIFS(СВЦЭМ!$C$34:$C$777,СВЦЭМ!$A$34:$A$777,$A71,СВЦЭМ!$B$34:$B$777,P$47)+'СЕТ СН'!$G$9+СВЦЭМ!$D$10+'СЕТ СН'!$G$5-'СЕТ СН'!$G$17</f>
        <v>4377.4726293899994</v>
      </c>
      <c r="Q71" s="36">
        <f>SUMIFS(СВЦЭМ!$C$34:$C$777,СВЦЭМ!$A$34:$A$777,$A71,СВЦЭМ!$B$34:$B$777,Q$47)+'СЕТ СН'!$G$9+СВЦЭМ!$D$10+'СЕТ СН'!$G$5-'СЕТ СН'!$G$17</f>
        <v>4311.7441509700002</v>
      </c>
      <c r="R71" s="36">
        <f>SUMIFS(СВЦЭМ!$C$34:$C$777,СВЦЭМ!$A$34:$A$777,$A71,СВЦЭМ!$B$34:$B$777,R$47)+'СЕТ СН'!$G$9+СВЦЭМ!$D$10+'СЕТ СН'!$G$5-'СЕТ СН'!$G$17</f>
        <v>4207.4258155099997</v>
      </c>
      <c r="S71" s="36">
        <f>SUMIFS(СВЦЭМ!$C$34:$C$777,СВЦЭМ!$A$34:$A$777,$A71,СВЦЭМ!$B$34:$B$777,S$47)+'СЕТ СН'!$G$9+СВЦЭМ!$D$10+'СЕТ СН'!$G$5-'СЕТ СН'!$G$17</f>
        <v>4131.5822949799995</v>
      </c>
      <c r="T71" s="36">
        <f>SUMIFS(СВЦЭМ!$C$34:$C$777,СВЦЭМ!$A$34:$A$777,$A71,СВЦЭМ!$B$34:$B$777,T$47)+'СЕТ СН'!$G$9+СВЦЭМ!$D$10+'СЕТ СН'!$G$5-'СЕТ СН'!$G$17</f>
        <v>4090.6774450399998</v>
      </c>
      <c r="U71" s="36">
        <f>SUMIFS(СВЦЭМ!$C$34:$C$777,СВЦЭМ!$A$34:$A$777,$A71,СВЦЭМ!$B$34:$B$777,U$47)+'СЕТ СН'!$G$9+СВЦЭМ!$D$10+'СЕТ СН'!$G$5-'СЕТ СН'!$G$17</f>
        <v>4085.2122774400004</v>
      </c>
      <c r="V71" s="36">
        <f>SUMIFS(СВЦЭМ!$C$34:$C$777,СВЦЭМ!$A$34:$A$777,$A71,СВЦЭМ!$B$34:$B$777,V$47)+'СЕТ СН'!$G$9+СВЦЭМ!$D$10+'СЕТ СН'!$G$5-'СЕТ СН'!$G$17</f>
        <v>4093.0099095599999</v>
      </c>
      <c r="W71" s="36">
        <f>SUMIFS(СВЦЭМ!$C$34:$C$777,СВЦЭМ!$A$34:$A$777,$A71,СВЦЭМ!$B$34:$B$777,W$47)+'СЕТ СН'!$G$9+СВЦЭМ!$D$10+'СЕТ СН'!$G$5-'СЕТ СН'!$G$17</f>
        <v>4122.2996556799999</v>
      </c>
      <c r="X71" s="36">
        <f>SUMIFS(СВЦЭМ!$C$34:$C$777,СВЦЭМ!$A$34:$A$777,$A71,СВЦЭМ!$B$34:$B$777,X$47)+'СЕТ СН'!$G$9+СВЦЭМ!$D$10+'СЕТ СН'!$G$5-'СЕТ СН'!$G$17</f>
        <v>4190.4695750700002</v>
      </c>
      <c r="Y71" s="36">
        <f>SUMIFS(СВЦЭМ!$C$34:$C$777,СВЦЭМ!$A$34:$A$777,$A71,СВЦЭМ!$B$34:$B$777,Y$47)+'СЕТ СН'!$G$9+СВЦЭМ!$D$10+'СЕТ СН'!$G$5-'СЕТ СН'!$G$17</f>
        <v>4299.53834147</v>
      </c>
    </row>
    <row r="72" spans="1:27" ht="15.75" x14ac:dyDescent="0.2">
      <c r="A72" s="35">
        <f t="shared" si="1"/>
        <v>43398</v>
      </c>
      <c r="B72" s="36">
        <f>SUMIFS(СВЦЭМ!$C$34:$C$777,СВЦЭМ!$A$34:$A$777,$A72,СВЦЭМ!$B$34:$B$777,B$47)+'СЕТ СН'!$G$9+СВЦЭМ!$D$10+'СЕТ СН'!$G$5-'СЕТ СН'!$G$17</f>
        <v>4349.3884027699996</v>
      </c>
      <c r="C72" s="36">
        <f>SUMIFS(СВЦЭМ!$C$34:$C$777,СВЦЭМ!$A$34:$A$777,$A72,СВЦЭМ!$B$34:$B$777,C$47)+'СЕТ СН'!$G$9+СВЦЭМ!$D$10+'СЕТ СН'!$G$5-'СЕТ СН'!$G$17</f>
        <v>4477.8510982899998</v>
      </c>
      <c r="D72" s="36">
        <f>SUMIFS(СВЦЭМ!$C$34:$C$777,СВЦЭМ!$A$34:$A$777,$A72,СВЦЭМ!$B$34:$B$777,D$47)+'СЕТ СН'!$G$9+СВЦЭМ!$D$10+'СЕТ СН'!$G$5-'СЕТ СН'!$G$17</f>
        <v>4570.4814119800003</v>
      </c>
      <c r="E72" s="36">
        <f>SUMIFS(СВЦЭМ!$C$34:$C$777,СВЦЭМ!$A$34:$A$777,$A72,СВЦЭМ!$B$34:$B$777,E$47)+'СЕТ СН'!$G$9+СВЦЭМ!$D$10+'СЕТ СН'!$G$5-'СЕТ СН'!$G$17</f>
        <v>4578.89911983</v>
      </c>
      <c r="F72" s="36">
        <f>SUMIFS(СВЦЭМ!$C$34:$C$777,СВЦЭМ!$A$34:$A$777,$A72,СВЦЭМ!$B$34:$B$777,F$47)+'СЕТ СН'!$G$9+СВЦЭМ!$D$10+'СЕТ СН'!$G$5-'СЕТ СН'!$G$17</f>
        <v>4577.3530469699999</v>
      </c>
      <c r="G72" s="36">
        <f>SUMIFS(СВЦЭМ!$C$34:$C$777,СВЦЭМ!$A$34:$A$777,$A72,СВЦЭМ!$B$34:$B$777,G$47)+'СЕТ СН'!$G$9+СВЦЭМ!$D$10+'СЕТ СН'!$G$5-'СЕТ СН'!$G$17</f>
        <v>4566.3008904799999</v>
      </c>
      <c r="H72" s="36">
        <f>SUMIFS(СВЦЭМ!$C$34:$C$777,СВЦЭМ!$A$34:$A$777,$A72,СВЦЭМ!$B$34:$B$777,H$47)+'СЕТ СН'!$G$9+СВЦЭМ!$D$10+'СЕТ СН'!$G$5-'СЕТ СН'!$G$17</f>
        <v>4504.1332901899996</v>
      </c>
      <c r="I72" s="36">
        <f>SUMIFS(СВЦЭМ!$C$34:$C$777,СВЦЭМ!$A$34:$A$777,$A72,СВЦЭМ!$B$34:$B$777,I$47)+'СЕТ СН'!$G$9+СВЦЭМ!$D$10+'СЕТ СН'!$G$5-'СЕТ СН'!$G$17</f>
        <v>4444.2654964599997</v>
      </c>
      <c r="J72" s="36">
        <f>SUMIFS(СВЦЭМ!$C$34:$C$777,СВЦЭМ!$A$34:$A$777,$A72,СВЦЭМ!$B$34:$B$777,J$47)+'СЕТ СН'!$G$9+СВЦЭМ!$D$10+'СЕТ СН'!$G$5-'СЕТ СН'!$G$17</f>
        <v>4433.5492310999998</v>
      </c>
      <c r="K72" s="36">
        <f>SUMIFS(СВЦЭМ!$C$34:$C$777,СВЦЭМ!$A$34:$A$777,$A72,СВЦЭМ!$B$34:$B$777,K$47)+'СЕТ СН'!$G$9+СВЦЭМ!$D$10+'СЕТ СН'!$G$5-'СЕТ СН'!$G$17</f>
        <v>4432.2729132300001</v>
      </c>
      <c r="L72" s="36">
        <f>SUMIFS(СВЦЭМ!$C$34:$C$777,СВЦЭМ!$A$34:$A$777,$A72,СВЦЭМ!$B$34:$B$777,L$47)+'СЕТ СН'!$G$9+СВЦЭМ!$D$10+'СЕТ СН'!$G$5-'СЕТ СН'!$G$17</f>
        <v>4447.7099246600001</v>
      </c>
      <c r="M72" s="36">
        <f>SUMIFS(СВЦЭМ!$C$34:$C$777,СВЦЭМ!$A$34:$A$777,$A72,СВЦЭМ!$B$34:$B$777,M$47)+'СЕТ СН'!$G$9+СВЦЭМ!$D$10+'СЕТ СН'!$G$5-'СЕТ СН'!$G$17</f>
        <v>4447.0983682100004</v>
      </c>
      <c r="N72" s="36">
        <f>SUMIFS(СВЦЭМ!$C$34:$C$777,СВЦЭМ!$A$34:$A$777,$A72,СВЦЭМ!$B$34:$B$777,N$47)+'СЕТ СН'!$G$9+СВЦЭМ!$D$10+'СЕТ СН'!$G$5-'СЕТ СН'!$G$17</f>
        <v>4435.67862367</v>
      </c>
      <c r="O72" s="36">
        <f>SUMIFS(СВЦЭМ!$C$34:$C$777,СВЦЭМ!$A$34:$A$777,$A72,СВЦЭМ!$B$34:$B$777,O$47)+'СЕТ СН'!$G$9+СВЦЭМ!$D$10+'СЕТ СН'!$G$5-'СЕТ СН'!$G$17</f>
        <v>4427.9597571499999</v>
      </c>
      <c r="P72" s="36">
        <f>SUMIFS(СВЦЭМ!$C$34:$C$777,СВЦЭМ!$A$34:$A$777,$A72,СВЦЭМ!$B$34:$B$777,P$47)+'СЕТ СН'!$G$9+СВЦЭМ!$D$10+'СЕТ СН'!$G$5-'СЕТ СН'!$G$17</f>
        <v>4355.2505431099999</v>
      </c>
      <c r="Q72" s="36">
        <f>SUMIFS(СВЦЭМ!$C$34:$C$777,СВЦЭМ!$A$34:$A$777,$A72,СВЦЭМ!$B$34:$B$777,Q$47)+'СЕТ СН'!$G$9+СВЦЭМ!$D$10+'СЕТ СН'!$G$5-'СЕТ СН'!$G$17</f>
        <v>4274.6073119000002</v>
      </c>
      <c r="R72" s="36">
        <f>SUMIFS(СВЦЭМ!$C$34:$C$777,СВЦЭМ!$A$34:$A$777,$A72,СВЦЭМ!$B$34:$B$777,R$47)+'СЕТ СН'!$G$9+СВЦЭМ!$D$10+'СЕТ СН'!$G$5-'СЕТ СН'!$G$17</f>
        <v>4139.9227577000001</v>
      </c>
      <c r="S72" s="36">
        <f>SUMIFS(СВЦЭМ!$C$34:$C$777,СВЦЭМ!$A$34:$A$777,$A72,СВЦЭМ!$B$34:$B$777,S$47)+'СЕТ СН'!$G$9+СВЦЭМ!$D$10+'СЕТ СН'!$G$5-'СЕТ СН'!$G$17</f>
        <v>4074.0280329200004</v>
      </c>
      <c r="T72" s="36">
        <f>SUMIFS(СВЦЭМ!$C$34:$C$777,СВЦЭМ!$A$34:$A$777,$A72,СВЦЭМ!$B$34:$B$777,T$47)+'СЕТ СН'!$G$9+СВЦЭМ!$D$10+'СЕТ СН'!$G$5-'СЕТ СН'!$G$17</f>
        <v>4057.4767643200003</v>
      </c>
      <c r="U72" s="36">
        <f>SUMIFS(СВЦЭМ!$C$34:$C$777,СВЦЭМ!$A$34:$A$777,$A72,СВЦЭМ!$B$34:$B$777,U$47)+'СЕТ СН'!$G$9+СВЦЭМ!$D$10+'СЕТ СН'!$G$5-'СЕТ СН'!$G$17</f>
        <v>4084.2327381499999</v>
      </c>
      <c r="V72" s="36">
        <f>SUMIFS(СВЦЭМ!$C$34:$C$777,СВЦЭМ!$A$34:$A$777,$A72,СВЦЭМ!$B$34:$B$777,V$47)+'СЕТ СН'!$G$9+СВЦЭМ!$D$10+'СЕТ СН'!$G$5-'СЕТ СН'!$G$17</f>
        <v>4056.4649614800001</v>
      </c>
      <c r="W72" s="36">
        <f>SUMIFS(СВЦЭМ!$C$34:$C$777,СВЦЭМ!$A$34:$A$777,$A72,СВЦЭМ!$B$34:$B$777,W$47)+'СЕТ СН'!$G$9+СВЦЭМ!$D$10+'СЕТ СН'!$G$5-'СЕТ СН'!$G$17</f>
        <v>4085.1561204399995</v>
      </c>
      <c r="X72" s="36">
        <f>SUMIFS(СВЦЭМ!$C$34:$C$777,СВЦЭМ!$A$34:$A$777,$A72,СВЦЭМ!$B$34:$B$777,X$47)+'СЕТ СН'!$G$9+СВЦЭМ!$D$10+'СЕТ СН'!$G$5-'СЕТ СН'!$G$17</f>
        <v>4149.0448819200001</v>
      </c>
      <c r="Y72" s="36">
        <f>SUMIFS(СВЦЭМ!$C$34:$C$777,СВЦЭМ!$A$34:$A$777,$A72,СВЦЭМ!$B$34:$B$777,Y$47)+'СЕТ СН'!$G$9+СВЦЭМ!$D$10+'СЕТ СН'!$G$5-'СЕТ СН'!$G$17</f>
        <v>4239.0012613600002</v>
      </c>
    </row>
    <row r="73" spans="1:27" ht="15.75" x14ac:dyDescent="0.2">
      <c r="A73" s="35">
        <f t="shared" si="1"/>
        <v>43399</v>
      </c>
      <c r="B73" s="36">
        <f>SUMIFS(СВЦЭМ!$C$34:$C$777,СВЦЭМ!$A$34:$A$777,$A73,СВЦЭМ!$B$34:$B$777,B$47)+'СЕТ СН'!$G$9+СВЦЭМ!$D$10+'СЕТ СН'!$G$5-'СЕТ СН'!$G$17</f>
        <v>4442.8436671899999</v>
      </c>
      <c r="C73" s="36">
        <f>SUMIFS(СВЦЭМ!$C$34:$C$777,СВЦЭМ!$A$34:$A$777,$A73,СВЦЭМ!$B$34:$B$777,C$47)+'СЕТ СН'!$G$9+СВЦЭМ!$D$10+'СЕТ СН'!$G$5-'СЕТ СН'!$G$17</f>
        <v>4568.2413233300003</v>
      </c>
      <c r="D73" s="36">
        <f>SUMIFS(СВЦЭМ!$C$34:$C$777,СВЦЭМ!$A$34:$A$777,$A73,СВЦЭМ!$B$34:$B$777,D$47)+'СЕТ СН'!$G$9+СВЦЭМ!$D$10+'СЕТ СН'!$G$5-'СЕТ СН'!$G$17</f>
        <v>4665.4360072999998</v>
      </c>
      <c r="E73" s="36">
        <f>SUMIFS(СВЦЭМ!$C$34:$C$777,СВЦЭМ!$A$34:$A$777,$A73,СВЦЭМ!$B$34:$B$777,E$47)+'СЕТ СН'!$G$9+СВЦЭМ!$D$10+'СЕТ СН'!$G$5-'СЕТ СН'!$G$17</f>
        <v>4668.3022419500003</v>
      </c>
      <c r="F73" s="36">
        <f>SUMIFS(СВЦЭМ!$C$34:$C$777,СВЦЭМ!$A$34:$A$777,$A73,СВЦЭМ!$B$34:$B$777,F$47)+'СЕТ СН'!$G$9+СВЦЭМ!$D$10+'СЕТ СН'!$G$5-'СЕТ СН'!$G$17</f>
        <v>4651.9045485699999</v>
      </c>
      <c r="G73" s="36">
        <f>SUMIFS(СВЦЭМ!$C$34:$C$777,СВЦЭМ!$A$34:$A$777,$A73,СВЦЭМ!$B$34:$B$777,G$47)+'СЕТ СН'!$G$9+СВЦЭМ!$D$10+'СЕТ СН'!$G$5-'СЕТ СН'!$G$17</f>
        <v>4611.23244772</v>
      </c>
      <c r="H73" s="36">
        <f>SUMIFS(СВЦЭМ!$C$34:$C$777,СВЦЭМ!$A$34:$A$777,$A73,СВЦЭМ!$B$34:$B$777,H$47)+'СЕТ СН'!$G$9+СВЦЭМ!$D$10+'СЕТ СН'!$G$5-'СЕТ СН'!$G$17</f>
        <v>4525.4843581800005</v>
      </c>
      <c r="I73" s="36">
        <f>SUMIFS(СВЦЭМ!$C$34:$C$777,СВЦЭМ!$A$34:$A$777,$A73,СВЦЭМ!$B$34:$B$777,I$47)+'СЕТ СН'!$G$9+СВЦЭМ!$D$10+'СЕТ СН'!$G$5-'СЕТ СН'!$G$17</f>
        <v>4446.3873855600004</v>
      </c>
      <c r="J73" s="36">
        <f>SUMIFS(СВЦЭМ!$C$34:$C$777,СВЦЭМ!$A$34:$A$777,$A73,СВЦЭМ!$B$34:$B$777,J$47)+'СЕТ СН'!$G$9+СВЦЭМ!$D$10+'СЕТ СН'!$G$5-'СЕТ СН'!$G$17</f>
        <v>4422.3815932299995</v>
      </c>
      <c r="K73" s="36">
        <f>SUMIFS(СВЦЭМ!$C$34:$C$777,СВЦЭМ!$A$34:$A$777,$A73,СВЦЭМ!$B$34:$B$777,K$47)+'СЕТ СН'!$G$9+СВЦЭМ!$D$10+'СЕТ СН'!$G$5-'СЕТ СН'!$G$17</f>
        <v>4404.9245776899998</v>
      </c>
      <c r="L73" s="36">
        <f>SUMIFS(СВЦЭМ!$C$34:$C$777,СВЦЭМ!$A$34:$A$777,$A73,СВЦЭМ!$B$34:$B$777,L$47)+'СЕТ СН'!$G$9+СВЦЭМ!$D$10+'СЕТ СН'!$G$5-'СЕТ СН'!$G$17</f>
        <v>4406.9884162400003</v>
      </c>
      <c r="M73" s="36">
        <f>SUMIFS(СВЦЭМ!$C$34:$C$777,СВЦЭМ!$A$34:$A$777,$A73,СВЦЭМ!$B$34:$B$777,M$47)+'СЕТ СН'!$G$9+СВЦЭМ!$D$10+'СЕТ СН'!$G$5-'СЕТ СН'!$G$17</f>
        <v>4412.9839281699997</v>
      </c>
      <c r="N73" s="36">
        <f>SUMIFS(СВЦЭМ!$C$34:$C$777,СВЦЭМ!$A$34:$A$777,$A73,СВЦЭМ!$B$34:$B$777,N$47)+'СЕТ СН'!$G$9+СВЦЭМ!$D$10+'СЕТ СН'!$G$5-'СЕТ СН'!$G$17</f>
        <v>4419.2418688799999</v>
      </c>
      <c r="O73" s="36">
        <f>SUMIFS(СВЦЭМ!$C$34:$C$777,СВЦЭМ!$A$34:$A$777,$A73,СВЦЭМ!$B$34:$B$777,O$47)+'СЕТ СН'!$G$9+СВЦЭМ!$D$10+'СЕТ СН'!$G$5-'СЕТ СН'!$G$17</f>
        <v>4395.6786065300003</v>
      </c>
      <c r="P73" s="36">
        <f>SUMIFS(СВЦЭМ!$C$34:$C$777,СВЦЭМ!$A$34:$A$777,$A73,СВЦЭМ!$B$34:$B$777,P$47)+'СЕТ СН'!$G$9+СВЦЭМ!$D$10+'СЕТ СН'!$G$5-'СЕТ СН'!$G$17</f>
        <v>4332.8106327199994</v>
      </c>
      <c r="Q73" s="36">
        <f>SUMIFS(СВЦЭМ!$C$34:$C$777,СВЦЭМ!$A$34:$A$777,$A73,СВЦЭМ!$B$34:$B$777,Q$47)+'СЕТ СН'!$G$9+СВЦЭМ!$D$10+'СЕТ СН'!$G$5-'СЕТ СН'!$G$17</f>
        <v>4269.4427414199999</v>
      </c>
      <c r="R73" s="36">
        <f>SUMIFS(СВЦЭМ!$C$34:$C$777,СВЦЭМ!$A$34:$A$777,$A73,СВЦЭМ!$B$34:$B$777,R$47)+'СЕТ СН'!$G$9+СВЦЭМ!$D$10+'СЕТ СН'!$G$5-'СЕТ СН'!$G$17</f>
        <v>4173.8555368500001</v>
      </c>
      <c r="S73" s="36">
        <f>SUMIFS(СВЦЭМ!$C$34:$C$777,СВЦЭМ!$A$34:$A$777,$A73,СВЦЭМ!$B$34:$B$777,S$47)+'СЕТ СН'!$G$9+СВЦЭМ!$D$10+'СЕТ СН'!$G$5-'СЕТ СН'!$G$17</f>
        <v>4090.3505300999996</v>
      </c>
      <c r="T73" s="36">
        <f>SUMIFS(СВЦЭМ!$C$34:$C$777,СВЦЭМ!$A$34:$A$777,$A73,СВЦЭМ!$B$34:$B$777,T$47)+'СЕТ СН'!$G$9+СВЦЭМ!$D$10+'СЕТ СН'!$G$5-'СЕТ СН'!$G$17</f>
        <v>4055.3206551200001</v>
      </c>
      <c r="U73" s="36">
        <f>SUMIFS(СВЦЭМ!$C$34:$C$777,СВЦЭМ!$A$34:$A$777,$A73,СВЦЭМ!$B$34:$B$777,U$47)+'СЕТ СН'!$G$9+СВЦЭМ!$D$10+'СЕТ СН'!$G$5-'СЕТ СН'!$G$17</f>
        <v>4046.3417763099997</v>
      </c>
      <c r="V73" s="36">
        <f>SUMIFS(СВЦЭМ!$C$34:$C$777,СВЦЭМ!$A$34:$A$777,$A73,СВЦЭМ!$B$34:$B$777,V$47)+'СЕТ СН'!$G$9+СВЦЭМ!$D$10+'СЕТ СН'!$G$5-'СЕТ СН'!$G$17</f>
        <v>4055.9614405000002</v>
      </c>
      <c r="W73" s="36">
        <f>SUMIFS(СВЦЭМ!$C$34:$C$777,СВЦЭМ!$A$34:$A$777,$A73,СВЦЭМ!$B$34:$B$777,W$47)+'СЕТ СН'!$G$9+СВЦЭМ!$D$10+'СЕТ СН'!$G$5-'СЕТ СН'!$G$17</f>
        <v>4076.4750970899995</v>
      </c>
      <c r="X73" s="36">
        <f>SUMIFS(СВЦЭМ!$C$34:$C$777,СВЦЭМ!$A$34:$A$777,$A73,СВЦЭМ!$B$34:$B$777,X$47)+'СЕТ СН'!$G$9+СВЦЭМ!$D$10+'СЕТ СН'!$G$5-'СЕТ СН'!$G$17</f>
        <v>4139.9021206500001</v>
      </c>
      <c r="Y73" s="36">
        <f>SUMIFS(СВЦЭМ!$C$34:$C$777,СВЦЭМ!$A$34:$A$777,$A73,СВЦЭМ!$B$34:$B$777,Y$47)+'СЕТ СН'!$G$9+СВЦЭМ!$D$10+'СЕТ СН'!$G$5-'СЕТ СН'!$G$17</f>
        <v>4248.3563051800002</v>
      </c>
    </row>
    <row r="74" spans="1:27" ht="15.75" x14ac:dyDescent="0.2">
      <c r="A74" s="35">
        <f t="shared" si="1"/>
        <v>43400</v>
      </c>
      <c r="B74" s="36">
        <f>SUMIFS(СВЦЭМ!$C$34:$C$777,СВЦЭМ!$A$34:$A$777,$A74,СВЦЭМ!$B$34:$B$777,B$47)+'СЕТ СН'!$G$9+СВЦЭМ!$D$10+'СЕТ СН'!$G$5-'СЕТ СН'!$G$17</f>
        <v>4399.8286462699998</v>
      </c>
      <c r="C74" s="36">
        <f>SUMIFS(СВЦЭМ!$C$34:$C$777,СВЦЭМ!$A$34:$A$777,$A74,СВЦЭМ!$B$34:$B$777,C$47)+'СЕТ СН'!$G$9+СВЦЭМ!$D$10+'СЕТ СН'!$G$5-'СЕТ СН'!$G$17</f>
        <v>4497.2739090099994</v>
      </c>
      <c r="D74" s="36">
        <f>SUMIFS(СВЦЭМ!$C$34:$C$777,СВЦЭМ!$A$34:$A$777,$A74,СВЦЭМ!$B$34:$B$777,D$47)+'СЕТ СН'!$G$9+СВЦЭМ!$D$10+'СЕТ СН'!$G$5-'СЕТ СН'!$G$17</f>
        <v>4559.54260282</v>
      </c>
      <c r="E74" s="36">
        <f>SUMIFS(СВЦЭМ!$C$34:$C$777,СВЦЭМ!$A$34:$A$777,$A74,СВЦЭМ!$B$34:$B$777,E$47)+'СЕТ СН'!$G$9+СВЦЭМ!$D$10+'СЕТ СН'!$G$5-'СЕТ СН'!$G$17</f>
        <v>4566.9438561400002</v>
      </c>
      <c r="F74" s="36">
        <f>SUMIFS(СВЦЭМ!$C$34:$C$777,СВЦЭМ!$A$34:$A$777,$A74,СВЦЭМ!$B$34:$B$777,F$47)+'СЕТ СН'!$G$9+СВЦЭМ!$D$10+'СЕТ СН'!$G$5-'СЕТ СН'!$G$17</f>
        <v>4558.41506071</v>
      </c>
      <c r="G74" s="36">
        <f>SUMIFS(СВЦЭМ!$C$34:$C$777,СВЦЭМ!$A$34:$A$777,$A74,СВЦЭМ!$B$34:$B$777,G$47)+'СЕТ СН'!$G$9+СВЦЭМ!$D$10+'СЕТ СН'!$G$5-'СЕТ СН'!$G$17</f>
        <v>4534.3224670999998</v>
      </c>
      <c r="H74" s="36">
        <f>SUMIFS(СВЦЭМ!$C$34:$C$777,СВЦЭМ!$A$34:$A$777,$A74,СВЦЭМ!$B$34:$B$777,H$47)+'СЕТ СН'!$G$9+СВЦЭМ!$D$10+'СЕТ СН'!$G$5-'СЕТ СН'!$G$17</f>
        <v>4493.2609339599994</v>
      </c>
      <c r="I74" s="36">
        <f>SUMIFS(СВЦЭМ!$C$34:$C$777,СВЦЭМ!$A$34:$A$777,$A74,СВЦЭМ!$B$34:$B$777,I$47)+'СЕТ СН'!$G$9+СВЦЭМ!$D$10+'СЕТ СН'!$G$5-'СЕТ СН'!$G$17</f>
        <v>4412.2428764599999</v>
      </c>
      <c r="J74" s="36">
        <f>SUMIFS(СВЦЭМ!$C$34:$C$777,СВЦЭМ!$A$34:$A$777,$A74,СВЦЭМ!$B$34:$B$777,J$47)+'СЕТ СН'!$G$9+СВЦЭМ!$D$10+'СЕТ СН'!$G$5-'СЕТ СН'!$G$17</f>
        <v>4380.6744289400003</v>
      </c>
      <c r="K74" s="36">
        <f>SUMIFS(СВЦЭМ!$C$34:$C$777,СВЦЭМ!$A$34:$A$777,$A74,СВЦЭМ!$B$34:$B$777,K$47)+'СЕТ СН'!$G$9+СВЦЭМ!$D$10+'СЕТ СН'!$G$5-'СЕТ СН'!$G$17</f>
        <v>4392.0080427799994</v>
      </c>
      <c r="L74" s="36">
        <f>SUMIFS(СВЦЭМ!$C$34:$C$777,СВЦЭМ!$A$34:$A$777,$A74,СВЦЭМ!$B$34:$B$777,L$47)+'СЕТ СН'!$G$9+СВЦЭМ!$D$10+'СЕТ СН'!$G$5-'СЕТ СН'!$G$17</f>
        <v>4415.3466170199999</v>
      </c>
      <c r="M74" s="36">
        <f>SUMIFS(СВЦЭМ!$C$34:$C$777,СВЦЭМ!$A$34:$A$777,$A74,СВЦЭМ!$B$34:$B$777,M$47)+'СЕТ СН'!$G$9+СВЦЭМ!$D$10+'СЕТ СН'!$G$5-'СЕТ СН'!$G$17</f>
        <v>4431.4248510899997</v>
      </c>
      <c r="N74" s="36">
        <f>SUMIFS(СВЦЭМ!$C$34:$C$777,СВЦЭМ!$A$34:$A$777,$A74,СВЦЭМ!$B$34:$B$777,N$47)+'СЕТ СН'!$G$9+СВЦЭМ!$D$10+'СЕТ СН'!$G$5-'СЕТ СН'!$G$17</f>
        <v>4442.2926756899997</v>
      </c>
      <c r="O74" s="36">
        <f>SUMIFS(СВЦЭМ!$C$34:$C$777,СВЦЭМ!$A$34:$A$777,$A74,СВЦЭМ!$B$34:$B$777,O$47)+'СЕТ СН'!$G$9+СВЦЭМ!$D$10+'СЕТ СН'!$G$5-'СЕТ СН'!$G$17</f>
        <v>4428.6903080800002</v>
      </c>
      <c r="P74" s="36">
        <f>SUMIFS(СВЦЭМ!$C$34:$C$777,СВЦЭМ!$A$34:$A$777,$A74,СВЦЭМ!$B$34:$B$777,P$47)+'СЕТ СН'!$G$9+СВЦЭМ!$D$10+'СЕТ СН'!$G$5-'СЕТ СН'!$G$17</f>
        <v>4381.3120083100002</v>
      </c>
      <c r="Q74" s="36">
        <f>SUMIFS(СВЦЭМ!$C$34:$C$777,СВЦЭМ!$A$34:$A$777,$A74,СВЦЭМ!$B$34:$B$777,Q$47)+'СЕТ СН'!$G$9+СВЦЭМ!$D$10+'СЕТ СН'!$G$5-'СЕТ СН'!$G$17</f>
        <v>4303.3488546300005</v>
      </c>
      <c r="R74" s="36">
        <f>SUMIFS(СВЦЭМ!$C$34:$C$777,СВЦЭМ!$A$34:$A$777,$A74,СВЦЭМ!$B$34:$B$777,R$47)+'СЕТ СН'!$G$9+СВЦЭМ!$D$10+'СЕТ СН'!$G$5-'СЕТ СН'!$G$17</f>
        <v>4193.5773840600004</v>
      </c>
      <c r="S74" s="36">
        <f>SUMIFS(СВЦЭМ!$C$34:$C$777,СВЦЭМ!$A$34:$A$777,$A74,СВЦЭМ!$B$34:$B$777,S$47)+'СЕТ СН'!$G$9+СВЦЭМ!$D$10+'СЕТ СН'!$G$5-'СЕТ СН'!$G$17</f>
        <v>4097.6701257100003</v>
      </c>
      <c r="T74" s="36">
        <f>SUMIFS(СВЦЭМ!$C$34:$C$777,СВЦЭМ!$A$34:$A$777,$A74,СВЦЭМ!$B$34:$B$777,T$47)+'СЕТ СН'!$G$9+СВЦЭМ!$D$10+'СЕТ СН'!$G$5-'СЕТ СН'!$G$17</f>
        <v>4058.3421962499997</v>
      </c>
      <c r="U74" s="36">
        <f>SUMIFS(СВЦЭМ!$C$34:$C$777,СВЦЭМ!$A$34:$A$777,$A74,СВЦЭМ!$B$34:$B$777,U$47)+'СЕТ СН'!$G$9+СВЦЭМ!$D$10+'СЕТ СН'!$G$5-'СЕТ СН'!$G$17</f>
        <v>4044.4680382199995</v>
      </c>
      <c r="V74" s="36">
        <f>SUMIFS(СВЦЭМ!$C$34:$C$777,СВЦЭМ!$A$34:$A$777,$A74,СВЦЭМ!$B$34:$B$777,V$47)+'СЕТ СН'!$G$9+СВЦЭМ!$D$10+'СЕТ СН'!$G$5-'СЕТ СН'!$G$17</f>
        <v>4056.70083815</v>
      </c>
      <c r="W74" s="36">
        <f>SUMIFS(СВЦЭМ!$C$34:$C$777,СВЦЭМ!$A$34:$A$777,$A74,СВЦЭМ!$B$34:$B$777,W$47)+'СЕТ СН'!$G$9+СВЦЭМ!$D$10+'СЕТ СН'!$G$5-'СЕТ СН'!$G$17</f>
        <v>4095.8523654299997</v>
      </c>
      <c r="X74" s="36">
        <f>SUMIFS(СВЦЭМ!$C$34:$C$777,СВЦЭМ!$A$34:$A$777,$A74,СВЦЭМ!$B$34:$B$777,X$47)+'СЕТ СН'!$G$9+СВЦЭМ!$D$10+'СЕТ СН'!$G$5-'СЕТ СН'!$G$17</f>
        <v>4160.1024341900002</v>
      </c>
      <c r="Y74" s="36">
        <f>SUMIFS(СВЦЭМ!$C$34:$C$777,СВЦЭМ!$A$34:$A$777,$A74,СВЦЭМ!$B$34:$B$777,Y$47)+'СЕТ СН'!$G$9+СВЦЭМ!$D$10+'СЕТ СН'!$G$5-'СЕТ СН'!$G$17</f>
        <v>4295.0806782600002</v>
      </c>
    </row>
    <row r="75" spans="1:27" ht="15.75" x14ac:dyDescent="0.2">
      <c r="A75" s="35">
        <f t="shared" si="1"/>
        <v>43401</v>
      </c>
      <c r="B75" s="36">
        <f>SUMIFS(СВЦЭМ!$C$34:$C$777,СВЦЭМ!$A$34:$A$777,$A75,СВЦЭМ!$B$34:$B$777,B$47)+'СЕТ СН'!$G$9+СВЦЭМ!$D$10+'СЕТ СН'!$G$5-'СЕТ СН'!$G$17</f>
        <v>4396.0694722600001</v>
      </c>
      <c r="C75" s="36">
        <f>SUMIFS(СВЦЭМ!$C$34:$C$777,СВЦЭМ!$A$34:$A$777,$A75,СВЦЭМ!$B$34:$B$777,C$47)+'СЕТ СН'!$G$9+СВЦЭМ!$D$10+'СЕТ СН'!$G$5-'СЕТ СН'!$G$17</f>
        <v>4496.46487351</v>
      </c>
      <c r="D75" s="36">
        <f>SUMIFS(СВЦЭМ!$C$34:$C$777,СВЦЭМ!$A$34:$A$777,$A75,СВЦЭМ!$B$34:$B$777,D$47)+'СЕТ СН'!$G$9+СВЦЭМ!$D$10+'СЕТ СН'!$G$5-'СЕТ СН'!$G$17</f>
        <v>4588.2763165200004</v>
      </c>
      <c r="E75" s="36">
        <f>SUMIFS(СВЦЭМ!$C$34:$C$777,СВЦЭМ!$A$34:$A$777,$A75,СВЦЭМ!$B$34:$B$777,E$47)+'СЕТ СН'!$G$9+СВЦЭМ!$D$10+'СЕТ СН'!$G$5-'СЕТ СН'!$G$17</f>
        <v>4579.7570127099998</v>
      </c>
      <c r="F75" s="36">
        <f>SUMIFS(СВЦЭМ!$C$34:$C$777,СВЦЭМ!$A$34:$A$777,$A75,СВЦЭМ!$B$34:$B$777,F$47)+'СЕТ СН'!$G$9+СВЦЭМ!$D$10+'СЕТ СН'!$G$5-'СЕТ СН'!$G$17</f>
        <v>4572.2337916300003</v>
      </c>
      <c r="G75" s="36">
        <f>SUMIFS(СВЦЭМ!$C$34:$C$777,СВЦЭМ!$A$34:$A$777,$A75,СВЦЭМ!$B$34:$B$777,G$47)+'СЕТ СН'!$G$9+СВЦЭМ!$D$10+'СЕТ СН'!$G$5-'СЕТ СН'!$G$17</f>
        <v>4569.7326413299998</v>
      </c>
      <c r="H75" s="36">
        <f>SUMIFS(СВЦЭМ!$C$34:$C$777,СВЦЭМ!$A$34:$A$777,$A75,СВЦЭМ!$B$34:$B$777,H$47)+'СЕТ СН'!$G$9+СВЦЭМ!$D$10+'СЕТ СН'!$G$5-'СЕТ СН'!$G$17</f>
        <v>4557.1565255400001</v>
      </c>
      <c r="I75" s="36">
        <f>SUMIFS(СВЦЭМ!$C$34:$C$777,СВЦЭМ!$A$34:$A$777,$A75,СВЦЭМ!$B$34:$B$777,I$47)+'СЕТ СН'!$G$9+СВЦЭМ!$D$10+'СЕТ СН'!$G$5-'СЕТ СН'!$G$17</f>
        <v>4513.4604897399995</v>
      </c>
      <c r="J75" s="36">
        <f>SUMIFS(СВЦЭМ!$C$34:$C$777,СВЦЭМ!$A$34:$A$777,$A75,СВЦЭМ!$B$34:$B$777,J$47)+'СЕТ СН'!$G$9+СВЦЭМ!$D$10+'СЕТ СН'!$G$5-'СЕТ СН'!$G$17</f>
        <v>4455.1408579700001</v>
      </c>
      <c r="K75" s="36">
        <f>SUMIFS(СВЦЭМ!$C$34:$C$777,СВЦЭМ!$A$34:$A$777,$A75,СВЦЭМ!$B$34:$B$777,K$47)+'СЕТ СН'!$G$9+СВЦЭМ!$D$10+'СЕТ СН'!$G$5-'СЕТ СН'!$G$17</f>
        <v>4413.2643599599996</v>
      </c>
      <c r="L75" s="36">
        <f>SUMIFS(СВЦЭМ!$C$34:$C$777,СВЦЭМ!$A$34:$A$777,$A75,СВЦЭМ!$B$34:$B$777,L$47)+'СЕТ СН'!$G$9+СВЦЭМ!$D$10+'СЕТ СН'!$G$5-'СЕТ СН'!$G$17</f>
        <v>4405.0601396900001</v>
      </c>
      <c r="M75" s="36">
        <f>SUMIFS(СВЦЭМ!$C$34:$C$777,СВЦЭМ!$A$34:$A$777,$A75,СВЦЭМ!$B$34:$B$777,M$47)+'СЕТ СН'!$G$9+СВЦЭМ!$D$10+'СЕТ СН'!$G$5-'СЕТ СН'!$G$17</f>
        <v>4411.64629006</v>
      </c>
      <c r="N75" s="36">
        <f>SUMIFS(СВЦЭМ!$C$34:$C$777,СВЦЭМ!$A$34:$A$777,$A75,СВЦЭМ!$B$34:$B$777,N$47)+'СЕТ СН'!$G$9+СВЦЭМ!$D$10+'СЕТ СН'!$G$5-'СЕТ СН'!$G$17</f>
        <v>4425.8431891999999</v>
      </c>
      <c r="O75" s="36">
        <f>SUMIFS(СВЦЭМ!$C$34:$C$777,СВЦЭМ!$A$34:$A$777,$A75,СВЦЭМ!$B$34:$B$777,O$47)+'СЕТ СН'!$G$9+СВЦЭМ!$D$10+'СЕТ СН'!$G$5-'СЕТ СН'!$G$17</f>
        <v>4421.0026624499997</v>
      </c>
      <c r="P75" s="36">
        <f>SUMIFS(СВЦЭМ!$C$34:$C$777,СВЦЭМ!$A$34:$A$777,$A75,СВЦЭМ!$B$34:$B$777,P$47)+'СЕТ СН'!$G$9+СВЦЭМ!$D$10+'СЕТ СН'!$G$5-'СЕТ СН'!$G$17</f>
        <v>4359.8319947499995</v>
      </c>
      <c r="Q75" s="36">
        <f>SUMIFS(СВЦЭМ!$C$34:$C$777,СВЦЭМ!$A$34:$A$777,$A75,СВЦЭМ!$B$34:$B$777,Q$47)+'СЕТ СН'!$G$9+СВЦЭМ!$D$10+'СЕТ СН'!$G$5-'СЕТ СН'!$G$17</f>
        <v>4278.2179433800002</v>
      </c>
      <c r="R75" s="36">
        <f>SUMIFS(СВЦЭМ!$C$34:$C$777,СВЦЭМ!$A$34:$A$777,$A75,СВЦЭМ!$B$34:$B$777,R$47)+'СЕТ СН'!$G$9+СВЦЭМ!$D$10+'СЕТ СН'!$G$5-'СЕТ СН'!$G$17</f>
        <v>4185.8705388799999</v>
      </c>
      <c r="S75" s="36">
        <f>SUMIFS(СВЦЭМ!$C$34:$C$777,СВЦЭМ!$A$34:$A$777,$A75,СВЦЭМ!$B$34:$B$777,S$47)+'СЕТ СН'!$G$9+СВЦЭМ!$D$10+'СЕТ СН'!$G$5-'СЕТ СН'!$G$17</f>
        <v>4066.4866759799997</v>
      </c>
      <c r="T75" s="36">
        <f>SUMIFS(СВЦЭМ!$C$34:$C$777,СВЦЭМ!$A$34:$A$777,$A75,СВЦЭМ!$B$34:$B$777,T$47)+'СЕТ СН'!$G$9+СВЦЭМ!$D$10+'СЕТ СН'!$G$5-'СЕТ СН'!$G$17</f>
        <v>4042.2928332199999</v>
      </c>
      <c r="U75" s="36">
        <f>SUMIFS(СВЦЭМ!$C$34:$C$777,СВЦЭМ!$A$34:$A$777,$A75,СВЦЭМ!$B$34:$B$777,U$47)+'СЕТ СН'!$G$9+СВЦЭМ!$D$10+'СЕТ СН'!$G$5-'СЕТ СН'!$G$17</f>
        <v>4042.6524540800001</v>
      </c>
      <c r="V75" s="36">
        <f>SUMIFS(СВЦЭМ!$C$34:$C$777,СВЦЭМ!$A$34:$A$777,$A75,СВЦЭМ!$B$34:$B$777,V$47)+'СЕТ СН'!$G$9+СВЦЭМ!$D$10+'СЕТ СН'!$G$5-'СЕТ СН'!$G$17</f>
        <v>4059.3503924200004</v>
      </c>
      <c r="W75" s="36">
        <f>SUMIFS(СВЦЭМ!$C$34:$C$777,СВЦЭМ!$A$34:$A$777,$A75,СВЦЭМ!$B$34:$B$777,W$47)+'СЕТ СН'!$G$9+СВЦЭМ!$D$10+'СЕТ СН'!$G$5-'СЕТ СН'!$G$17</f>
        <v>4080.6050475499997</v>
      </c>
      <c r="X75" s="36">
        <f>SUMIFS(СВЦЭМ!$C$34:$C$777,СВЦЭМ!$A$34:$A$777,$A75,СВЦЭМ!$B$34:$B$777,X$47)+'СЕТ СН'!$G$9+СВЦЭМ!$D$10+'СЕТ СН'!$G$5-'СЕТ СН'!$G$17</f>
        <v>4147.3689906</v>
      </c>
      <c r="Y75" s="36">
        <f>SUMIFS(СВЦЭМ!$C$34:$C$777,СВЦЭМ!$A$34:$A$777,$A75,СВЦЭМ!$B$34:$B$777,Y$47)+'СЕТ СН'!$G$9+СВЦЭМ!$D$10+'СЕТ СН'!$G$5-'СЕТ СН'!$G$17</f>
        <v>4288.9755283499999</v>
      </c>
    </row>
    <row r="76" spans="1:27" ht="15.75" x14ac:dyDescent="0.2">
      <c r="A76" s="35">
        <f t="shared" si="1"/>
        <v>43402</v>
      </c>
      <c r="B76" s="36">
        <f>SUMIFS(СВЦЭМ!$C$34:$C$777,СВЦЭМ!$A$34:$A$777,$A76,СВЦЭМ!$B$34:$B$777,B$47)+'СЕТ СН'!$G$9+СВЦЭМ!$D$10+'СЕТ СН'!$G$5-'СЕТ СН'!$G$17</f>
        <v>4419.8911452700004</v>
      </c>
      <c r="C76" s="36">
        <f>SUMIFS(СВЦЭМ!$C$34:$C$777,СВЦЭМ!$A$34:$A$777,$A76,СВЦЭМ!$B$34:$B$777,C$47)+'СЕТ СН'!$G$9+СВЦЭМ!$D$10+'СЕТ СН'!$G$5-'СЕТ СН'!$G$17</f>
        <v>4527.5896213099995</v>
      </c>
      <c r="D76" s="36">
        <f>SUMIFS(СВЦЭМ!$C$34:$C$777,СВЦЭМ!$A$34:$A$777,$A76,СВЦЭМ!$B$34:$B$777,D$47)+'СЕТ СН'!$G$9+СВЦЭМ!$D$10+'СЕТ СН'!$G$5-'СЕТ СН'!$G$17</f>
        <v>4617.7358298299996</v>
      </c>
      <c r="E76" s="36">
        <f>SUMIFS(СВЦЭМ!$C$34:$C$777,СВЦЭМ!$A$34:$A$777,$A76,СВЦЭМ!$B$34:$B$777,E$47)+'СЕТ СН'!$G$9+СВЦЭМ!$D$10+'СЕТ СН'!$G$5-'СЕТ СН'!$G$17</f>
        <v>4615.50327612</v>
      </c>
      <c r="F76" s="36">
        <f>SUMIFS(СВЦЭМ!$C$34:$C$777,СВЦЭМ!$A$34:$A$777,$A76,СВЦЭМ!$B$34:$B$777,F$47)+'СЕТ СН'!$G$9+СВЦЭМ!$D$10+'СЕТ СН'!$G$5-'СЕТ СН'!$G$17</f>
        <v>4607.6451338400002</v>
      </c>
      <c r="G76" s="36">
        <f>SUMIFS(СВЦЭМ!$C$34:$C$777,СВЦЭМ!$A$34:$A$777,$A76,СВЦЭМ!$B$34:$B$777,G$47)+'СЕТ СН'!$G$9+СВЦЭМ!$D$10+'СЕТ СН'!$G$5-'СЕТ СН'!$G$17</f>
        <v>4586.7141478599997</v>
      </c>
      <c r="H76" s="36">
        <f>SUMIFS(СВЦЭМ!$C$34:$C$777,СВЦЭМ!$A$34:$A$777,$A76,СВЦЭМ!$B$34:$B$777,H$47)+'СЕТ СН'!$G$9+СВЦЭМ!$D$10+'СЕТ СН'!$G$5-'СЕТ СН'!$G$17</f>
        <v>4544.9782381300001</v>
      </c>
      <c r="I76" s="36">
        <f>SUMIFS(СВЦЭМ!$C$34:$C$777,СВЦЭМ!$A$34:$A$777,$A76,СВЦЭМ!$B$34:$B$777,I$47)+'СЕТ СН'!$G$9+СВЦЭМ!$D$10+'СЕТ СН'!$G$5-'СЕТ СН'!$G$17</f>
        <v>4486.8980362100001</v>
      </c>
      <c r="J76" s="36">
        <f>SUMIFS(СВЦЭМ!$C$34:$C$777,СВЦЭМ!$A$34:$A$777,$A76,СВЦЭМ!$B$34:$B$777,J$47)+'СЕТ СН'!$G$9+СВЦЭМ!$D$10+'СЕТ СН'!$G$5-'СЕТ СН'!$G$17</f>
        <v>4432.5692542699999</v>
      </c>
      <c r="K76" s="36">
        <f>SUMIFS(СВЦЭМ!$C$34:$C$777,СВЦЭМ!$A$34:$A$777,$A76,СВЦЭМ!$B$34:$B$777,K$47)+'СЕТ СН'!$G$9+СВЦЭМ!$D$10+'СЕТ СН'!$G$5-'СЕТ СН'!$G$17</f>
        <v>4417.8711331099994</v>
      </c>
      <c r="L76" s="36">
        <f>SUMIFS(СВЦЭМ!$C$34:$C$777,СВЦЭМ!$A$34:$A$777,$A76,СВЦЭМ!$B$34:$B$777,L$47)+'СЕТ СН'!$G$9+СВЦЭМ!$D$10+'СЕТ СН'!$G$5-'СЕТ СН'!$G$17</f>
        <v>4404.6328892499996</v>
      </c>
      <c r="M76" s="36">
        <f>SUMIFS(СВЦЭМ!$C$34:$C$777,СВЦЭМ!$A$34:$A$777,$A76,СВЦЭМ!$B$34:$B$777,M$47)+'СЕТ СН'!$G$9+СВЦЭМ!$D$10+'СЕТ СН'!$G$5-'СЕТ СН'!$G$17</f>
        <v>4421.35610258</v>
      </c>
      <c r="N76" s="36">
        <f>SUMIFS(СВЦЭМ!$C$34:$C$777,СВЦЭМ!$A$34:$A$777,$A76,СВЦЭМ!$B$34:$B$777,N$47)+'СЕТ СН'!$G$9+СВЦЭМ!$D$10+'СЕТ СН'!$G$5-'СЕТ СН'!$G$17</f>
        <v>4440.2111900499995</v>
      </c>
      <c r="O76" s="36">
        <f>SUMIFS(СВЦЭМ!$C$34:$C$777,СВЦЭМ!$A$34:$A$777,$A76,СВЦЭМ!$B$34:$B$777,O$47)+'СЕТ СН'!$G$9+СВЦЭМ!$D$10+'СЕТ СН'!$G$5-'СЕТ СН'!$G$17</f>
        <v>4427.7924652600004</v>
      </c>
      <c r="P76" s="36">
        <f>SUMIFS(СВЦЭМ!$C$34:$C$777,СВЦЭМ!$A$34:$A$777,$A76,СВЦЭМ!$B$34:$B$777,P$47)+'СЕТ СН'!$G$9+СВЦЭМ!$D$10+'СЕТ СН'!$G$5-'СЕТ СН'!$G$17</f>
        <v>4372.1125309899999</v>
      </c>
      <c r="Q76" s="36">
        <f>SUMIFS(СВЦЭМ!$C$34:$C$777,СВЦЭМ!$A$34:$A$777,$A76,СВЦЭМ!$B$34:$B$777,Q$47)+'СЕТ СН'!$G$9+СВЦЭМ!$D$10+'СЕТ СН'!$G$5-'СЕТ СН'!$G$17</f>
        <v>4312.3906920299996</v>
      </c>
      <c r="R76" s="36">
        <f>SUMIFS(СВЦЭМ!$C$34:$C$777,СВЦЭМ!$A$34:$A$777,$A76,СВЦЭМ!$B$34:$B$777,R$47)+'СЕТ СН'!$G$9+СВЦЭМ!$D$10+'СЕТ СН'!$G$5-'СЕТ СН'!$G$17</f>
        <v>4204.9902596499996</v>
      </c>
      <c r="S76" s="36">
        <f>SUMIFS(СВЦЭМ!$C$34:$C$777,СВЦЭМ!$A$34:$A$777,$A76,СВЦЭМ!$B$34:$B$777,S$47)+'СЕТ СН'!$G$9+СВЦЭМ!$D$10+'СЕТ СН'!$G$5-'СЕТ СН'!$G$17</f>
        <v>4103.1013070999998</v>
      </c>
      <c r="T76" s="36">
        <f>SUMIFS(СВЦЭМ!$C$34:$C$777,СВЦЭМ!$A$34:$A$777,$A76,СВЦЭМ!$B$34:$B$777,T$47)+'СЕТ СН'!$G$9+СВЦЭМ!$D$10+'СЕТ СН'!$G$5-'СЕТ СН'!$G$17</f>
        <v>4069.0713560699996</v>
      </c>
      <c r="U76" s="36">
        <f>SUMIFS(СВЦЭМ!$C$34:$C$777,СВЦЭМ!$A$34:$A$777,$A76,СВЦЭМ!$B$34:$B$777,U$47)+'СЕТ СН'!$G$9+СВЦЭМ!$D$10+'СЕТ СН'!$G$5-'СЕТ СН'!$G$17</f>
        <v>4066.6252395000001</v>
      </c>
      <c r="V76" s="36">
        <f>SUMIFS(СВЦЭМ!$C$34:$C$777,СВЦЭМ!$A$34:$A$777,$A76,СВЦЭМ!$B$34:$B$777,V$47)+'СЕТ СН'!$G$9+СВЦЭМ!$D$10+'СЕТ СН'!$G$5-'СЕТ СН'!$G$17</f>
        <v>4071.9323636299996</v>
      </c>
      <c r="W76" s="36">
        <f>SUMIFS(СВЦЭМ!$C$34:$C$777,СВЦЭМ!$A$34:$A$777,$A76,СВЦЭМ!$B$34:$B$777,W$47)+'СЕТ СН'!$G$9+СВЦЭМ!$D$10+'СЕТ СН'!$G$5-'СЕТ СН'!$G$17</f>
        <v>4094.7704541100002</v>
      </c>
      <c r="X76" s="36">
        <f>SUMIFS(СВЦЭМ!$C$34:$C$777,СВЦЭМ!$A$34:$A$777,$A76,СВЦЭМ!$B$34:$B$777,X$47)+'СЕТ СН'!$G$9+СВЦЭМ!$D$10+'СЕТ СН'!$G$5-'СЕТ СН'!$G$17</f>
        <v>4170.6951011499996</v>
      </c>
      <c r="Y76" s="36">
        <f>SUMIFS(СВЦЭМ!$C$34:$C$777,СВЦЭМ!$A$34:$A$777,$A76,СВЦЭМ!$B$34:$B$777,Y$47)+'СЕТ СН'!$G$9+СВЦЭМ!$D$10+'СЕТ СН'!$G$5-'СЕТ СН'!$G$17</f>
        <v>4282.82316464</v>
      </c>
    </row>
    <row r="77" spans="1:27" ht="15.75" x14ac:dyDescent="0.2">
      <c r="A77" s="35">
        <f t="shared" si="1"/>
        <v>43403</v>
      </c>
      <c r="B77" s="36">
        <f>SUMIFS(СВЦЭМ!$C$34:$C$777,СВЦЭМ!$A$34:$A$777,$A77,СВЦЭМ!$B$34:$B$777,B$47)+'СЕТ СН'!$G$9+СВЦЭМ!$D$10+'СЕТ СН'!$G$5-'СЕТ СН'!$G$17</f>
        <v>4427.8506894699995</v>
      </c>
      <c r="C77" s="36">
        <f>SUMIFS(СВЦЭМ!$C$34:$C$777,СВЦЭМ!$A$34:$A$777,$A77,СВЦЭМ!$B$34:$B$777,C$47)+'СЕТ СН'!$G$9+СВЦЭМ!$D$10+'СЕТ СН'!$G$5-'СЕТ СН'!$G$17</f>
        <v>4519.45688849</v>
      </c>
      <c r="D77" s="36">
        <f>SUMIFS(СВЦЭМ!$C$34:$C$777,СВЦЭМ!$A$34:$A$777,$A77,СВЦЭМ!$B$34:$B$777,D$47)+'СЕТ СН'!$G$9+СВЦЭМ!$D$10+'СЕТ СН'!$G$5-'СЕТ СН'!$G$17</f>
        <v>4600.71778937</v>
      </c>
      <c r="E77" s="36">
        <f>SUMIFS(СВЦЭМ!$C$34:$C$777,СВЦЭМ!$A$34:$A$777,$A77,СВЦЭМ!$B$34:$B$777,E$47)+'СЕТ СН'!$G$9+СВЦЭМ!$D$10+'СЕТ СН'!$G$5-'СЕТ СН'!$G$17</f>
        <v>4615.0069875399995</v>
      </c>
      <c r="F77" s="36">
        <f>SUMIFS(СВЦЭМ!$C$34:$C$777,СВЦЭМ!$A$34:$A$777,$A77,СВЦЭМ!$B$34:$B$777,F$47)+'СЕТ СН'!$G$9+СВЦЭМ!$D$10+'СЕТ СН'!$G$5-'СЕТ СН'!$G$17</f>
        <v>4593.9922112499999</v>
      </c>
      <c r="G77" s="36">
        <f>SUMIFS(СВЦЭМ!$C$34:$C$777,СВЦЭМ!$A$34:$A$777,$A77,СВЦЭМ!$B$34:$B$777,G$47)+'СЕТ СН'!$G$9+СВЦЭМ!$D$10+'СЕТ СН'!$G$5-'СЕТ СН'!$G$17</f>
        <v>4551.6968382900004</v>
      </c>
      <c r="H77" s="36">
        <f>SUMIFS(СВЦЭМ!$C$34:$C$777,СВЦЭМ!$A$34:$A$777,$A77,СВЦЭМ!$B$34:$B$777,H$47)+'СЕТ СН'!$G$9+СВЦЭМ!$D$10+'СЕТ СН'!$G$5-'СЕТ СН'!$G$17</f>
        <v>4509.9724734199999</v>
      </c>
      <c r="I77" s="36">
        <f>SUMIFS(СВЦЭМ!$C$34:$C$777,СВЦЭМ!$A$34:$A$777,$A77,СВЦЭМ!$B$34:$B$777,I$47)+'СЕТ СН'!$G$9+СВЦЭМ!$D$10+'СЕТ СН'!$G$5-'СЕТ СН'!$G$17</f>
        <v>4468.5466504699998</v>
      </c>
      <c r="J77" s="36">
        <f>SUMIFS(СВЦЭМ!$C$34:$C$777,СВЦЭМ!$A$34:$A$777,$A77,СВЦЭМ!$B$34:$B$777,J$47)+'СЕТ СН'!$G$9+СВЦЭМ!$D$10+'СЕТ СН'!$G$5-'СЕТ СН'!$G$17</f>
        <v>4416.9984082199999</v>
      </c>
      <c r="K77" s="36">
        <f>SUMIFS(СВЦЭМ!$C$34:$C$777,СВЦЭМ!$A$34:$A$777,$A77,СВЦЭМ!$B$34:$B$777,K$47)+'СЕТ СН'!$G$9+СВЦЭМ!$D$10+'СЕТ СН'!$G$5-'СЕТ СН'!$G$17</f>
        <v>4411.4188874199999</v>
      </c>
      <c r="L77" s="36">
        <f>SUMIFS(СВЦЭМ!$C$34:$C$777,СВЦЭМ!$A$34:$A$777,$A77,СВЦЭМ!$B$34:$B$777,L$47)+'СЕТ СН'!$G$9+СВЦЭМ!$D$10+'СЕТ СН'!$G$5-'СЕТ СН'!$G$17</f>
        <v>4407.6176553100004</v>
      </c>
      <c r="M77" s="36">
        <f>SUMIFS(СВЦЭМ!$C$34:$C$777,СВЦЭМ!$A$34:$A$777,$A77,СВЦЭМ!$B$34:$B$777,M$47)+'СЕТ СН'!$G$9+СВЦЭМ!$D$10+'СЕТ СН'!$G$5-'СЕТ СН'!$G$17</f>
        <v>4426.3791135000001</v>
      </c>
      <c r="N77" s="36">
        <f>SUMIFS(СВЦЭМ!$C$34:$C$777,СВЦЭМ!$A$34:$A$777,$A77,СВЦЭМ!$B$34:$B$777,N$47)+'СЕТ СН'!$G$9+СВЦЭМ!$D$10+'СЕТ СН'!$G$5-'СЕТ СН'!$G$17</f>
        <v>4446.2126368199997</v>
      </c>
      <c r="O77" s="36">
        <f>SUMIFS(СВЦЭМ!$C$34:$C$777,СВЦЭМ!$A$34:$A$777,$A77,СВЦЭМ!$B$34:$B$777,O$47)+'СЕТ СН'!$G$9+СВЦЭМ!$D$10+'СЕТ СН'!$G$5-'СЕТ СН'!$G$17</f>
        <v>4432.2664387499999</v>
      </c>
      <c r="P77" s="36">
        <f>SUMIFS(СВЦЭМ!$C$34:$C$777,СВЦЭМ!$A$34:$A$777,$A77,СВЦЭМ!$B$34:$B$777,P$47)+'СЕТ СН'!$G$9+СВЦЭМ!$D$10+'СЕТ СН'!$G$5-'СЕТ СН'!$G$17</f>
        <v>4384.6146949699996</v>
      </c>
      <c r="Q77" s="36">
        <f>SUMIFS(СВЦЭМ!$C$34:$C$777,СВЦЭМ!$A$34:$A$777,$A77,СВЦЭМ!$B$34:$B$777,Q$47)+'СЕТ СН'!$G$9+СВЦЭМ!$D$10+'СЕТ СН'!$G$5-'СЕТ СН'!$G$17</f>
        <v>4327.0884747800001</v>
      </c>
      <c r="R77" s="36">
        <f>SUMIFS(СВЦЭМ!$C$34:$C$777,СВЦЭМ!$A$34:$A$777,$A77,СВЦЭМ!$B$34:$B$777,R$47)+'СЕТ СН'!$G$9+СВЦЭМ!$D$10+'СЕТ СН'!$G$5-'СЕТ СН'!$G$17</f>
        <v>4219.7148479799998</v>
      </c>
      <c r="S77" s="36">
        <f>SUMIFS(СВЦЭМ!$C$34:$C$777,СВЦЭМ!$A$34:$A$777,$A77,СВЦЭМ!$B$34:$B$777,S$47)+'СЕТ СН'!$G$9+СВЦЭМ!$D$10+'СЕТ СН'!$G$5-'СЕТ СН'!$G$17</f>
        <v>4113.7570757399999</v>
      </c>
      <c r="T77" s="36">
        <f>SUMIFS(СВЦЭМ!$C$34:$C$777,СВЦЭМ!$A$34:$A$777,$A77,СВЦЭМ!$B$34:$B$777,T$47)+'СЕТ СН'!$G$9+СВЦЭМ!$D$10+'СЕТ СН'!$G$5-'СЕТ СН'!$G$17</f>
        <v>4069.9526684799994</v>
      </c>
      <c r="U77" s="36">
        <f>SUMIFS(СВЦЭМ!$C$34:$C$777,СВЦЭМ!$A$34:$A$777,$A77,СВЦЭМ!$B$34:$B$777,U$47)+'СЕТ СН'!$G$9+СВЦЭМ!$D$10+'СЕТ СН'!$G$5-'СЕТ СН'!$G$17</f>
        <v>4071.3258283099995</v>
      </c>
      <c r="V77" s="36">
        <f>SUMIFS(СВЦЭМ!$C$34:$C$777,СВЦЭМ!$A$34:$A$777,$A77,СВЦЭМ!$B$34:$B$777,V$47)+'СЕТ СН'!$G$9+СВЦЭМ!$D$10+'СЕТ СН'!$G$5-'СЕТ СН'!$G$17</f>
        <v>4081.58985648</v>
      </c>
      <c r="W77" s="36">
        <f>SUMIFS(СВЦЭМ!$C$34:$C$777,СВЦЭМ!$A$34:$A$777,$A77,СВЦЭМ!$B$34:$B$777,W$47)+'СЕТ СН'!$G$9+СВЦЭМ!$D$10+'СЕТ СН'!$G$5-'СЕТ СН'!$G$17</f>
        <v>4120.2202365200001</v>
      </c>
      <c r="X77" s="36">
        <f>SUMIFS(СВЦЭМ!$C$34:$C$777,СВЦЭМ!$A$34:$A$777,$A77,СВЦЭМ!$B$34:$B$777,X$47)+'СЕТ СН'!$G$9+СВЦЭМ!$D$10+'СЕТ СН'!$G$5-'СЕТ СН'!$G$17</f>
        <v>4197.3020027800003</v>
      </c>
      <c r="Y77" s="36">
        <f>SUMIFS(СВЦЭМ!$C$34:$C$777,СВЦЭМ!$A$34:$A$777,$A77,СВЦЭМ!$B$34:$B$777,Y$47)+'СЕТ СН'!$G$9+СВЦЭМ!$D$10+'СЕТ СН'!$G$5-'СЕТ СН'!$G$17</f>
        <v>4321.3821627699999</v>
      </c>
      <c r="AA77" s="37"/>
    </row>
    <row r="78" spans="1:27" ht="15.75" x14ac:dyDescent="0.2">
      <c r="A78" s="35">
        <f t="shared" si="1"/>
        <v>43404</v>
      </c>
      <c r="B78" s="36">
        <f>SUMIFS(СВЦЭМ!$C$34:$C$777,СВЦЭМ!$A$34:$A$777,$A78,СВЦЭМ!$B$34:$B$777,B$47)+'СЕТ СН'!$G$9+СВЦЭМ!$D$10+'СЕТ СН'!$G$5-'СЕТ СН'!$G$17</f>
        <v>4440.3236263600002</v>
      </c>
      <c r="C78" s="36">
        <f>SUMIFS(СВЦЭМ!$C$34:$C$777,СВЦЭМ!$A$34:$A$777,$A78,СВЦЭМ!$B$34:$B$777,C$47)+'СЕТ СН'!$G$9+СВЦЭМ!$D$10+'СЕТ СН'!$G$5-'СЕТ СН'!$G$17</f>
        <v>4544.9588186199999</v>
      </c>
      <c r="D78" s="36">
        <f>SUMIFS(СВЦЭМ!$C$34:$C$777,СВЦЭМ!$A$34:$A$777,$A78,СВЦЭМ!$B$34:$B$777,D$47)+'СЕТ СН'!$G$9+СВЦЭМ!$D$10+'СЕТ СН'!$G$5-'СЕТ СН'!$G$17</f>
        <v>4639.3361299600001</v>
      </c>
      <c r="E78" s="36">
        <f>SUMIFS(СВЦЭМ!$C$34:$C$777,СВЦЭМ!$A$34:$A$777,$A78,СВЦЭМ!$B$34:$B$777,E$47)+'СЕТ СН'!$G$9+СВЦЭМ!$D$10+'СЕТ СН'!$G$5-'СЕТ СН'!$G$17</f>
        <v>4645.7904170600004</v>
      </c>
      <c r="F78" s="36">
        <f>SUMIFS(СВЦЭМ!$C$34:$C$777,СВЦЭМ!$A$34:$A$777,$A78,СВЦЭМ!$B$34:$B$777,F$47)+'СЕТ СН'!$G$9+СВЦЭМ!$D$10+'СЕТ СН'!$G$5-'СЕТ СН'!$G$17</f>
        <v>4615.8424410899997</v>
      </c>
      <c r="G78" s="36">
        <f>SUMIFS(СВЦЭМ!$C$34:$C$777,СВЦЭМ!$A$34:$A$777,$A78,СВЦЭМ!$B$34:$B$777,G$47)+'СЕТ СН'!$G$9+СВЦЭМ!$D$10+'СЕТ СН'!$G$5-'СЕТ СН'!$G$17</f>
        <v>4609.1178180799998</v>
      </c>
      <c r="H78" s="36">
        <f>SUMIFS(СВЦЭМ!$C$34:$C$777,СВЦЭМ!$A$34:$A$777,$A78,СВЦЭМ!$B$34:$B$777,H$47)+'СЕТ СН'!$G$9+СВЦЭМ!$D$10+'СЕТ СН'!$G$5-'СЕТ СН'!$G$17</f>
        <v>4569.5911808000001</v>
      </c>
      <c r="I78" s="36">
        <f>SUMIFS(СВЦЭМ!$C$34:$C$777,СВЦЭМ!$A$34:$A$777,$A78,СВЦЭМ!$B$34:$B$777,I$47)+'СЕТ СН'!$G$9+СВЦЭМ!$D$10+'СЕТ СН'!$G$5-'СЕТ СН'!$G$17</f>
        <v>4505.8492560099994</v>
      </c>
      <c r="J78" s="36">
        <f>SUMIFS(СВЦЭМ!$C$34:$C$777,СВЦЭМ!$A$34:$A$777,$A78,СВЦЭМ!$B$34:$B$777,J$47)+'СЕТ СН'!$G$9+СВЦЭМ!$D$10+'СЕТ СН'!$G$5-'СЕТ СН'!$G$17</f>
        <v>4434.6659951800002</v>
      </c>
      <c r="K78" s="36">
        <f>SUMIFS(СВЦЭМ!$C$34:$C$777,СВЦЭМ!$A$34:$A$777,$A78,СВЦЭМ!$B$34:$B$777,K$47)+'СЕТ СН'!$G$9+СВЦЭМ!$D$10+'СЕТ СН'!$G$5-'СЕТ СН'!$G$17</f>
        <v>4422.4842762099997</v>
      </c>
      <c r="L78" s="36">
        <f>SUMIFS(СВЦЭМ!$C$34:$C$777,СВЦЭМ!$A$34:$A$777,$A78,СВЦЭМ!$B$34:$B$777,L$47)+'СЕТ СН'!$G$9+СВЦЭМ!$D$10+'СЕТ СН'!$G$5-'СЕТ СН'!$G$17</f>
        <v>4433.1506417700002</v>
      </c>
      <c r="M78" s="36">
        <f>SUMIFS(СВЦЭМ!$C$34:$C$777,СВЦЭМ!$A$34:$A$777,$A78,СВЦЭМ!$B$34:$B$777,M$47)+'СЕТ СН'!$G$9+СВЦЭМ!$D$10+'СЕТ СН'!$G$5-'СЕТ СН'!$G$17</f>
        <v>4450.8495566800002</v>
      </c>
      <c r="N78" s="36">
        <f>SUMIFS(СВЦЭМ!$C$34:$C$777,СВЦЭМ!$A$34:$A$777,$A78,СВЦЭМ!$B$34:$B$777,N$47)+'СЕТ СН'!$G$9+СВЦЭМ!$D$10+'СЕТ СН'!$G$5-'СЕТ СН'!$G$17</f>
        <v>4458.6785963499997</v>
      </c>
      <c r="O78" s="36">
        <f>SUMIFS(СВЦЭМ!$C$34:$C$777,СВЦЭМ!$A$34:$A$777,$A78,СВЦЭМ!$B$34:$B$777,O$47)+'СЕТ СН'!$G$9+СВЦЭМ!$D$10+'СЕТ СН'!$G$5-'СЕТ СН'!$G$17</f>
        <v>4429.6456895700003</v>
      </c>
      <c r="P78" s="36">
        <f>SUMIFS(СВЦЭМ!$C$34:$C$777,СВЦЭМ!$A$34:$A$777,$A78,СВЦЭМ!$B$34:$B$777,P$47)+'СЕТ СН'!$G$9+СВЦЭМ!$D$10+'СЕТ СН'!$G$5-'СЕТ СН'!$G$17</f>
        <v>4383.5035312099999</v>
      </c>
      <c r="Q78" s="36">
        <f>SUMIFS(СВЦЭМ!$C$34:$C$777,СВЦЭМ!$A$34:$A$777,$A78,СВЦЭМ!$B$34:$B$777,Q$47)+'СЕТ СН'!$G$9+СВЦЭМ!$D$10+'СЕТ СН'!$G$5-'СЕТ СН'!$G$17</f>
        <v>4316.11300261</v>
      </c>
      <c r="R78" s="36">
        <f>SUMIFS(СВЦЭМ!$C$34:$C$777,СВЦЭМ!$A$34:$A$777,$A78,СВЦЭМ!$B$34:$B$777,R$47)+'СЕТ СН'!$G$9+СВЦЭМ!$D$10+'СЕТ СН'!$G$5-'СЕТ СН'!$G$17</f>
        <v>4228.8714544099994</v>
      </c>
      <c r="S78" s="36">
        <f>SUMIFS(СВЦЭМ!$C$34:$C$777,СВЦЭМ!$A$34:$A$777,$A78,СВЦЭМ!$B$34:$B$777,S$47)+'СЕТ СН'!$G$9+СВЦЭМ!$D$10+'СЕТ СН'!$G$5-'СЕТ СН'!$G$17</f>
        <v>4145.2664302799994</v>
      </c>
      <c r="T78" s="36">
        <f>SUMIFS(СВЦЭМ!$C$34:$C$777,СВЦЭМ!$A$34:$A$777,$A78,СВЦЭМ!$B$34:$B$777,T$47)+'СЕТ СН'!$G$9+СВЦЭМ!$D$10+'СЕТ СН'!$G$5-'СЕТ СН'!$G$17</f>
        <v>4103.3249560699996</v>
      </c>
      <c r="U78" s="36">
        <f>SUMIFS(СВЦЭМ!$C$34:$C$777,СВЦЭМ!$A$34:$A$777,$A78,СВЦЭМ!$B$34:$B$777,U$47)+'СЕТ СН'!$G$9+СВЦЭМ!$D$10+'СЕТ СН'!$G$5-'СЕТ СН'!$G$17</f>
        <v>4105.1163896199996</v>
      </c>
      <c r="V78" s="36">
        <f>SUMIFS(СВЦЭМ!$C$34:$C$777,СВЦЭМ!$A$34:$A$777,$A78,СВЦЭМ!$B$34:$B$777,V$47)+'СЕТ СН'!$G$9+СВЦЭМ!$D$10+'СЕТ СН'!$G$5-'СЕТ СН'!$G$17</f>
        <v>4119.6230852399995</v>
      </c>
      <c r="W78" s="36">
        <f>SUMIFS(СВЦЭМ!$C$34:$C$777,СВЦЭМ!$A$34:$A$777,$A78,СВЦЭМ!$B$34:$B$777,W$47)+'СЕТ СН'!$G$9+СВЦЭМ!$D$10+'СЕТ СН'!$G$5-'СЕТ СН'!$G$17</f>
        <v>4133.1052642999994</v>
      </c>
      <c r="X78" s="36">
        <f>SUMIFS(СВЦЭМ!$C$34:$C$777,СВЦЭМ!$A$34:$A$777,$A78,СВЦЭМ!$B$34:$B$777,X$47)+'СЕТ СН'!$G$9+СВЦЭМ!$D$10+'СЕТ СН'!$G$5-'СЕТ СН'!$G$17</f>
        <v>4193.9838369700001</v>
      </c>
      <c r="Y78" s="36">
        <f>SUMIFS(СВЦЭМ!$C$34:$C$777,СВЦЭМ!$A$34:$A$777,$A78,СВЦЭМ!$B$34:$B$777,Y$47)+'СЕТ СН'!$G$9+СВЦЭМ!$D$10+'СЕТ СН'!$G$5-'СЕТ СН'!$G$17</f>
        <v>4319.8522441100004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01.10.2018</v>
      </c>
      <c r="B84" s="36">
        <f>SUMIFS(СВЦЭМ!$C$34:$C$777,СВЦЭМ!$A$34:$A$777,$A84,СВЦЭМ!$B$34:$B$777,B$83)+'СЕТ СН'!$H$9+СВЦЭМ!$D$10+'СЕТ СН'!$H$5-'СЕТ СН'!$H$17</f>
        <v>4669.9666887100002</v>
      </c>
      <c r="C84" s="36">
        <f>SUMIFS(СВЦЭМ!$C$34:$C$777,СВЦЭМ!$A$34:$A$777,$A84,СВЦЭМ!$B$34:$B$777,C$83)+'СЕТ СН'!$H$9+СВЦЭМ!$D$10+'СЕТ СН'!$H$5-'СЕТ СН'!$H$17</f>
        <v>4800.7090247799997</v>
      </c>
      <c r="D84" s="36">
        <f>SUMIFS(СВЦЭМ!$C$34:$C$777,СВЦЭМ!$A$34:$A$777,$A84,СВЦЭМ!$B$34:$B$777,D$83)+'СЕТ СН'!$H$9+СВЦЭМ!$D$10+'СЕТ СН'!$H$5-'СЕТ СН'!$H$17</f>
        <v>4883.5225053300001</v>
      </c>
      <c r="E84" s="36">
        <f>SUMIFS(СВЦЭМ!$C$34:$C$777,СВЦЭМ!$A$34:$A$777,$A84,СВЦЭМ!$B$34:$B$777,E$83)+'СЕТ СН'!$H$9+СВЦЭМ!$D$10+'СЕТ СН'!$H$5-'СЕТ СН'!$H$17</f>
        <v>4983.0176189000003</v>
      </c>
      <c r="F84" s="36">
        <f>SUMIFS(СВЦЭМ!$C$34:$C$777,СВЦЭМ!$A$34:$A$777,$A84,СВЦЭМ!$B$34:$B$777,F$83)+'СЕТ СН'!$H$9+СВЦЭМ!$D$10+'СЕТ СН'!$H$5-'СЕТ СН'!$H$17</f>
        <v>4976.0711938699997</v>
      </c>
      <c r="G84" s="36">
        <f>SUMIFS(СВЦЭМ!$C$34:$C$777,СВЦЭМ!$A$34:$A$777,$A84,СВЦЭМ!$B$34:$B$777,G$83)+'СЕТ СН'!$H$9+СВЦЭМ!$D$10+'СЕТ СН'!$H$5-'СЕТ СН'!$H$17</f>
        <v>4934.9389726399995</v>
      </c>
      <c r="H84" s="36">
        <f>SUMIFS(СВЦЭМ!$C$34:$C$777,СВЦЭМ!$A$34:$A$777,$A84,СВЦЭМ!$B$34:$B$777,H$83)+'СЕТ СН'!$H$9+СВЦЭМ!$D$10+'СЕТ СН'!$H$5-'СЕТ СН'!$H$17</f>
        <v>4850.8845589299999</v>
      </c>
      <c r="I84" s="36">
        <f>SUMIFS(СВЦЭМ!$C$34:$C$777,СВЦЭМ!$A$34:$A$777,$A84,СВЦЭМ!$B$34:$B$777,I$83)+'СЕТ СН'!$H$9+СВЦЭМ!$D$10+'СЕТ СН'!$H$5-'СЕТ СН'!$H$17</f>
        <v>4778.4323269299994</v>
      </c>
      <c r="J84" s="36">
        <f>SUMIFS(СВЦЭМ!$C$34:$C$777,СВЦЭМ!$A$34:$A$777,$A84,СВЦЭМ!$B$34:$B$777,J$83)+'СЕТ СН'!$H$9+СВЦЭМ!$D$10+'СЕТ СН'!$H$5-'СЕТ СН'!$H$17</f>
        <v>4757.4603217799995</v>
      </c>
      <c r="K84" s="36">
        <f>SUMIFS(СВЦЭМ!$C$34:$C$777,СВЦЭМ!$A$34:$A$777,$A84,СВЦЭМ!$B$34:$B$777,K$83)+'СЕТ СН'!$H$9+СВЦЭМ!$D$10+'СЕТ СН'!$H$5-'СЕТ СН'!$H$17</f>
        <v>4758.3130146499998</v>
      </c>
      <c r="L84" s="36">
        <f>SUMIFS(СВЦЭМ!$C$34:$C$777,СВЦЭМ!$A$34:$A$777,$A84,СВЦЭМ!$B$34:$B$777,L$83)+'СЕТ СН'!$H$9+СВЦЭМ!$D$10+'СЕТ СН'!$H$5-'СЕТ СН'!$H$17</f>
        <v>4758.7494802299998</v>
      </c>
      <c r="M84" s="36">
        <f>SUMIFS(СВЦЭМ!$C$34:$C$777,СВЦЭМ!$A$34:$A$777,$A84,СВЦЭМ!$B$34:$B$777,M$83)+'СЕТ СН'!$H$9+СВЦЭМ!$D$10+'СЕТ СН'!$H$5-'СЕТ СН'!$H$17</f>
        <v>4756.1436717699999</v>
      </c>
      <c r="N84" s="36">
        <f>SUMIFS(СВЦЭМ!$C$34:$C$777,СВЦЭМ!$A$34:$A$777,$A84,СВЦЭМ!$B$34:$B$777,N$83)+'СЕТ СН'!$H$9+СВЦЭМ!$D$10+'СЕТ СН'!$H$5-'СЕТ СН'!$H$17</f>
        <v>4764.3876055199999</v>
      </c>
      <c r="O84" s="36">
        <f>SUMIFS(СВЦЭМ!$C$34:$C$777,СВЦЭМ!$A$34:$A$777,$A84,СВЦЭМ!$B$34:$B$777,O$83)+'СЕТ СН'!$H$9+СВЦЭМ!$D$10+'СЕТ СН'!$H$5-'СЕТ СН'!$H$17</f>
        <v>4753.5552168799995</v>
      </c>
      <c r="P84" s="36">
        <f>SUMIFS(СВЦЭМ!$C$34:$C$777,СВЦЭМ!$A$34:$A$777,$A84,СВЦЭМ!$B$34:$B$777,P$83)+'СЕТ СН'!$H$9+СВЦЭМ!$D$10+'СЕТ СН'!$H$5-'СЕТ СН'!$H$17</f>
        <v>4703.4652500900002</v>
      </c>
      <c r="Q84" s="36">
        <f>SUMIFS(СВЦЭМ!$C$34:$C$777,СВЦЭМ!$A$34:$A$777,$A84,СВЦЭМ!$B$34:$B$777,Q$83)+'СЕТ СН'!$H$9+СВЦЭМ!$D$10+'СЕТ СН'!$H$5-'СЕТ СН'!$H$17</f>
        <v>4629.6266933999996</v>
      </c>
      <c r="R84" s="36">
        <f>SUMIFS(СВЦЭМ!$C$34:$C$777,СВЦЭМ!$A$34:$A$777,$A84,СВЦЭМ!$B$34:$B$777,R$83)+'СЕТ СН'!$H$9+СВЦЭМ!$D$10+'СЕТ СН'!$H$5-'СЕТ СН'!$H$17</f>
        <v>4511.15035119</v>
      </c>
      <c r="S84" s="36">
        <f>SUMIFS(СВЦЭМ!$C$34:$C$777,СВЦЭМ!$A$34:$A$777,$A84,СВЦЭМ!$B$34:$B$777,S$83)+'СЕТ СН'!$H$9+СВЦЭМ!$D$10+'СЕТ СН'!$H$5-'СЕТ СН'!$H$17</f>
        <v>4441.6074937599997</v>
      </c>
      <c r="T84" s="36">
        <f>SUMIFS(СВЦЭМ!$C$34:$C$777,СВЦЭМ!$A$34:$A$777,$A84,СВЦЭМ!$B$34:$B$777,T$83)+'СЕТ СН'!$H$9+СВЦЭМ!$D$10+'СЕТ СН'!$H$5-'СЕТ СН'!$H$17</f>
        <v>4409.8429891799997</v>
      </c>
      <c r="U84" s="36">
        <f>SUMIFS(СВЦЭМ!$C$34:$C$777,СВЦЭМ!$A$34:$A$777,$A84,СВЦЭМ!$B$34:$B$777,U$83)+'СЕТ СН'!$H$9+СВЦЭМ!$D$10+'СЕТ СН'!$H$5-'СЕТ СН'!$H$17</f>
        <v>4401.2030538099998</v>
      </c>
      <c r="V84" s="36">
        <f>SUMIFS(СВЦЭМ!$C$34:$C$777,СВЦЭМ!$A$34:$A$777,$A84,СВЦЭМ!$B$34:$B$777,V$83)+'СЕТ СН'!$H$9+СВЦЭМ!$D$10+'СЕТ СН'!$H$5-'СЕТ СН'!$H$17</f>
        <v>4401.0939097700002</v>
      </c>
      <c r="W84" s="36">
        <f>SUMIFS(СВЦЭМ!$C$34:$C$777,СВЦЭМ!$A$34:$A$777,$A84,СВЦЭМ!$B$34:$B$777,W$83)+'СЕТ СН'!$H$9+СВЦЭМ!$D$10+'СЕТ СН'!$H$5-'СЕТ СН'!$H$17</f>
        <v>4416.06300809</v>
      </c>
      <c r="X84" s="36">
        <f>SUMIFS(СВЦЭМ!$C$34:$C$777,СВЦЭМ!$A$34:$A$777,$A84,СВЦЭМ!$B$34:$B$777,X$83)+'СЕТ СН'!$H$9+СВЦЭМ!$D$10+'СЕТ СН'!$H$5-'СЕТ СН'!$H$17</f>
        <v>4475.4648148799997</v>
      </c>
      <c r="Y84" s="36">
        <f>SUMIFS(СВЦЭМ!$C$34:$C$777,СВЦЭМ!$A$34:$A$777,$A84,СВЦЭМ!$B$34:$B$777,Y$83)+'СЕТ СН'!$H$9+СВЦЭМ!$D$10+'СЕТ СН'!$H$5-'СЕТ СН'!$H$17</f>
        <v>4642.2522499099996</v>
      </c>
    </row>
    <row r="85" spans="1:25" ht="15.75" x14ac:dyDescent="0.2">
      <c r="A85" s="35">
        <f>A84+1</f>
        <v>43375</v>
      </c>
      <c r="B85" s="36">
        <f>SUMIFS(СВЦЭМ!$C$34:$C$777,СВЦЭМ!$A$34:$A$777,$A85,СВЦЭМ!$B$34:$B$777,B$83)+'СЕТ СН'!$H$9+СВЦЭМ!$D$10+'СЕТ СН'!$H$5-'СЕТ СН'!$H$17</f>
        <v>4791.8686551299998</v>
      </c>
      <c r="C85" s="36">
        <f>SUMIFS(СВЦЭМ!$C$34:$C$777,СВЦЭМ!$A$34:$A$777,$A85,СВЦЭМ!$B$34:$B$777,C$83)+'СЕТ СН'!$H$9+СВЦЭМ!$D$10+'СЕТ СН'!$H$5-'СЕТ СН'!$H$17</f>
        <v>4884.3264094099995</v>
      </c>
      <c r="D85" s="36">
        <f>SUMIFS(СВЦЭМ!$C$34:$C$777,СВЦЭМ!$A$34:$A$777,$A85,СВЦЭМ!$B$34:$B$777,D$83)+'СЕТ СН'!$H$9+СВЦЭМ!$D$10+'СЕТ СН'!$H$5-'СЕТ СН'!$H$17</f>
        <v>4991.6972729899999</v>
      </c>
      <c r="E85" s="36">
        <f>SUMIFS(СВЦЭМ!$C$34:$C$777,СВЦЭМ!$A$34:$A$777,$A85,СВЦЭМ!$B$34:$B$777,E$83)+'СЕТ СН'!$H$9+СВЦЭМ!$D$10+'СЕТ СН'!$H$5-'СЕТ СН'!$H$17</f>
        <v>5016.5746047700004</v>
      </c>
      <c r="F85" s="36">
        <f>SUMIFS(СВЦЭМ!$C$34:$C$777,СВЦЭМ!$A$34:$A$777,$A85,СВЦЭМ!$B$34:$B$777,F$83)+'СЕТ СН'!$H$9+СВЦЭМ!$D$10+'СЕТ СН'!$H$5-'СЕТ СН'!$H$17</f>
        <v>5011.57759756</v>
      </c>
      <c r="G85" s="36">
        <f>SUMIFS(СВЦЭМ!$C$34:$C$777,СВЦЭМ!$A$34:$A$777,$A85,СВЦЭМ!$B$34:$B$777,G$83)+'СЕТ СН'!$H$9+СВЦЭМ!$D$10+'СЕТ СН'!$H$5-'СЕТ СН'!$H$17</f>
        <v>4987.4030134100003</v>
      </c>
      <c r="H85" s="36">
        <f>SUMIFS(СВЦЭМ!$C$34:$C$777,СВЦЭМ!$A$34:$A$777,$A85,СВЦЭМ!$B$34:$B$777,H$83)+'СЕТ СН'!$H$9+СВЦЭМ!$D$10+'СЕТ СН'!$H$5-'СЕТ СН'!$H$17</f>
        <v>4909.0735753099998</v>
      </c>
      <c r="I85" s="36">
        <f>SUMIFS(СВЦЭМ!$C$34:$C$777,СВЦЭМ!$A$34:$A$777,$A85,СВЦЭМ!$B$34:$B$777,I$83)+'СЕТ СН'!$H$9+СВЦЭМ!$D$10+'СЕТ СН'!$H$5-'СЕТ СН'!$H$17</f>
        <v>4831.9492090100002</v>
      </c>
      <c r="J85" s="36">
        <f>SUMIFS(СВЦЭМ!$C$34:$C$777,СВЦЭМ!$A$34:$A$777,$A85,СВЦЭМ!$B$34:$B$777,J$83)+'СЕТ СН'!$H$9+СВЦЭМ!$D$10+'СЕТ СН'!$H$5-'СЕТ СН'!$H$17</f>
        <v>4823.2008805300002</v>
      </c>
      <c r="K85" s="36">
        <f>SUMIFS(СВЦЭМ!$C$34:$C$777,СВЦЭМ!$A$34:$A$777,$A85,СВЦЭМ!$B$34:$B$777,K$83)+'СЕТ СН'!$H$9+СВЦЭМ!$D$10+'СЕТ СН'!$H$5-'СЕТ СН'!$H$17</f>
        <v>4784.7470630500002</v>
      </c>
      <c r="L85" s="36">
        <f>SUMIFS(СВЦЭМ!$C$34:$C$777,СВЦЭМ!$A$34:$A$777,$A85,СВЦЭМ!$B$34:$B$777,L$83)+'СЕТ СН'!$H$9+СВЦЭМ!$D$10+'СЕТ СН'!$H$5-'СЕТ СН'!$H$17</f>
        <v>4777.8867083699997</v>
      </c>
      <c r="M85" s="36">
        <f>SUMIFS(СВЦЭМ!$C$34:$C$777,СВЦЭМ!$A$34:$A$777,$A85,СВЦЭМ!$B$34:$B$777,M$83)+'СЕТ СН'!$H$9+СВЦЭМ!$D$10+'СЕТ СН'!$H$5-'СЕТ СН'!$H$17</f>
        <v>4783.1836764199998</v>
      </c>
      <c r="N85" s="36">
        <f>SUMIFS(СВЦЭМ!$C$34:$C$777,СВЦЭМ!$A$34:$A$777,$A85,СВЦЭМ!$B$34:$B$777,N$83)+'СЕТ СН'!$H$9+СВЦЭМ!$D$10+'СЕТ СН'!$H$5-'СЕТ СН'!$H$17</f>
        <v>4788.9002221700002</v>
      </c>
      <c r="O85" s="36">
        <f>SUMIFS(СВЦЭМ!$C$34:$C$777,СВЦЭМ!$A$34:$A$777,$A85,СВЦЭМ!$B$34:$B$777,O$83)+'СЕТ СН'!$H$9+СВЦЭМ!$D$10+'СЕТ СН'!$H$5-'СЕТ СН'!$H$17</f>
        <v>4764.8247741999994</v>
      </c>
      <c r="P85" s="36">
        <f>SUMIFS(СВЦЭМ!$C$34:$C$777,СВЦЭМ!$A$34:$A$777,$A85,СВЦЭМ!$B$34:$B$777,P$83)+'СЕТ СН'!$H$9+СВЦЭМ!$D$10+'СЕТ СН'!$H$5-'СЕТ СН'!$H$17</f>
        <v>4688.3878446199997</v>
      </c>
      <c r="Q85" s="36">
        <f>SUMIFS(СВЦЭМ!$C$34:$C$777,СВЦЭМ!$A$34:$A$777,$A85,СВЦЭМ!$B$34:$B$777,Q$83)+'СЕТ СН'!$H$9+СВЦЭМ!$D$10+'СЕТ СН'!$H$5-'СЕТ СН'!$H$17</f>
        <v>4619.2520459699999</v>
      </c>
      <c r="R85" s="36">
        <f>SUMIFS(СВЦЭМ!$C$34:$C$777,СВЦЭМ!$A$34:$A$777,$A85,СВЦЭМ!$B$34:$B$777,R$83)+'СЕТ СН'!$H$9+СВЦЭМ!$D$10+'СЕТ СН'!$H$5-'СЕТ СН'!$H$17</f>
        <v>4500.3014580199997</v>
      </c>
      <c r="S85" s="36">
        <f>SUMIFS(СВЦЭМ!$C$34:$C$777,СВЦЭМ!$A$34:$A$777,$A85,СВЦЭМ!$B$34:$B$777,S$83)+'СЕТ СН'!$H$9+СВЦЭМ!$D$10+'СЕТ СН'!$H$5-'СЕТ СН'!$H$17</f>
        <v>4414.3232897499993</v>
      </c>
      <c r="T85" s="36">
        <f>SUMIFS(СВЦЭМ!$C$34:$C$777,СВЦЭМ!$A$34:$A$777,$A85,СВЦЭМ!$B$34:$B$777,T$83)+'СЕТ СН'!$H$9+СВЦЭМ!$D$10+'СЕТ СН'!$H$5-'СЕТ СН'!$H$17</f>
        <v>4412.8295486899997</v>
      </c>
      <c r="U85" s="36">
        <f>SUMIFS(СВЦЭМ!$C$34:$C$777,СВЦЭМ!$A$34:$A$777,$A85,СВЦЭМ!$B$34:$B$777,U$83)+'СЕТ СН'!$H$9+СВЦЭМ!$D$10+'СЕТ СН'!$H$5-'СЕТ СН'!$H$17</f>
        <v>4407.2726636999996</v>
      </c>
      <c r="V85" s="36">
        <f>SUMIFS(СВЦЭМ!$C$34:$C$777,СВЦЭМ!$A$34:$A$777,$A85,СВЦЭМ!$B$34:$B$777,V$83)+'СЕТ СН'!$H$9+СВЦЭМ!$D$10+'СЕТ СН'!$H$5-'СЕТ СН'!$H$17</f>
        <v>4406.48039737</v>
      </c>
      <c r="W85" s="36">
        <f>SUMIFS(СВЦЭМ!$C$34:$C$777,СВЦЭМ!$A$34:$A$777,$A85,СВЦЭМ!$B$34:$B$777,W$83)+'СЕТ СН'!$H$9+СВЦЭМ!$D$10+'СЕТ СН'!$H$5-'СЕТ СН'!$H$17</f>
        <v>4398.8584898999998</v>
      </c>
      <c r="X85" s="36">
        <f>SUMIFS(СВЦЭМ!$C$34:$C$777,СВЦЭМ!$A$34:$A$777,$A85,СВЦЭМ!$B$34:$B$777,X$83)+'СЕТ СН'!$H$9+СВЦЭМ!$D$10+'СЕТ СН'!$H$5-'СЕТ СН'!$H$17</f>
        <v>4448.0128109099996</v>
      </c>
      <c r="Y85" s="36">
        <f>SUMIFS(СВЦЭМ!$C$34:$C$777,СВЦЭМ!$A$34:$A$777,$A85,СВЦЭМ!$B$34:$B$777,Y$83)+'СЕТ СН'!$H$9+СВЦЭМ!$D$10+'СЕТ СН'!$H$5-'СЕТ СН'!$H$17</f>
        <v>4583.3748303599996</v>
      </c>
    </row>
    <row r="86" spans="1:25" ht="15.75" x14ac:dyDescent="0.2">
      <c r="A86" s="35">
        <f t="shared" ref="A86:A114" si="2">A85+1</f>
        <v>43376</v>
      </c>
      <c r="B86" s="36">
        <f>SUMIFS(СВЦЭМ!$C$34:$C$777,СВЦЭМ!$A$34:$A$777,$A86,СВЦЭМ!$B$34:$B$777,B$83)+'СЕТ СН'!$H$9+СВЦЭМ!$D$10+'СЕТ СН'!$H$5-'СЕТ СН'!$H$17</f>
        <v>4729.7446764999995</v>
      </c>
      <c r="C86" s="36">
        <f>SUMIFS(СВЦЭМ!$C$34:$C$777,СВЦЭМ!$A$34:$A$777,$A86,СВЦЭМ!$B$34:$B$777,C$83)+'СЕТ СН'!$H$9+СВЦЭМ!$D$10+'СЕТ СН'!$H$5-'СЕТ СН'!$H$17</f>
        <v>4853.1344782200003</v>
      </c>
      <c r="D86" s="36">
        <f>SUMIFS(СВЦЭМ!$C$34:$C$777,СВЦЭМ!$A$34:$A$777,$A86,СВЦЭМ!$B$34:$B$777,D$83)+'СЕТ СН'!$H$9+СВЦЭМ!$D$10+'СЕТ СН'!$H$5-'СЕТ СН'!$H$17</f>
        <v>4961.8351542600003</v>
      </c>
      <c r="E86" s="36">
        <f>SUMIFS(СВЦЭМ!$C$34:$C$777,СВЦЭМ!$A$34:$A$777,$A86,СВЦЭМ!$B$34:$B$777,E$83)+'СЕТ СН'!$H$9+СВЦЭМ!$D$10+'СЕТ СН'!$H$5-'СЕТ СН'!$H$17</f>
        <v>4978.2824758799998</v>
      </c>
      <c r="F86" s="36">
        <f>SUMIFS(СВЦЭМ!$C$34:$C$777,СВЦЭМ!$A$34:$A$777,$A86,СВЦЭМ!$B$34:$B$777,F$83)+'СЕТ СН'!$H$9+СВЦЭМ!$D$10+'СЕТ СН'!$H$5-'СЕТ СН'!$H$17</f>
        <v>4970.8803724899999</v>
      </c>
      <c r="G86" s="36">
        <f>SUMIFS(СВЦЭМ!$C$34:$C$777,СВЦЭМ!$A$34:$A$777,$A86,СВЦЭМ!$B$34:$B$777,G$83)+'СЕТ СН'!$H$9+СВЦЭМ!$D$10+'СЕТ СН'!$H$5-'СЕТ СН'!$H$17</f>
        <v>4935.9144043699998</v>
      </c>
      <c r="H86" s="36">
        <f>SUMIFS(СВЦЭМ!$C$34:$C$777,СВЦЭМ!$A$34:$A$777,$A86,СВЦЭМ!$B$34:$B$777,H$83)+'СЕТ СН'!$H$9+СВЦЭМ!$D$10+'СЕТ СН'!$H$5-'СЕТ СН'!$H$17</f>
        <v>4863.5597790700003</v>
      </c>
      <c r="I86" s="36">
        <f>SUMIFS(СВЦЭМ!$C$34:$C$777,СВЦЭМ!$A$34:$A$777,$A86,СВЦЭМ!$B$34:$B$777,I$83)+'СЕТ СН'!$H$9+СВЦЭМ!$D$10+'СЕТ СН'!$H$5-'СЕТ СН'!$H$17</f>
        <v>4794.3348833699993</v>
      </c>
      <c r="J86" s="36">
        <f>SUMIFS(СВЦЭМ!$C$34:$C$777,СВЦЭМ!$A$34:$A$777,$A86,СВЦЭМ!$B$34:$B$777,J$83)+'СЕТ СН'!$H$9+СВЦЭМ!$D$10+'СЕТ СН'!$H$5-'СЕТ СН'!$H$17</f>
        <v>4766.1638851600001</v>
      </c>
      <c r="K86" s="36">
        <f>SUMIFS(СВЦЭМ!$C$34:$C$777,СВЦЭМ!$A$34:$A$777,$A86,СВЦЭМ!$B$34:$B$777,K$83)+'СЕТ СН'!$H$9+СВЦЭМ!$D$10+'СЕТ СН'!$H$5-'СЕТ СН'!$H$17</f>
        <v>4756.6850713899994</v>
      </c>
      <c r="L86" s="36">
        <f>SUMIFS(СВЦЭМ!$C$34:$C$777,СВЦЭМ!$A$34:$A$777,$A86,СВЦЭМ!$B$34:$B$777,L$83)+'СЕТ СН'!$H$9+СВЦЭМ!$D$10+'СЕТ СН'!$H$5-'СЕТ СН'!$H$17</f>
        <v>4766.5173969300004</v>
      </c>
      <c r="M86" s="36">
        <f>SUMIFS(СВЦЭМ!$C$34:$C$777,СВЦЭМ!$A$34:$A$777,$A86,СВЦЭМ!$B$34:$B$777,M$83)+'СЕТ СН'!$H$9+СВЦЭМ!$D$10+'СЕТ СН'!$H$5-'СЕТ СН'!$H$17</f>
        <v>4774.5657056399996</v>
      </c>
      <c r="N86" s="36">
        <f>SUMIFS(СВЦЭМ!$C$34:$C$777,СВЦЭМ!$A$34:$A$777,$A86,СВЦЭМ!$B$34:$B$777,N$83)+'СЕТ СН'!$H$9+СВЦЭМ!$D$10+'СЕТ СН'!$H$5-'СЕТ СН'!$H$17</f>
        <v>4774.5214543800003</v>
      </c>
      <c r="O86" s="36">
        <f>SUMIFS(СВЦЭМ!$C$34:$C$777,СВЦЭМ!$A$34:$A$777,$A86,СВЦЭМ!$B$34:$B$777,O$83)+'СЕТ СН'!$H$9+СВЦЭМ!$D$10+'СЕТ СН'!$H$5-'СЕТ СН'!$H$17</f>
        <v>4743.5855115999993</v>
      </c>
      <c r="P86" s="36">
        <f>SUMIFS(СВЦЭМ!$C$34:$C$777,СВЦЭМ!$A$34:$A$777,$A86,СВЦЭМ!$B$34:$B$777,P$83)+'СЕТ СН'!$H$9+СВЦЭМ!$D$10+'СЕТ СН'!$H$5-'СЕТ СН'!$H$17</f>
        <v>4689.5114506399996</v>
      </c>
      <c r="Q86" s="36">
        <f>SUMIFS(СВЦЭМ!$C$34:$C$777,СВЦЭМ!$A$34:$A$777,$A86,СВЦЭМ!$B$34:$B$777,Q$83)+'СЕТ СН'!$H$9+СВЦЭМ!$D$10+'СЕТ СН'!$H$5-'СЕТ СН'!$H$17</f>
        <v>4613.3919135699998</v>
      </c>
      <c r="R86" s="36">
        <f>SUMIFS(СВЦЭМ!$C$34:$C$777,СВЦЭМ!$A$34:$A$777,$A86,СВЦЭМ!$B$34:$B$777,R$83)+'СЕТ СН'!$H$9+СВЦЭМ!$D$10+'СЕТ СН'!$H$5-'СЕТ СН'!$H$17</f>
        <v>4512.6453428899995</v>
      </c>
      <c r="S86" s="36">
        <f>SUMIFS(СВЦЭМ!$C$34:$C$777,СВЦЭМ!$A$34:$A$777,$A86,СВЦЭМ!$B$34:$B$777,S$83)+'СЕТ СН'!$H$9+СВЦЭМ!$D$10+'СЕТ СН'!$H$5-'СЕТ СН'!$H$17</f>
        <v>4440.6991789799995</v>
      </c>
      <c r="T86" s="36">
        <f>SUMIFS(СВЦЭМ!$C$34:$C$777,СВЦЭМ!$A$34:$A$777,$A86,СВЦЭМ!$B$34:$B$777,T$83)+'СЕТ СН'!$H$9+СВЦЭМ!$D$10+'СЕТ СН'!$H$5-'СЕТ СН'!$H$17</f>
        <v>4453.4089187899999</v>
      </c>
      <c r="U86" s="36">
        <f>SUMIFS(СВЦЭМ!$C$34:$C$777,СВЦЭМ!$A$34:$A$777,$A86,СВЦЭМ!$B$34:$B$777,U$83)+'СЕТ СН'!$H$9+СВЦЭМ!$D$10+'СЕТ СН'!$H$5-'СЕТ СН'!$H$17</f>
        <v>4494.3868734099997</v>
      </c>
      <c r="V86" s="36">
        <f>SUMIFS(СВЦЭМ!$C$34:$C$777,СВЦЭМ!$A$34:$A$777,$A86,СВЦЭМ!$B$34:$B$777,V$83)+'СЕТ СН'!$H$9+СВЦЭМ!$D$10+'СЕТ СН'!$H$5-'СЕТ СН'!$H$17</f>
        <v>4501.2532043299998</v>
      </c>
      <c r="W86" s="36">
        <f>SUMIFS(СВЦЭМ!$C$34:$C$777,СВЦЭМ!$A$34:$A$777,$A86,СВЦЭМ!$B$34:$B$777,W$83)+'СЕТ СН'!$H$9+СВЦЭМ!$D$10+'СЕТ СН'!$H$5-'СЕТ СН'!$H$17</f>
        <v>4495.5928481399997</v>
      </c>
      <c r="X86" s="36">
        <f>SUMIFS(СВЦЭМ!$C$34:$C$777,СВЦЭМ!$A$34:$A$777,$A86,СВЦЭМ!$B$34:$B$777,X$83)+'СЕТ СН'!$H$9+СВЦЭМ!$D$10+'СЕТ СН'!$H$5-'СЕТ СН'!$H$17</f>
        <v>4476.4015212599998</v>
      </c>
      <c r="Y86" s="36">
        <f>SUMIFS(СВЦЭМ!$C$34:$C$777,СВЦЭМ!$A$34:$A$777,$A86,СВЦЭМ!$B$34:$B$777,Y$83)+'СЕТ СН'!$H$9+СВЦЭМ!$D$10+'СЕТ СН'!$H$5-'СЕТ СН'!$H$17</f>
        <v>4613.5802912399995</v>
      </c>
    </row>
    <row r="87" spans="1:25" ht="15.75" x14ac:dyDescent="0.2">
      <c r="A87" s="35">
        <f t="shared" si="2"/>
        <v>43377</v>
      </c>
      <c r="B87" s="36">
        <f>SUMIFS(СВЦЭМ!$C$34:$C$777,СВЦЭМ!$A$34:$A$777,$A87,СВЦЭМ!$B$34:$B$777,B$83)+'СЕТ СН'!$H$9+СВЦЭМ!$D$10+'СЕТ СН'!$H$5-'СЕТ СН'!$H$17</f>
        <v>4683.0051235000001</v>
      </c>
      <c r="C87" s="36">
        <f>SUMIFS(СВЦЭМ!$C$34:$C$777,СВЦЭМ!$A$34:$A$777,$A87,СВЦЭМ!$B$34:$B$777,C$83)+'СЕТ СН'!$H$9+СВЦЭМ!$D$10+'СЕТ СН'!$H$5-'СЕТ СН'!$H$17</f>
        <v>4811.9536777200001</v>
      </c>
      <c r="D87" s="36">
        <f>SUMIFS(СВЦЭМ!$C$34:$C$777,СВЦЭМ!$A$34:$A$777,$A87,СВЦЭМ!$B$34:$B$777,D$83)+'СЕТ СН'!$H$9+СВЦЭМ!$D$10+'СЕТ СН'!$H$5-'СЕТ СН'!$H$17</f>
        <v>4930.4638077299996</v>
      </c>
      <c r="E87" s="36">
        <f>SUMIFS(СВЦЭМ!$C$34:$C$777,СВЦЭМ!$A$34:$A$777,$A87,СВЦЭМ!$B$34:$B$777,E$83)+'СЕТ СН'!$H$9+СВЦЭМ!$D$10+'СЕТ СН'!$H$5-'СЕТ СН'!$H$17</f>
        <v>4964.4073404599994</v>
      </c>
      <c r="F87" s="36">
        <f>SUMIFS(СВЦЭМ!$C$34:$C$777,СВЦЭМ!$A$34:$A$777,$A87,СВЦЭМ!$B$34:$B$777,F$83)+'СЕТ СН'!$H$9+СВЦЭМ!$D$10+'СЕТ СН'!$H$5-'СЕТ СН'!$H$17</f>
        <v>4959.6001539899999</v>
      </c>
      <c r="G87" s="36">
        <f>SUMIFS(СВЦЭМ!$C$34:$C$777,СВЦЭМ!$A$34:$A$777,$A87,СВЦЭМ!$B$34:$B$777,G$83)+'СЕТ СН'!$H$9+СВЦЭМ!$D$10+'СЕТ СН'!$H$5-'СЕТ СН'!$H$17</f>
        <v>4926.1561984199998</v>
      </c>
      <c r="H87" s="36">
        <f>SUMIFS(СВЦЭМ!$C$34:$C$777,СВЦЭМ!$A$34:$A$777,$A87,СВЦЭМ!$B$34:$B$777,H$83)+'СЕТ СН'!$H$9+СВЦЭМ!$D$10+'СЕТ СН'!$H$5-'СЕТ СН'!$H$17</f>
        <v>4866.3078627999994</v>
      </c>
      <c r="I87" s="36">
        <f>SUMIFS(СВЦЭМ!$C$34:$C$777,СВЦЭМ!$A$34:$A$777,$A87,СВЦЭМ!$B$34:$B$777,I$83)+'СЕТ СН'!$H$9+СВЦЭМ!$D$10+'СЕТ СН'!$H$5-'СЕТ СН'!$H$17</f>
        <v>4810.6485721099998</v>
      </c>
      <c r="J87" s="36">
        <f>SUMIFS(СВЦЭМ!$C$34:$C$777,СВЦЭМ!$A$34:$A$777,$A87,СВЦЭМ!$B$34:$B$777,J$83)+'СЕТ СН'!$H$9+СВЦЭМ!$D$10+'СЕТ СН'!$H$5-'СЕТ СН'!$H$17</f>
        <v>4790.2632010400002</v>
      </c>
      <c r="K87" s="36">
        <f>SUMIFS(СВЦЭМ!$C$34:$C$777,СВЦЭМ!$A$34:$A$777,$A87,СВЦЭМ!$B$34:$B$777,K$83)+'СЕТ СН'!$H$9+СВЦЭМ!$D$10+'СЕТ СН'!$H$5-'СЕТ СН'!$H$17</f>
        <v>4780.5716610899999</v>
      </c>
      <c r="L87" s="36">
        <f>SUMIFS(СВЦЭМ!$C$34:$C$777,СВЦЭМ!$A$34:$A$777,$A87,СВЦЭМ!$B$34:$B$777,L$83)+'СЕТ СН'!$H$9+СВЦЭМ!$D$10+'СЕТ СН'!$H$5-'СЕТ СН'!$H$17</f>
        <v>4791.3842596699997</v>
      </c>
      <c r="M87" s="36">
        <f>SUMIFS(СВЦЭМ!$C$34:$C$777,СВЦЭМ!$A$34:$A$777,$A87,СВЦЭМ!$B$34:$B$777,M$83)+'СЕТ СН'!$H$9+СВЦЭМ!$D$10+'СЕТ СН'!$H$5-'СЕТ СН'!$H$17</f>
        <v>4807.7950902900002</v>
      </c>
      <c r="N87" s="36">
        <f>SUMIFS(СВЦЭМ!$C$34:$C$777,СВЦЭМ!$A$34:$A$777,$A87,СВЦЭМ!$B$34:$B$777,N$83)+'СЕТ СН'!$H$9+СВЦЭМ!$D$10+'СЕТ СН'!$H$5-'СЕТ СН'!$H$17</f>
        <v>4810.5150484099995</v>
      </c>
      <c r="O87" s="36">
        <f>SUMIFS(СВЦЭМ!$C$34:$C$777,СВЦЭМ!$A$34:$A$777,$A87,СВЦЭМ!$B$34:$B$777,O$83)+'СЕТ СН'!$H$9+СВЦЭМ!$D$10+'СЕТ СН'!$H$5-'СЕТ СН'!$H$17</f>
        <v>4796.2807256299993</v>
      </c>
      <c r="P87" s="36">
        <f>SUMIFS(СВЦЭМ!$C$34:$C$777,СВЦЭМ!$A$34:$A$777,$A87,СВЦЭМ!$B$34:$B$777,P$83)+'СЕТ СН'!$H$9+СВЦЭМ!$D$10+'СЕТ СН'!$H$5-'СЕТ СН'!$H$17</f>
        <v>4714.3972336099996</v>
      </c>
      <c r="Q87" s="36">
        <f>SUMIFS(СВЦЭМ!$C$34:$C$777,СВЦЭМ!$A$34:$A$777,$A87,СВЦЭМ!$B$34:$B$777,Q$83)+'СЕТ СН'!$H$9+СВЦЭМ!$D$10+'СЕТ СН'!$H$5-'СЕТ СН'!$H$17</f>
        <v>4645.36042507</v>
      </c>
      <c r="R87" s="36">
        <f>SUMIFS(СВЦЭМ!$C$34:$C$777,СВЦЭМ!$A$34:$A$777,$A87,СВЦЭМ!$B$34:$B$777,R$83)+'СЕТ СН'!$H$9+СВЦЭМ!$D$10+'СЕТ СН'!$H$5-'СЕТ СН'!$H$17</f>
        <v>4539.3620719399996</v>
      </c>
      <c r="S87" s="36">
        <f>SUMIFS(СВЦЭМ!$C$34:$C$777,СВЦЭМ!$A$34:$A$777,$A87,СВЦЭМ!$B$34:$B$777,S$83)+'СЕТ СН'!$H$9+СВЦЭМ!$D$10+'СЕТ СН'!$H$5-'СЕТ СН'!$H$17</f>
        <v>4454.6145697499996</v>
      </c>
      <c r="T87" s="36">
        <f>SUMIFS(СВЦЭМ!$C$34:$C$777,СВЦЭМ!$A$34:$A$777,$A87,СВЦЭМ!$B$34:$B$777,T$83)+'СЕТ СН'!$H$9+СВЦЭМ!$D$10+'СЕТ СН'!$H$5-'СЕТ СН'!$H$17</f>
        <v>4461.62801124</v>
      </c>
      <c r="U87" s="36">
        <f>SUMIFS(СВЦЭМ!$C$34:$C$777,СВЦЭМ!$A$34:$A$777,$A87,СВЦЭМ!$B$34:$B$777,U$83)+'СЕТ СН'!$H$9+СВЦЭМ!$D$10+'СЕТ СН'!$H$5-'СЕТ СН'!$H$17</f>
        <v>4508.3003762600001</v>
      </c>
      <c r="V87" s="36">
        <f>SUMIFS(СВЦЭМ!$C$34:$C$777,СВЦЭМ!$A$34:$A$777,$A87,СВЦЭМ!$B$34:$B$777,V$83)+'СЕТ СН'!$H$9+СВЦЭМ!$D$10+'СЕТ СН'!$H$5-'СЕТ СН'!$H$17</f>
        <v>4515.8691792599993</v>
      </c>
      <c r="W87" s="36">
        <f>SUMIFS(СВЦЭМ!$C$34:$C$777,СВЦЭМ!$A$34:$A$777,$A87,СВЦЭМ!$B$34:$B$777,W$83)+'СЕТ СН'!$H$9+СВЦЭМ!$D$10+'СЕТ СН'!$H$5-'СЕТ СН'!$H$17</f>
        <v>4506.9492522099999</v>
      </c>
      <c r="X87" s="36">
        <f>SUMIFS(СВЦЭМ!$C$34:$C$777,СВЦЭМ!$A$34:$A$777,$A87,СВЦЭМ!$B$34:$B$777,X$83)+'СЕТ СН'!$H$9+СВЦЭМ!$D$10+'СЕТ СН'!$H$5-'СЕТ СН'!$H$17</f>
        <v>4501.2569551699999</v>
      </c>
      <c r="Y87" s="36">
        <f>SUMIFS(СВЦЭМ!$C$34:$C$777,СВЦЭМ!$A$34:$A$777,$A87,СВЦЭМ!$B$34:$B$777,Y$83)+'СЕТ СН'!$H$9+СВЦЭМ!$D$10+'СЕТ СН'!$H$5-'СЕТ СН'!$H$17</f>
        <v>4597.7951684199998</v>
      </c>
    </row>
    <row r="88" spans="1:25" ht="15.75" x14ac:dyDescent="0.2">
      <c r="A88" s="35">
        <f t="shared" si="2"/>
        <v>43378</v>
      </c>
      <c r="B88" s="36">
        <f>SUMIFS(СВЦЭМ!$C$34:$C$777,СВЦЭМ!$A$34:$A$777,$A88,СВЦЭМ!$B$34:$B$777,B$83)+'СЕТ СН'!$H$9+СВЦЭМ!$D$10+'СЕТ СН'!$H$5-'СЕТ СН'!$H$17</f>
        <v>4781.3817890199998</v>
      </c>
      <c r="C88" s="36">
        <f>SUMIFS(СВЦЭМ!$C$34:$C$777,СВЦЭМ!$A$34:$A$777,$A88,СВЦЭМ!$B$34:$B$777,C$83)+'СЕТ СН'!$H$9+СВЦЭМ!$D$10+'СЕТ СН'!$H$5-'СЕТ СН'!$H$17</f>
        <v>4856.2465801499993</v>
      </c>
      <c r="D88" s="36">
        <f>SUMIFS(СВЦЭМ!$C$34:$C$777,СВЦЭМ!$A$34:$A$777,$A88,СВЦЭМ!$B$34:$B$777,D$83)+'СЕТ СН'!$H$9+СВЦЭМ!$D$10+'СЕТ СН'!$H$5-'СЕТ СН'!$H$17</f>
        <v>4934.6066381199998</v>
      </c>
      <c r="E88" s="36">
        <f>SUMIFS(СВЦЭМ!$C$34:$C$777,СВЦЭМ!$A$34:$A$777,$A88,СВЦЭМ!$B$34:$B$777,E$83)+'СЕТ СН'!$H$9+СВЦЭМ!$D$10+'СЕТ СН'!$H$5-'СЕТ СН'!$H$17</f>
        <v>4941.1921605300004</v>
      </c>
      <c r="F88" s="36">
        <f>SUMIFS(СВЦЭМ!$C$34:$C$777,СВЦЭМ!$A$34:$A$777,$A88,СВЦЭМ!$B$34:$B$777,F$83)+'СЕТ СН'!$H$9+СВЦЭМ!$D$10+'СЕТ СН'!$H$5-'СЕТ СН'!$H$17</f>
        <v>4943.1597384899997</v>
      </c>
      <c r="G88" s="36">
        <f>SUMIFS(СВЦЭМ!$C$34:$C$777,СВЦЭМ!$A$34:$A$777,$A88,СВЦЭМ!$B$34:$B$777,G$83)+'СЕТ СН'!$H$9+СВЦЭМ!$D$10+'СЕТ СН'!$H$5-'СЕТ СН'!$H$17</f>
        <v>4925.3687387599994</v>
      </c>
      <c r="H88" s="36">
        <f>SUMIFS(СВЦЭМ!$C$34:$C$777,СВЦЭМ!$A$34:$A$777,$A88,СВЦЭМ!$B$34:$B$777,H$83)+'СЕТ СН'!$H$9+СВЦЭМ!$D$10+'СЕТ СН'!$H$5-'СЕТ СН'!$H$17</f>
        <v>4870.3207015899998</v>
      </c>
      <c r="I88" s="36">
        <f>SUMIFS(СВЦЭМ!$C$34:$C$777,СВЦЭМ!$A$34:$A$777,$A88,СВЦЭМ!$B$34:$B$777,I$83)+'СЕТ СН'!$H$9+СВЦЭМ!$D$10+'СЕТ СН'!$H$5-'СЕТ СН'!$H$17</f>
        <v>4785.2350190099996</v>
      </c>
      <c r="J88" s="36">
        <f>SUMIFS(СВЦЭМ!$C$34:$C$777,СВЦЭМ!$A$34:$A$777,$A88,СВЦЭМ!$B$34:$B$777,J$83)+'СЕТ СН'!$H$9+СВЦЭМ!$D$10+'СЕТ СН'!$H$5-'СЕТ СН'!$H$17</f>
        <v>4757.6880387000001</v>
      </c>
      <c r="K88" s="36">
        <f>SUMIFS(СВЦЭМ!$C$34:$C$777,СВЦЭМ!$A$34:$A$777,$A88,СВЦЭМ!$B$34:$B$777,K$83)+'СЕТ СН'!$H$9+СВЦЭМ!$D$10+'СЕТ СН'!$H$5-'СЕТ СН'!$H$17</f>
        <v>4752.9366290999997</v>
      </c>
      <c r="L88" s="36">
        <f>SUMIFS(СВЦЭМ!$C$34:$C$777,СВЦЭМ!$A$34:$A$777,$A88,СВЦЭМ!$B$34:$B$777,L$83)+'СЕТ СН'!$H$9+СВЦЭМ!$D$10+'СЕТ СН'!$H$5-'СЕТ СН'!$H$17</f>
        <v>4759.2153970700001</v>
      </c>
      <c r="M88" s="36">
        <f>SUMIFS(СВЦЭМ!$C$34:$C$777,СВЦЭМ!$A$34:$A$777,$A88,СВЦЭМ!$B$34:$B$777,M$83)+'СЕТ СН'!$H$9+СВЦЭМ!$D$10+'СЕТ СН'!$H$5-'СЕТ СН'!$H$17</f>
        <v>4766.0420525399995</v>
      </c>
      <c r="N88" s="36">
        <f>SUMIFS(СВЦЭМ!$C$34:$C$777,СВЦЭМ!$A$34:$A$777,$A88,СВЦЭМ!$B$34:$B$777,N$83)+'СЕТ СН'!$H$9+СВЦЭМ!$D$10+'СЕТ СН'!$H$5-'СЕТ СН'!$H$17</f>
        <v>4788.1880090900004</v>
      </c>
      <c r="O88" s="36">
        <f>SUMIFS(СВЦЭМ!$C$34:$C$777,СВЦЭМ!$A$34:$A$777,$A88,СВЦЭМ!$B$34:$B$777,O$83)+'СЕТ СН'!$H$9+СВЦЭМ!$D$10+'СЕТ СН'!$H$5-'СЕТ СН'!$H$17</f>
        <v>4771.3993039400002</v>
      </c>
      <c r="P88" s="36">
        <f>SUMIFS(СВЦЭМ!$C$34:$C$777,СВЦЭМ!$A$34:$A$777,$A88,СВЦЭМ!$B$34:$B$777,P$83)+'СЕТ СН'!$H$9+СВЦЭМ!$D$10+'СЕТ СН'!$H$5-'СЕТ СН'!$H$17</f>
        <v>4724.6123787099996</v>
      </c>
      <c r="Q88" s="36">
        <f>SUMIFS(СВЦЭМ!$C$34:$C$777,СВЦЭМ!$A$34:$A$777,$A88,СВЦЭМ!$B$34:$B$777,Q$83)+'СЕТ СН'!$H$9+СВЦЭМ!$D$10+'СЕТ СН'!$H$5-'СЕТ СН'!$H$17</f>
        <v>4648.54054146</v>
      </c>
      <c r="R88" s="36">
        <f>SUMIFS(СВЦЭМ!$C$34:$C$777,СВЦЭМ!$A$34:$A$777,$A88,СВЦЭМ!$B$34:$B$777,R$83)+'СЕТ СН'!$H$9+СВЦЭМ!$D$10+'СЕТ СН'!$H$5-'СЕТ СН'!$H$17</f>
        <v>4545.4814108499995</v>
      </c>
      <c r="S88" s="36">
        <f>SUMIFS(СВЦЭМ!$C$34:$C$777,СВЦЭМ!$A$34:$A$777,$A88,СВЦЭМ!$B$34:$B$777,S$83)+'СЕТ СН'!$H$9+СВЦЭМ!$D$10+'СЕТ СН'!$H$5-'СЕТ СН'!$H$17</f>
        <v>4443.1870513000003</v>
      </c>
      <c r="T88" s="36">
        <f>SUMIFS(СВЦЭМ!$C$34:$C$777,СВЦЭМ!$A$34:$A$777,$A88,СВЦЭМ!$B$34:$B$777,T$83)+'СЕТ СН'!$H$9+СВЦЭМ!$D$10+'СЕТ СН'!$H$5-'СЕТ СН'!$H$17</f>
        <v>4424.35146231</v>
      </c>
      <c r="U88" s="36">
        <f>SUMIFS(СВЦЭМ!$C$34:$C$777,СВЦЭМ!$A$34:$A$777,$A88,СВЦЭМ!$B$34:$B$777,U$83)+'СЕТ СН'!$H$9+СВЦЭМ!$D$10+'СЕТ СН'!$H$5-'СЕТ СН'!$H$17</f>
        <v>4469.0054098399996</v>
      </c>
      <c r="V88" s="36">
        <f>SUMIFS(СВЦЭМ!$C$34:$C$777,СВЦЭМ!$A$34:$A$777,$A88,СВЦЭМ!$B$34:$B$777,V$83)+'СЕТ СН'!$H$9+СВЦЭМ!$D$10+'СЕТ СН'!$H$5-'СЕТ СН'!$H$17</f>
        <v>4468.9369542899994</v>
      </c>
      <c r="W88" s="36">
        <f>SUMIFS(СВЦЭМ!$C$34:$C$777,СВЦЭМ!$A$34:$A$777,$A88,СВЦЭМ!$B$34:$B$777,W$83)+'СЕТ СН'!$H$9+СВЦЭМ!$D$10+'СЕТ СН'!$H$5-'СЕТ СН'!$H$17</f>
        <v>4456.3057092399995</v>
      </c>
      <c r="X88" s="36">
        <f>SUMIFS(СВЦЭМ!$C$34:$C$777,СВЦЭМ!$A$34:$A$777,$A88,СВЦЭМ!$B$34:$B$777,X$83)+'СЕТ СН'!$H$9+СВЦЭМ!$D$10+'СЕТ СН'!$H$5-'СЕТ СН'!$H$17</f>
        <v>4459.5697488300002</v>
      </c>
      <c r="Y88" s="36">
        <f>SUMIFS(СВЦЭМ!$C$34:$C$777,СВЦЭМ!$A$34:$A$777,$A88,СВЦЭМ!$B$34:$B$777,Y$83)+'СЕТ СН'!$H$9+СВЦЭМ!$D$10+'СЕТ СН'!$H$5-'СЕТ СН'!$H$17</f>
        <v>4595.3302398200003</v>
      </c>
    </row>
    <row r="89" spans="1:25" ht="15.75" x14ac:dyDescent="0.2">
      <c r="A89" s="35">
        <f t="shared" si="2"/>
        <v>43379</v>
      </c>
      <c r="B89" s="36">
        <f>SUMIFS(СВЦЭМ!$C$34:$C$777,СВЦЭМ!$A$34:$A$777,$A89,СВЦЭМ!$B$34:$B$777,B$83)+'СЕТ СН'!$H$9+СВЦЭМ!$D$10+'СЕТ СН'!$H$5-'СЕТ СН'!$H$17</f>
        <v>4725.8374114400003</v>
      </c>
      <c r="C89" s="36">
        <f>SUMIFS(СВЦЭМ!$C$34:$C$777,СВЦЭМ!$A$34:$A$777,$A89,СВЦЭМ!$B$34:$B$777,C$83)+'СЕТ СН'!$H$9+СВЦЭМ!$D$10+'СЕТ СН'!$H$5-'СЕТ СН'!$H$17</f>
        <v>4859.4328861699996</v>
      </c>
      <c r="D89" s="36">
        <f>SUMIFS(СВЦЭМ!$C$34:$C$777,СВЦЭМ!$A$34:$A$777,$A89,СВЦЭМ!$B$34:$B$777,D$83)+'СЕТ СН'!$H$9+СВЦЭМ!$D$10+'СЕТ СН'!$H$5-'СЕТ СН'!$H$17</f>
        <v>4959.2972865000002</v>
      </c>
      <c r="E89" s="36">
        <f>SUMIFS(СВЦЭМ!$C$34:$C$777,СВЦЭМ!$A$34:$A$777,$A89,СВЦЭМ!$B$34:$B$777,E$83)+'СЕТ СН'!$H$9+СВЦЭМ!$D$10+'СЕТ СН'!$H$5-'СЕТ СН'!$H$17</f>
        <v>4976.08153597</v>
      </c>
      <c r="F89" s="36">
        <f>SUMIFS(СВЦЭМ!$C$34:$C$777,СВЦЭМ!$A$34:$A$777,$A89,СВЦЭМ!$B$34:$B$777,F$83)+'СЕТ СН'!$H$9+СВЦЭМ!$D$10+'СЕТ СН'!$H$5-'СЕТ СН'!$H$17</f>
        <v>4969.1907245800003</v>
      </c>
      <c r="G89" s="36">
        <f>SUMIFS(СВЦЭМ!$C$34:$C$777,СВЦЭМ!$A$34:$A$777,$A89,СВЦЭМ!$B$34:$B$777,G$83)+'СЕТ СН'!$H$9+СВЦЭМ!$D$10+'СЕТ СН'!$H$5-'СЕТ СН'!$H$17</f>
        <v>4950.0365785200001</v>
      </c>
      <c r="H89" s="36">
        <f>SUMIFS(СВЦЭМ!$C$34:$C$777,СВЦЭМ!$A$34:$A$777,$A89,СВЦЭМ!$B$34:$B$777,H$83)+'СЕТ СН'!$H$9+СВЦЭМ!$D$10+'СЕТ СН'!$H$5-'СЕТ СН'!$H$17</f>
        <v>4927.9490258599999</v>
      </c>
      <c r="I89" s="36">
        <f>SUMIFS(СВЦЭМ!$C$34:$C$777,СВЦЭМ!$A$34:$A$777,$A89,СВЦЭМ!$B$34:$B$777,I$83)+'СЕТ СН'!$H$9+СВЦЭМ!$D$10+'СЕТ СН'!$H$5-'СЕТ СН'!$H$17</f>
        <v>4865.5942475000002</v>
      </c>
      <c r="J89" s="36">
        <f>SUMIFS(СВЦЭМ!$C$34:$C$777,СВЦЭМ!$A$34:$A$777,$A89,СВЦЭМ!$B$34:$B$777,J$83)+'СЕТ СН'!$H$9+СВЦЭМ!$D$10+'СЕТ СН'!$H$5-'СЕТ СН'!$H$17</f>
        <v>4789.7528919999995</v>
      </c>
      <c r="K89" s="36">
        <f>SUMIFS(СВЦЭМ!$C$34:$C$777,СВЦЭМ!$A$34:$A$777,$A89,СВЦЭМ!$B$34:$B$777,K$83)+'СЕТ СН'!$H$9+СВЦЭМ!$D$10+'СЕТ СН'!$H$5-'СЕТ СН'!$H$17</f>
        <v>4734.5229683299995</v>
      </c>
      <c r="L89" s="36">
        <f>SUMIFS(СВЦЭМ!$C$34:$C$777,СВЦЭМ!$A$34:$A$777,$A89,СВЦЭМ!$B$34:$B$777,L$83)+'СЕТ СН'!$H$9+СВЦЭМ!$D$10+'СЕТ СН'!$H$5-'СЕТ СН'!$H$17</f>
        <v>4716.1550368500002</v>
      </c>
      <c r="M89" s="36">
        <f>SUMIFS(СВЦЭМ!$C$34:$C$777,СВЦЭМ!$A$34:$A$777,$A89,СВЦЭМ!$B$34:$B$777,M$83)+'СЕТ СН'!$H$9+СВЦЭМ!$D$10+'СЕТ СН'!$H$5-'СЕТ СН'!$H$17</f>
        <v>4714.1249376299993</v>
      </c>
      <c r="N89" s="36">
        <f>SUMIFS(СВЦЭМ!$C$34:$C$777,СВЦЭМ!$A$34:$A$777,$A89,СВЦЭМ!$B$34:$B$777,N$83)+'СЕТ СН'!$H$9+СВЦЭМ!$D$10+'СЕТ СН'!$H$5-'СЕТ СН'!$H$17</f>
        <v>4739.13749061</v>
      </c>
      <c r="O89" s="36">
        <f>SUMIFS(СВЦЭМ!$C$34:$C$777,СВЦЭМ!$A$34:$A$777,$A89,СВЦЭМ!$B$34:$B$777,O$83)+'СЕТ СН'!$H$9+СВЦЭМ!$D$10+'СЕТ СН'!$H$5-'СЕТ СН'!$H$17</f>
        <v>4744.0844083499996</v>
      </c>
      <c r="P89" s="36">
        <f>SUMIFS(СВЦЭМ!$C$34:$C$777,СВЦЭМ!$A$34:$A$777,$A89,СВЦЭМ!$B$34:$B$777,P$83)+'СЕТ СН'!$H$9+СВЦЭМ!$D$10+'СЕТ СН'!$H$5-'СЕТ СН'!$H$17</f>
        <v>4670.2499978599999</v>
      </c>
      <c r="Q89" s="36">
        <f>SUMIFS(СВЦЭМ!$C$34:$C$777,СВЦЭМ!$A$34:$A$777,$A89,СВЦЭМ!$B$34:$B$777,Q$83)+'СЕТ СН'!$H$9+СВЦЭМ!$D$10+'СЕТ СН'!$H$5-'СЕТ СН'!$H$17</f>
        <v>4597.9164963499998</v>
      </c>
      <c r="R89" s="36">
        <f>SUMIFS(СВЦЭМ!$C$34:$C$777,СВЦЭМ!$A$34:$A$777,$A89,СВЦЭМ!$B$34:$B$777,R$83)+'СЕТ СН'!$H$9+СВЦЭМ!$D$10+'СЕТ СН'!$H$5-'СЕТ СН'!$H$17</f>
        <v>4486.6940774499999</v>
      </c>
      <c r="S89" s="36">
        <f>SUMIFS(СВЦЭМ!$C$34:$C$777,СВЦЭМ!$A$34:$A$777,$A89,СВЦЭМ!$B$34:$B$777,S$83)+'СЕТ СН'!$H$9+СВЦЭМ!$D$10+'СЕТ СН'!$H$5-'СЕТ СН'!$H$17</f>
        <v>4411.2169862399996</v>
      </c>
      <c r="T89" s="36">
        <f>SUMIFS(СВЦЭМ!$C$34:$C$777,СВЦЭМ!$A$34:$A$777,$A89,СВЦЭМ!$B$34:$B$777,T$83)+'СЕТ СН'!$H$9+СВЦЭМ!$D$10+'СЕТ СН'!$H$5-'СЕТ СН'!$H$17</f>
        <v>4414.72240986</v>
      </c>
      <c r="U89" s="36">
        <f>SUMIFS(СВЦЭМ!$C$34:$C$777,СВЦЭМ!$A$34:$A$777,$A89,СВЦЭМ!$B$34:$B$777,U$83)+'СЕТ СН'!$H$9+СВЦЭМ!$D$10+'СЕТ СН'!$H$5-'СЕТ СН'!$H$17</f>
        <v>4462.1092351899997</v>
      </c>
      <c r="V89" s="36">
        <f>SUMIFS(СВЦЭМ!$C$34:$C$777,СВЦЭМ!$A$34:$A$777,$A89,СВЦЭМ!$B$34:$B$777,V$83)+'СЕТ СН'!$H$9+СВЦЭМ!$D$10+'СЕТ СН'!$H$5-'СЕТ СН'!$H$17</f>
        <v>4469.7885065599994</v>
      </c>
      <c r="W89" s="36">
        <f>SUMIFS(СВЦЭМ!$C$34:$C$777,СВЦЭМ!$A$34:$A$777,$A89,СВЦЭМ!$B$34:$B$777,W$83)+'СЕТ СН'!$H$9+СВЦЭМ!$D$10+'СЕТ СН'!$H$5-'СЕТ СН'!$H$17</f>
        <v>4446.5109196499998</v>
      </c>
      <c r="X89" s="36">
        <f>SUMIFS(СВЦЭМ!$C$34:$C$777,СВЦЭМ!$A$34:$A$777,$A89,СВЦЭМ!$B$34:$B$777,X$83)+'СЕТ СН'!$H$9+СВЦЭМ!$D$10+'СЕТ СН'!$H$5-'СЕТ СН'!$H$17</f>
        <v>4444.2195099</v>
      </c>
      <c r="Y89" s="36">
        <f>SUMIFS(СВЦЭМ!$C$34:$C$777,СВЦЭМ!$A$34:$A$777,$A89,СВЦЭМ!$B$34:$B$777,Y$83)+'СЕТ СН'!$H$9+СВЦЭМ!$D$10+'СЕТ СН'!$H$5-'СЕТ СН'!$H$17</f>
        <v>4584.4639225199999</v>
      </c>
    </row>
    <row r="90" spans="1:25" ht="15.75" x14ac:dyDescent="0.2">
      <c r="A90" s="35">
        <f t="shared" si="2"/>
        <v>43380</v>
      </c>
      <c r="B90" s="36">
        <f>SUMIFS(СВЦЭМ!$C$34:$C$777,СВЦЭМ!$A$34:$A$777,$A90,СВЦЭМ!$B$34:$B$777,B$83)+'СЕТ СН'!$H$9+СВЦЭМ!$D$10+'СЕТ СН'!$H$5-'СЕТ СН'!$H$17</f>
        <v>4711.3154535200001</v>
      </c>
      <c r="C90" s="36">
        <f>SUMIFS(СВЦЭМ!$C$34:$C$777,СВЦЭМ!$A$34:$A$777,$A90,СВЦЭМ!$B$34:$B$777,C$83)+'СЕТ СН'!$H$9+СВЦЭМ!$D$10+'СЕТ СН'!$H$5-'СЕТ СН'!$H$17</f>
        <v>4831.25394031</v>
      </c>
      <c r="D90" s="36">
        <f>SUMIFS(СВЦЭМ!$C$34:$C$777,СВЦЭМ!$A$34:$A$777,$A90,СВЦЭМ!$B$34:$B$777,D$83)+'СЕТ СН'!$H$9+СВЦЭМ!$D$10+'СЕТ СН'!$H$5-'СЕТ СН'!$H$17</f>
        <v>4925.9225591200002</v>
      </c>
      <c r="E90" s="36">
        <f>SUMIFS(СВЦЭМ!$C$34:$C$777,СВЦЭМ!$A$34:$A$777,$A90,СВЦЭМ!$B$34:$B$777,E$83)+'СЕТ СН'!$H$9+СВЦЭМ!$D$10+'СЕТ СН'!$H$5-'СЕТ СН'!$H$17</f>
        <v>4928.5817721399999</v>
      </c>
      <c r="F90" s="36">
        <f>SUMIFS(СВЦЭМ!$C$34:$C$777,СВЦЭМ!$A$34:$A$777,$A90,СВЦЭМ!$B$34:$B$777,F$83)+'СЕТ СН'!$H$9+СВЦЭМ!$D$10+'СЕТ СН'!$H$5-'СЕТ СН'!$H$17</f>
        <v>4931.9904802600004</v>
      </c>
      <c r="G90" s="36">
        <f>SUMIFS(СВЦЭМ!$C$34:$C$777,СВЦЭМ!$A$34:$A$777,$A90,СВЦЭМ!$B$34:$B$777,G$83)+'СЕТ СН'!$H$9+СВЦЭМ!$D$10+'СЕТ СН'!$H$5-'СЕТ СН'!$H$17</f>
        <v>4943.5040215600002</v>
      </c>
      <c r="H90" s="36">
        <f>SUMIFS(СВЦЭМ!$C$34:$C$777,СВЦЭМ!$A$34:$A$777,$A90,СВЦЭМ!$B$34:$B$777,H$83)+'СЕТ СН'!$H$9+СВЦЭМ!$D$10+'СЕТ СН'!$H$5-'СЕТ СН'!$H$17</f>
        <v>4909.43696507</v>
      </c>
      <c r="I90" s="36">
        <f>SUMIFS(СВЦЭМ!$C$34:$C$777,СВЦЭМ!$A$34:$A$777,$A90,СВЦЭМ!$B$34:$B$777,I$83)+'СЕТ СН'!$H$9+СВЦЭМ!$D$10+'СЕТ СН'!$H$5-'СЕТ СН'!$H$17</f>
        <v>4844.3753638400003</v>
      </c>
      <c r="J90" s="36">
        <f>SUMIFS(СВЦЭМ!$C$34:$C$777,СВЦЭМ!$A$34:$A$777,$A90,СВЦЭМ!$B$34:$B$777,J$83)+'СЕТ СН'!$H$9+СВЦЭМ!$D$10+'СЕТ СН'!$H$5-'СЕТ СН'!$H$17</f>
        <v>4789.8514136099993</v>
      </c>
      <c r="K90" s="36">
        <f>SUMIFS(СВЦЭМ!$C$34:$C$777,СВЦЭМ!$A$34:$A$777,$A90,СВЦЭМ!$B$34:$B$777,K$83)+'СЕТ СН'!$H$9+СВЦЭМ!$D$10+'СЕТ СН'!$H$5-'СЕТ СН'!$H$17</f>
        <v>4754.6467263999994</v>
      </c>
      <c r="L90" s="36">
        <f>SUMIFS(СВЦЭМ!$C$34:$C$777,СВЦЭМ!$A$34:$A$777,$A90,СВЦЭМ!$B$34:$B$777,L$83)+'СЕТ СН'!$H$9+СВЦЭМ!$D$10+'СЕТ СН'!$H$5-'СЕТ СН'!$H$17</f>
        <v>4729.1570130299997</v>
      </c>
      <c r="M90" s="36">
        <f>SUMIFS(СВЦЭМ!$C$34:$C$777,СВЦЭМ!$A$34:$A$777,$A90,СВЦЭМ!$B$34:$B$777,M$83)+'СЕТ СН'!$H$9+СВЦЭМ!$D$10+'СЕТ СН'!$H$5-'СЕТ СН'!$H$17</f>
        <v>4736.2105380799994</v>
      </c>
      <c r="N90" s="36">
        <f>SUMIFS(СВЦЭМ!$C$34:$C$777,СВЦЭМ!$A$34:$A$777,$A90,СВЦЭМ!$B$34:$B$777,N$83)+'СЕТ СН'!$H$9+СВЦЭМ!$D$10+'СЕТ СН'!$H$5-'СЕТ СН'!$H$17</f>
        <v>4748.2939400599998</v>
      </c>
      <c r="O90" s="36">
        <f>SUMIFS(СВЦЭМ!$C$34:$C$777,СВЦЭМ!$A$34:$A$777,$A90,СВЦЭМ!$B$34:$B$777,O$83)+'СЕТ СН'!$H$9+СВЦЭМ!$D$10+'СЕТ СН'!$H$5-'СЕТ СН'!$H$17</f>
        <v>4734.6505010600004</v>
      </c>
      <c r="P90" s="36">
        <f>SUMIFS(СВЦЭМ!$C$34:$C$777,СВЦЭМ!$A$34:$A$777,$A90,СВЦЭМ!$B$34:$B$777,P$83)+'СЕТ СН'!$H$9+СВЦЭМ!$D$10+'СЕТ СН'!$H$5-'СЕТ СН'!$H$17</f>
        <v>4668.8960310800003</v>
      </c>
      <c r="Q90" s="36">
        <f>SUMIFS(СВЦЭМ!$C$34:$C$777,СВЦЭМ!$A$34:$A$777,$A90,СВЦЭМ!$B$34:$B$777,Q$83)+'СЕТ СН'!$H$9+СВЦЭМ!$D$10+'СЕТ СН'!$H$5-'СЕТ СН'!$H$17</f>
        <v>4592.2790878999995</v>
      </c>
      <c r="R90" s="36">
        <f>SUMIFS(СВЦЭМ!$C$34:$C$777,СВЦЭМ!$A$34:$A$777,$A90,СВЦЭМ!$B$34:$B$777,R$83)+'СЕТ СН'!$H$9+СВЦЭМ!$D$10+'СЕТ СН'!$H$5-'СЕТ СН'!$H$17</f>
        <v>4487.4783686199999</v>
      </c>
      <c r="S90" s="36">
        <f>SUMIFS(СВЦЭМ!$C$34:$C$777,СВЦЭМ!$A$34:$A$777,$A90,СВЦЭМ!$B$34:$B$777,S$83)+'СЕТ СН'!$H$9+СВЦЭМ!$D$10+'СЕТ СН'!$H$5-'СЕТ СН'!$H$17</f>
        <v>4411.7391320399993</v>
      </c>
      <c r="T90" s="36">
        <f>SUMIFS(СВЦЭМ!$C$34:$C$777,СВЦЭМ!$A$34:$A$777,$A90,СВЦЭМ!$B$34:$B$777,T$83)+'СЕТ СН'!$H$9+СВЦЭМ!$D$10+'СЕТ СН'!$H$5-'СЕТ СН'!$H$17</f>
        <v>4435.5736670300003</v>
      </c>
      <c r="U90" s="36">
        <f>SUMIFS(СВЦЭМ!$C$34:$C$777,СВЦЭМ!$A$34:$A$777,$A90,СВЦЭМ!$B$34:$B$777,U$83)+'СЕТ СН'!$H$9+СВЦЭМ!$D$10+'СЕТ СН'!$H$5-'СЕТ СН'!$H$17</f>
        <v>4491.1260615299998</v>
      </c>
      <c r="V90" s="36">
        <f>SUMIFS(СВЦЭМ!$C$34:$C$777,СВЦЭМ!$A$34:$A$777,$A90,СВЦЭМ!$B$34:$B$777,V$83)+'СЕТ СН'!$H$9+СВЦЭМ!$D$10+'СЕТ СН'!$H$5-'СЕТ СН'!$H$17</f>
        <v>4494.2594652799999</v>
      </c>
      <c r="W90" s="36">
        <f>SUMIFS(СВЦЭМ!$C$34:$C$777,СВЦЭМ!$A$34:$A$777,$A90,СВЦЭМ!$B$34:$B$777,W$83)+'СЕТ СН'!$H$9+СВЦЭМ!$D$10+'СЕТ СН'!$H$5-'СЕТ СН'!$H$17</f>
        <v>4470.2576672099995</v>
      </c>
      <c r="X90" s="36">
        <f>SUMIFS(СВЦЭМ!$C$34:$C$777,СВЦЭМ!$A$34:$A$777,$A90,СВЦЭМ!$B$34:$B$777,X$83)+'СЕТ СН'!$H$9+СВЦЭМ!$D$10+'СЕТ СН'!$H$5-'СЕТ СН'!$H$17</f>
        <v>4461.5064274699998</v>
      </c>
      <c r="Y90" s="36">
        <f>SUMIFS(СВЦЭМ!$C$34:$C$777,СВЦЭМ!$A$34:$A$777,$A90,СВЦЭМ!$B$34:$B$777,Y$83)+'СЕТ СН'!$H$9+СВЦЭМ!$D$10+'СЕТ СН'!$H$5-'СЕТ СН'!$H$17</f>
        <v>4576.0448424899996</v>
      </c>
    </row>
    <row r="91" spans="1:25" ht="15.75" x14ac:dyDescent="0.2">
      <c r="A91" s="35">
        <f t="shared" si="2"/>
        <v>43381</v>
      </c>
      <c r="B91" s="36">
        <f>SUMIFS(СВЦЭМ!$C$34:$C$777,СВЦЭМ!$A$34:$A$777,$A91,СВЦЭМ!$B$34:$B$777,B$83)+'СЕТ СН'!$H$9+СВЦЭМ!$D$10+'СЕТ СН'!$H$5-'СЕТ СН'!$H$17</f>
        <v>4772.0086930199996</v>
      </c>
      <c r="C91" s="36">
        <f>SUMIFS(СВЦЭМ!$C$34:$C$777,СВЦЭМ!$A$34:$A$777,$A91,СВЦЭМ!$B$34:$B$777,C$83)+'СЕТ СН'!$H$9+СВЦЭМ!$D$10+'СЕТ СН'!$H$5-'СЕТ СН'!$H$17</f>
        <v>4888.5626335199995</v>
      </c>
      <c r="D91" s="36">
        <f>SUMIFS(СВЦЭМ!$C$34:$C$777,СВЦЭМ!$A$34:$A$777,$A91,СВЦЭМ!$B$34:$B$777,D$83)+'СЕТ СН'!$H$9+СВЦЭМ!$D$10+'СЕТ СН'!$H$5-'СЕТ СН'!$H$17</f>
        <v>4997.4491861899996</v>
      </c>
      <c r="E91" s="36">
        <f>SUMIFS(СВЦЭМ!$C$34:$C$777,СВЦЭМ!$A$34:$A$777,$A91,СВЦЭМ!$B$34:$B$777,E$83)+'СЕТ СН'!$H$9+СВЦЭМ!$D$10+'СЕТ СН'!$H$5-'СЕТ СН'!$H$17</f>
        <v>5013.6534089200004</v>
      </c>
      <c r="F91" s="36">
        <f>SUMIFS(СВЦЭМ!$C$34:$C$777,СВЦЭМ!$A$34:$A$777,$A91,СВЦЭМ!$B$34:$B$777,F$83)+'СЕТ СН'!$H$9+СВЦЭМ!$D$10+'СЕТ СН'!$H$5-'СЕТ СН'!$H$17</f>
        <v>5018.70848346</v>
      </c>
      <c r="G91" s="36">
        <f>SUMIFS(СВЦЭМ!$C$34:$C$777,СВЦЭМ!$A$34:$A$777,$A91,СВЦЭМ!$B$34:$B$777,G$83)+'СЕТ СН'!$H$9+СВЦЭМ!$D$10+'СЕТ СН'!$H$5-'СЕТ СН'!$H$17</f>
        <v>4983.40732037</v>
      </c>
      <c r="H91" s="36">
        <f>SUMIFS(СВЦЭМ!$C$34:$C$777,СВЦЭМ!$A$34:$A$777,$A91,СВЦЭМ!$B$34:$B$777,H$83)+'СЕТ СН'!$H$9+СВЦЭМ!$D$10+'СЕТ СН'!$H$5-'СЕТ СН'!$H$17</f>
        <v>4902.1412629300003</v>
      </c>
      <c r="I91" s="36">
        <f>SUMIFS(СВЦЭМ!$C$34:$C$777,СВЦЭМ!$A$34:$A$777,$A91,СВЦЭМ!$B$34:$B$777,I$83)+'СЕТ СН'!$H$9+СВЦЭМ!$D$10+'СЕТ СН'!$H$5-'СЕТ СН'!$H$17</f>
        <v>4812.7687690100001</v>
      </c>
      <c r="J91" s="36">
        <f>SUMIFS(СВЦЭМ!$C$34:$C$777,СВЦЭМ!$A$34:$A$777,$A91,СВЦЭМ!$B$34:$B$777,J$83)+'СЕТ СН'!$H$9+СВЦЭМ!$D$10+'СЕТ СН'!$H$5-'СЕТ СН'!$H$17</f>
        <v>4775.5603479800002</v>
      </c>
      <c r="K91" s="36">
        <f>SUMIFS(СВЦЭМ!$C$34:$C$777,СВЦЭМ!$A$34:$A$777,$A91,СВЦЭМ!$B$34:$B$777,K$83)+'СЕТ СН'!$H$9+СВЦЭМ!$D$10+'СЕТ СН'!$H$5-'СЕТ СН'!$H$17</f>
        <v>4744.8583777599997</v>
      </c>
      <c r="L91" s="36">
        <f>SUMIFS(СВЦЭМ!$C$34:$C$777,СВЦЭМ!$A$34:$A$777,$A91,СВЦЭМ!$B$34:$B$777,L$83)+'СЕТ СН'!$H$9+СВЦЭМ!$D$10+'СЕТ СН'!$H$5-'СЕТ СН'!$H$17</f>
        <v>4737.78919202</v>
      </c>
      <c r="M91" s="36">
        <f>SUMIFS(СВЦЭМ!$C$34:$C$777,СВЦЭМ!$A$34:$A$777,$A91,СВЦЭМ!$B$34:$B$777,M$83)+'СЕТ СН'!$H$9+СВЦЭМ!$D$10+'СЕТ СН'!$H$5-'СЕТ СН'!$H$17</f>
        <v>4750.2861593600001</v>
      </c>
      <c r="N91" s="36">
        <f>SUMIFS(СВЦЭМ!$C$34:$C$777,СВЦЭМ!$A$34:$A$777,$A91,СВЦЭМ!$B$34:$B$777,N$83)+'СЕТ СН'!$H$9+СВЦЭМ!$D$10+'СЕТ СН'!$H$5-'СЕТ СН'!$H$17</f>
        <v>4760.7810226800002</v>
      </c>
      <c r="O91" s="36">
        <f>SUMIFS(СВЦЭМ!$C$34:$C$777,СВЦЭМ!$A$34:$A$777,$A91,СВЦЭМ!$B$34:$B$777,O$83)+'СЕТ СН'!$H$9+СВЦЭМ!$D$10+'СЕТ СН'!$H$5-'СЕТ СН'!$H$17</f>
        <v>4726.6365955399997</v>
      </c>
      <c r="P91" s="36">
        <f>SUMIFS(СВЦЭМ!$C$34:$C$777,СВЦЭМ!$A$34:$A$777,$A91,СВЦЭМ!$B$34:$B$777,P$83)+'СЕТ СН'!$H$9+СВЦЭМ!$D$10+'СЕТ СН'!$H$5-'СЕТ СН'!$H$17</f>
        <v>4653.8810045</v>
      </c>
      <c r="Q91" s="36">
        <f>SUMIFS(СВЦЭМ!$C$34:$C$777,СВЦЭМ!$A$34:$A$777,$A91,СВЦЭМ!$B$34:$B$777,Q$83)+'СЕТ СН'!$H$9+СВЦЭМ!$D$10+'СЕТ СН'!$H$5-'СЕТ СН'!$H$17</f>
        <v>4576.5957475499999</v>
      </c>
      <c r="R91" s="36">
        <f>SUMIFS(СВЦЭМ!$C$34:$C$777,СВЦЭМ!$A$34:$A$777,$A91,СВЦЭМ!$B$34:$B$777,R$83)+'СЕТ СН'!$H$9+СВЦЭМ!$D$10+'СЕТ СН'!$H$5-'СЕТ СН'!$H$17</f>
        <v>4489.3936746099998</v>
      </c>
      <c r="S91" s="36">
        <f>SUMIFS(СВЦЭМ!$C$34:$C$777,СВЦЭМ!$A$34:$A$777,$A91,СВЦЭМ!$B$34:$B$777,S$83)+'СЕТ СН'!$H$9+СВЦЭМ!$D$10+'СЕТ СН'!$H$5-'СЕТ СН'!$H$17</f>
        <v>4444.7751202199997</v>
      </c>
      <c r="T91" s="36">
        <f>SUMIFS(СВЦЭМ!$C$34:$C$777,СВЦЭМ!$A$34:$A$777,$A91,СВЦЭМ!$B$34:$B$777,T$83)+'СЕТ СН'!$H$9+СВЦЭМ!$D$10+'СЕТ СН'!$H$5-'СЕТ СН'!$H$17</f>
        <v>4460.9296785300003</v>
      </c>
      <c r="U91" s="36">
        <f>SUMIFS(СВЦЭМ!$C$34:$C$777,СВЦЭМ!$A$34:$A$777,$A91,СВЦЭМ!$B$34:$B$777,U$83)+'СЕТ СН'!$H$9+СВЦЭМ!$D$10+'СЕТ СН'!$H$5-'СЕТ СН'!$H$17</f>
        <v>4509.2914987499998</v>
      </c>
      <c r="V91" s="36">
        <f>SUMIFS(СВЦЭМ!$C$34:$C$777,СВЦЭМ!$A$34:$A$777,$A91,СВЦЭМ!$B$34:$B$777,V$83)+'СЕТ СН'!$H$9+СВЦЭМ!$D$10+'СЕТ СН'!$H$5-'СЕТ СН'!$H$17</f>
        <v>4509.3795662699995</v>
      </c>
      <c r="W91" s="36">
        <f>SUMIFS(СВЦЭМ!$C$34:$C$777,СВЦЭМ!$A$34:$A$777,$A91,СВЦЭМ!$B$34:$B$777,W$83)+'СЕТ СН'!$H$9+СВЦЭМ!$D$10+'СЕТ СН'!$H$5-'СЕТ СН'!$H$17</f>
        <v>4503.5765854399997</v>
      </c>
      <c r="X91" s="36">
        <f>SUMIFS(СВЦЭМ!$C$34:$C$777,СВЦЭМ!$A$34:$A$777,$A91,СВЦЭМ!$B$34:$B$777,X$83)+'СЕТ СН'!$H$9+СВЦЭМ!$D$10+'СЕТ СН'!$H$5-'СЕТ СН'!$H$17</f>
        <v>4486.7900299100002</v>
      </c>
      <c r="Y91" s="36">
        <f>SUMIFS(СВЦЭМ!$C$34:$C$777,СВЦЭМ!$A$34:$A$777,$A91,СВЦЭМ!$B$34:$B$777,Y$83)+'СЕТ СН'!$H$9+СВЦЭМ!$D$10+'СЕТ СН'!$H$5-'СЕТ СН'!$H$17</f>
        <v>4606.6613829099997</v>
      </c>
    </row>
    <row r="92" spans="1:25" ht="15.75" x14ac:dyDescent="0.2">
      <c r="A92" s="35">
        <f t="shared" si="2"/>
        <v>43382</v>
      </c>
      <c r="B92" s="36">
        <f>SUMIFS(СВЦЭМ!$C$34:$C$777,СВЦЭМ!$A$34:$A$777,$A92,СВЦЭМ!$B$34:$B$777,B$83)+'СЕТ СН'!$H$9+СВЦЭМ!$D$10+'СЕТ СН'!$H$5-'СЕТ СН'!$H$17</f>
        <v>4753.1996101699997</v>
      </c>
      <c r="C92" s="36">
        <f>SUMIFS(СВЦЭМ!$C$34:$C$777,СВЦЭМ!$A$34:$A$777,$A92,СВЦЭМ!$B$34:$B$777,C$83)+'СЕТ СН'!$H$9+СВЦЭМ!$D$10+'СЕТ СН'!$H$5-'СЕТ СН'!$H$17</f>
        <v>4880.1517682200001</v>
      </c>
      <c r="D92" s="36">
        <f>SUMIFS(СВЦЭМ!$C$34:$C$777,СВЦЭМ!$A$34:$A$777,$A92,СВЦЭМ!$B$34:$B$777,D$83)+'СЕТ СН'!$H$9+СВЦЭМ!$D$10+'СЕТ СН'!$H$5-'СЕТ СН'!$H$17</f>
        <v>4971.4072133199998</v>
      </c>
      <c r="E92" s="36">
        <f>SUMIFS(СВЦЭМ!$C$34:$C$777,СВЦЭМ!$A$34:$A$777,$A92,СВЦЭМ!$B$34:$B$777,E$83)+'СЕТ СН'!$H$9+СВЦЭМ!$D$10+'СЕТ СН'!$H$5-'СЕТ СН'!$H$17</f>
        <v>4981.5858340300001</v>
      </c>
      <c r="F92" s="36">
        <f>SUMIFS(СВЦЭМ!$C$34:$C$777,СВЦЭМ!$A$34:$A$777,$A92,СВЦЭМ!$B$34:$B$777,F$83)+'СЕТ СН'!$H$9+СВЦЭМ!$D$10+'СЕТ СН'!$H$5-'СЕТ СН'!$H$17</f>
        <v>4984.0559248299996</v>
      </c>
      <c r="G92" s="36">
        <f>SUMIFS(СВЦЭМ!$C$34:$C$777,СВЦЭМ!$A$34:$A$777,$A92,СВЦЭМ!$B$34:$B$777,G$83)+'СЕТ СН'!$H$9+СВЦЭМ!$D$10+'СЕТ СН'!$H$5-'СЕТ СН'!$H$17</f>
        <v>4951.8992853899999</v>
      </c>
      <c r="H92" s="36">
        <f>SUMIFS(СВЦЭМ!$C$34:$C$777,СВЦЭМ!$A$34:$A$777,$A92,СВЦЭМ!$B$34:$B$777,H$83)+'СЕТ СН'!$H$9+СВЦЭМ!$D$10+'СЕТ СН'!$H$5-'СЕТ СН'!$H$17</f>
        <v>4870.3249827199998</v>
      </c>
      <c r="I92" s="36">
        <f>SUMIFS(СВЦЭМ!$C$34:$C$777,СВЦЭМ!$A$34:$A$777,$A92,СВЦЭМ!$B$34:$B$777,I$83)+'СЕТ СН'!$H$9+СВЦЭМ!$D$10+'СЕТ СН'!$H$5-'СЕТ СН'!$H$17</f>
        <v>4787.9243107499997</v>
      </c>
      <c r="J92" s="36">
        <f>SUMIFS(СВЦЭМ!$C$34:$C$777,СВЦЭМ!$A$34:$A$777,$A92,СВЦЭМ!$B$34:$B$777,J$83)+'СЕТ СН'!$H$9+СВЦЭМ!$D$10+'СЕТ СН'!$H$5-'СЕТ СН'!$H$17</f>
        <v>4782.9565809400001</v>
      </c>
      <c r="K92" s="36">
        <f>SUMIFS(СВЦЭМ!$C$34:$C$777,СВЦЭМ!$A$34:$A$777,$A92,СВЦЭМ!$B$34:$B$777,K$83)+'СЕТ СН'!$H$9+СВЦЭМ!$D$10+'СЕТ СН'!$H$5-'СЕТ СН'!$H$17</f>
        <v>4779.3850940900002</v>
      </c>
      <c r="L92" s="36">
        <f>SUMIFS(СВЦЭМ!$C$34:$C$777,СВЦЭМ!$A$34:$A$777,$A92,СВЦЭМ!$B$34:$B$777,L$83)+'СЕТ СН'!$H$9+СВЦЭМ!$D$10+'СЕТ СН'!$H$5-'СЕТ СН'!$H$17</f>
        <v>4774.8538608600002</v>
      </c>
      <c r="M92" s="36">
        <f>SUMIFS(СВЦЭМ!$C$34:$C$777,СВЦЭМ!$A$34:$A$777,$A92,СВЦЭМ!$B$34:$B$777,M$83)+'СЕТ СН'!$H$9+СВЦЭМ!$D$10+'СЕТ СН'!$H$5-'СЕТ СН'!$H$17</f>
        <v>4775.9804933299993</v>
      </c>
      <c r="N92" s="36">
        <f>SUMIFS(СВЦЭМ!$C$34:$C$777,СВЦЭМ!$A$34:$A$777,$A92,СВЦЭМ!$B$34:$B$777,N$83)+'СЕТ СН'!$H$9+СВЦЭМ!$D$10+'СЕТ СН'!$H$5-'СЕТ СН'!$H$17</f>
        <v>4775.2809929599998</v>
      </c>
      <c r="O92" s="36">
        <f>SUMIFS(СВЦЭМ!$C$34:$C$777,СВЦЭМ!$A$34:$A$777,$A92,СВЦЭМ!$B$34:$B$777,O$83)+'СЕТ СН'!$H$9+СВЦЭМ!$D$10+'СЕТ СН'!$H$5-'СЕТ СН'!$H$17</f>
        <v>4771.2491651699993</v>
      </c>
      <c r="P92" s="36">
        <f>SUMIFS(СВЦЭМ!$C$34:$C$777,СВЦЭМ!$A$34:$A$777,$A92,СВЦЭМ!$B$34:$B$777,P$83)+'СЕТ СН'!$H$9+СВЦЭМ!$D$10+'СЕТ СН'!$H$5-'СЕТ СН'!$H$17</f>
        <v>4704.9743552299997</v>
      </c>
      <c r="Q92" s="36">
        <f>SUMIFS(СВЦЭМ!$C$34:$C$777,СВЦЭМ!$A$34:$A$777,$A92,СВЦЭМ!$B$34:$B$777,Q$83)+'СЕТ СН'!$H$9+СВЦЭМ!$D$10+'СЕТ СН'!$H$5-'СЕТ СН'!$H$17</f>
        <v>4628.2389568600001</v>
      </c>
      <c r="R92" s="36">
        <f>SUMIFS(СВЦЭМ!$C$34:$C$777,СВЦЭМ!$A$34:$A$777,$A92,СВЦЭМ!$B$34:$B$777,R$83)+'СЕТ СН'!$H$9+СВЦЭМ!$D$10+'СЕТ СН'!$H$5-'СЕТ СН'!$H$17</f>
        <v>4537.4807080999999</v>
      </c>
      <c r="S92" s="36">
        <f>SUMIFS(СВЦЭМ!$C$34:$C$777,СВЦЭМ!$A$34:$A$777,$A92,СВЦЭМ!$B$34:$B$777,S$83)+'СЕТ СН'!$H$9+СВЦЭМ!$D$10+'СЕТ СН'!$H$5-'СЕТ СН'!$H$17</f>
        <v>4514.6715686300004</v>
      </c>
      <c r="T92" s="36">
        <f>SUMIFS(СВЦЭМ!$C$34:$C$777,СВЦЭМ!$A$34:$A$777,$A92,СВЦЭМ!$B$34:$B$777,T$83)+'СЕТ СН'!$H$9+СВЦЭМ!$D$10+'СЕТ СН'!$H$5-'СЕТ СН'!$H$17</f>
        <v>4479.2827882599995</v>
      </c>
      <c r="U92" s="36">
        <f>SUMIFS(СВЦЭМ!$C$34:$C$777,СВЦЭМ!$A$34:$A$777,$A92,СВЦЭМ!$B$34:$B$777,U$83)+'СЕТ СН'!$H$9+СВЦЭМ!$D$10+'СЕТ СН'!$H$5-'СЕТ СН'!$H$17</f>
        <v>4521.9798259999998</v>
      </c>
      <c r="V92" s="36">
        <f>SUMIFS(СВЦЭМ!$C$34:$C$777,СВЦЭМ!$A$34:$A$777,$A92,СВЦЭМ!$B$34:$B$777,V$83)+'СЕТ СН'!$H$9+СВЦЭМ!$D$10+'СЕТ СН'!$H$5-'СЕТ СН'!$H$17</f>
        <v>4524.1078438699997</v>
      </c>
      <c r="W92" s="36">
        <f>SUMIFS(СВЦЭМ!$C$34:$C$777,СВЦЭМ!$A$34:$A$777,$A92,СВЦЭМ!$B$34:$B$777,W$83)+'СЕТ СН'!$H$9+СВЦЭМ!$D$10+'СЕТ СН'!$H$5-'СЕТ СН'!$H$17</f>
        <v>4512.4610742100003</v>
      </c>
      <c r="X92" s="36">
        <f>SUMIFS(СВЦЭМ!$C$34:$C$777,СВЦЭМ!$A$34:$A$777,$A92,СВЦЭМ!$B$34:$B$777,X$83)+'СЕТ СН'!$H$9+СВЦЭМ!$D$10+'СЕТ СН'!$H$5-'СЕТ СН'!$H$17</f>
        <v>4490.4764296399999</v>
      </c>
      <c r="Y92" s="36">
        <f>SUMIFS(СВЦЭМ!$C$34:$C$777,СВЦЭМ!$A$34:$A$777,$A92,СВЦЭМ!$B$34:$B$777,Y$83)+'СЕТ СН'!$H$9+СВЦЭМ!$D$10+'СЕТ СН'!$H$5-'СЕТ СН'!$H$17</f>
        <v>4605.8202917400004</v>
      </c>
    </row>
    <row r="93" spans="1:25" ht="15.75" x14ac:dyDescent="0.2">
      <c r="A93" s="35">
        <f t="shared" si="2"/>
        <v>43383</v>
      </c>
      <c r="B93" s="36">
        <f>SUMIFS(СВЦЭМ!$C$34:$C$777,СВЦЭМ!$A$34:$A$777,$A93,СВЦЭМ!$B$34:$B$777,B$83)+'СЕТ СН'!$H$9+СВЦЭМ!$D$10+'СЕТ СН'!$H$5-'СЕТ СН'!$H$17</f>
        <v>4716.5008968399998</v>
      </c>
      <c r="C93" s="36">
        <f>SUMIFS(СВЦЭМ!$C$34:$C$777,СВЦЭМ!$A$34:$A$777,$A93,СВЦЭМ!$B$34:$B$777,C$83)+'СЕТ СН'!$H$9+СВЦЭМ!$D$10+'СЕТ СН'!$H$5-'СЕТ СН'!$H$17</f>
        <v>4835.0674950000002</v>
      </c>
      <c r="D93" s="36">
        <f>SUMIFS(СВЦЭМ!$C$34:$C$777,СВЦЭМ!$A$34:$A$777,$A93,СВЦЭМ!$B$34:$B$777,D$83)+'СЕТ СН'!$H$9+СВЦЭМ!$D$10+'СЕТ СН'!$H$5-'СЕТ СН'!$H$17</f>
        <v>4924.19136368</v>
      </c>
      <c r="E93" s="36">
        <f>SUMIFS(СВЦЭМ!$C$34:$C$777,СВЦЭМ!$A$34:$A$777,$A93,СВЦЭМ!$B$34:$B$777,E$83)+'СЕТ СН'!$H$9+СВЦЭМ!$D$10+'СЕТ СН'!$H$5-'СЕТ СН'!$H$17</f>
        <v>4952.7826128400002</v>
      </c>
      <c r="F93" s="36">
        <f>SUMIFS(СВЦЭМ!$C$34:$C$777,СВЦЭМ!$A$34:$A$777,$A93,СВЦЭМ!$B$34:$B$777,F$83)+'СЕТ СН'!$H$9+СВЦЭМ!$D$10+'СЕТ СН'!$H$5-'СЕТ СН'!$H$17</f>
        <v>4951.8655811500003</v>
      </c>
      <c r="G93" s="36">
        <f>SUMIFS(СВЦЭМ!$C$34:$C$777,СВЦЭМ!$A$34:$A$777,$A93,СВЦЭМ!$B$34:$B$777,G$83)+'СЕТ СН'!$H$9+СВЦЭМ!$D$10+'СЕТ СН'!$H$5-'СЕТ СН'!$H$17</f>
        <v>4941.3672858</v>
      </c>
      <c r="H93" s="36">
        <f>SUMIFS(СВЦЭМ!$C$34:$C$777,СВЦЭМ!$A$34:$A$777,$A93,СВЦЭМ!$B$34:$B$777,H$83)+'СЕТ СН'!$H$9+СВЦЭМ!$D$10+'СЕТ СН'!$H$5-'СЕТ СН'!$H$17</f>
        <v>4904.01487576</v>
      </c>
      <c r="I93" s="36">
        <f>SUMIFS(СВЦЭМ!$C$34:$C$777,СВЦЭМ!$A$34:$A$777,$A93,СВЦЭМ!$B$34:$B$777,I$83)+'СЕТ СН'!$H$9+СВЦЭМ!$D$10+'СЕТ СН'!$H$5-'СЕТ СН'!$H$17</f>
        <v>4830.2581091299999</v>
      </c>
      <c r="J93" s="36">
        <f>SUMIFS(СВЦЭМ!$C$34:$C$777,СВЦЭМ!$A$34:$A$777,$A93,СВЦЭМ!$B$34:$B$777,J$83)+'СЕТ СН'!$H$9+СВЦЭМ!$D$10+'СЕТ СН'!$H$5-'СЕТ СН'!$H$17</f>
        <v>4793.0256576700003</v>
      </c>
      <c r="K93" s="36">
        <f>SUMIFS(СВЦЭМ!$C$34:$C$777,СВЦЭМ!$A$34:$A$777,$A93,СВЦЭМ!$B$34:$B$777,K$83)+'СЕТ СН'!$H$9+СВЦЭМ!$D$10+'СЕТ СН'!$H$5-'СЕТ СН'!$H$17</f>
        <v>4788.3674085800003</v>
      </c>
      <c r="L93" s="36">
        <f>SUMIFS(СВЦЭМ!$C$34:$C$777,СВЦЭМ!$A$34:$A$777,$A93,СВЦЭМ!$B$34:$B$777,L$83)+'СЕТ СН'!$H$9+СВЦЭМ!$D$10+'СЕТ СН'!$H$5-'СЕТ СН'!$H$17</f>
        <v>4792.7524341999997</v>
      </c>
      <c r="M93" s="36">
        <f>SUMIFS(СВЦЭМ!$C$34:$C$777,СВЦЭМ!$A$34:$A$777,$A93,СВЦЭМ!$B$34:$B$777,M$83)+'СЕТ СН'!$H$9+СВЦЭМ!$D$10+'СЕТ СН'!$H$5-'СЕТ СН'!$H$17</f>
        <v>4806.74704157</v>
      </c>
      <c r="N93" s="36">
        <f>SUMIFS(СВЦЭМ!$C$34:$C$777,СВЦЭМ!$A$34:$A$777,$A93,СВЦЭМ!$B$34:$B$777,N$83)+'СЕТ СН'!$H$9+СВЦЭМ!$D$10+'СЕТ СН'!$H$5-'СЕТ СН'!$H$17</f>
        <v>4813.5376256099998</v>
      </c>
      <c r="O93" s="36">
        <f>SUMIFS(СВЦЭМ!$C$34:$C$777,СВЦЭМ!$A$34:$A$777,$A93,СВЦЭМ!$B$34:$B$777,O$83)+'СЕТ СН'!$H$9+СВЦЭМ!$D$10+'СЕТ СН'!$H$5-'СЕТ СН'!$H$17</f>
        <v>4797.6060512699996</v>
      </c>
      <c r="P93" s="36">
        <f>SUMIFS(СВЦЭМ!$C$34:$C$777,СВЦЭМ!$A$34:$A$777,$A93,СВЦЭМ!$B$34:$B$777,P$83)+'СЕТ СН'!$H$9+СВЦЭМ!$D$10+'СЕТ СН'!$H$5-'СЕТ СН'!$H$17</f>
        <v>4742.6163976500002</v>
      </c>
      <c r="Q93" s="36">
        <f>SUMIFS(СВЦЭМ!$C$34:$C$777,СВЦЭМ!$A$34:$A$777,$A93,СВЦЭМ!$B$34:$B$777,Q$83)+'СЕТ СН'!$H$9+СВЦЭМ!$D$10+'СЕТ СН'!$H$5-'СЕТ СН'!$H$17</f>
        <v>4663.4417029999995</v>
      </c>
      <c r="R93" s="36">
        <f>SUMIFS(СВЦЭМ!$C$34:$C$777,СВЦЭМ!$A$34:$A$777,$A93,СВЦЭМ!$B$34:$B$777,R$83)+'СЕТ СН'!$H$9+СВЦЭМ!$D$10+'СЕТ СН'!$H$5-'СЕТ СН'!$H$17</f>
        <v>4558.2046373799994</v>
      </c>
      <c r="S93" s="36">
        <f>SUMIFS(СВЦЭМ!$C$34:$C$777,СВЦЭМ!$A$34:$A$777,$A93,СВЦЭМ!$B$34:$B$777,S$83)+'СЕТ СН'!$H$9+СВЦЭМ!$D$10+'СЕТ СН'!$H$5-'СЕТ СН'!$H$17</f>
        <v>4480.1991205599998</v>
      </c>
      <c r="T93" s="36">
        <f>SUMIFS(СВЦЭМ!$C$34:$C$777,СВЦЭМ!$A$34:$A$777,$A93,СВЦЭМ!$B$34:$B$777,T$83)+'СЕТ СН'!$H$9+СВЦЭМ!$D$10+'СЕТ СН'!$H$5-'СЕТ СН'!$H$17</f>
        <v>4500.7132180099998</v>
      </c>
      <c r="U93" s="36">
        <f>SUMIFS(СВЦЭМ!$C$34:$C$777,СВЦЭМ!$A$34:$A$777,$A93,СВЦЭМ!$B$34:$B$777,U$83)+'СЕТ СН'!$H$9+СВЦЭМ!$D$10+'СЕТ СН'!$H$5-'СЕТ СН'!$H$17</f>
        <v>4535.1572615499999</v>
      </c>
      <c r="V93" s="36">
        <f>SUMIFS(СВЦЭМ!$C$34:$C$777,СВЦЭМ!$A$34:$A$777,$A93,СВЦЭМ!$B$34:$B$777,V$83)+'СЕТ СН'!$H$9+СВЦЭМ!$D$10+'СЕТ СН'!$H$5-'СЕТ СН'!$H$17</f>
        <v>4532.6321732400002</v>
      </c>
      <c r="W93" s="36">
        <f>SUMIFS(СВЦЭМ!$C$34:$C$777,СВЦЭМ!$A$34:$A$777,$A93,СВЦЭМ!$B$34:$B$777,W$83)+'СЕТ СН'!$H$9+СВЦЭМ!$D$10+'СЕТ СН'!$H$5-'СЕТ СН'!$H$17</f>
        <v>4526.1589770299997</v>
      </c>
      <c r="X93" s="36">
        <f>SUMIFS(СВЦЭМ!$C$34:$C$777,СВЦЭМ!$A$34:$A$777,$A93,СВЦЭМ!$B$34:$B$777,X$83)+'СЕТ СН'!$H$9+СВЦЭМ!$D$10+'СЕТ СН'!$H$5-'СЕТ СН'!$H$17</f>
        <v>4512.6417024499997</v>
      </c>
      <c r="Y93" s="36">
        <f>SUMIFS(СВЦЭМ!$C$34:$C$777,СВЦЭМ!$A$34:$A$777,$A93,СВЦЭМ!$B$34:$B$777,Y$83)+'СЕТ СН'!$H$9+СВЦЭМ!$D$10+'СЕТ СН'!$H$5-'СЕТ СН'!$H$17</f>
        <v>4606.7584899499998</v>
      </c>
    </row>
    <row r="94" spans="1:25" ht="15.75" x14ac:dyDescent="0.2">
      <c r="A94" s="35">
        <f t="shared" si="2"/>
        <v>43384</v>
      </c>
      <c r="B94" s="36">
        <f>SUMIFS(СВЦЭМ!$C$34:$C$777,СВЦЭМ!$A$34:$A$777,$A94,СВЦЭМ!$B$34:$B$777,B$83)+'СЕТ СН'!$H$9+СВЦЭМ!$D$10+'СЕТ СН'!$H$5-'СЕТ СН'!$H$17</f>
        <v>4777.8228171199999</v>
      </c>
      <c r="C94" s="36">
        <f>SUMIFS(СВЦЭМ!$C$34:$C$777,СВЦЭМ!$A$34:$A$777,$A94,СВЦЭМ!$B$34:$B$777,C$83)+'СЕТ СН'!$H$9+СВЦЭМ!$D$10+'СЕТ СН'!$H$5-'СЕТ СН'!$H$17</f>
        <v>4915.9374887000004</v>
      </c>
      <c r="D94" s="36">
        <f>SUMIFS(СВЦЭМ!$C$34:$C$777,СВЦЭМ!$A$34:$A$777,$A94,СВЦЭМ!$B$34:$B$777,D$83)+'СЕТ СН'!$H$9+СВЦЭМ!$D$10+'СЕТ СН'!$H$5-'СЕТ СН'!$H$17</f>
        <v>5009.2573111199999</v>
      </c>
      <c r="E94" s="36">
        <f>SUMIFS(СВЦЭМ!$C$34:$C$777,СВЦЭМ!$A$34:$A$777,$A94,СВЦЭМ!$B$34:$B$777,E$83)+'СЕТ СН'!$H$9+СВЦЭМ!$D$10+'СЕТ СН'!$H$5-'СЕТ СН'!$H$17</f>
        <v>5016.7370279999996</v>
      </c>
      <c r="F94" s="36">
        <f>SUMIFS(СВЦЭМ!$C$34:$C$777,СВЦЭМ!$A$34:$A$777,$A94,СВЦЭМ!$B$34:$B$777,F$83)+'СЕТ СН'!$H$9+СВЦЭМ!$D$10+'СЕТ СН'!$H$5-'СЕТ СН'!$H$17</f>
        <v>5007.9964807299993</v>
      </c>
      <c r="G94" s="36">
        <f>SUMIFS(СВЦЭМ!$C$34:$C$777,СВЦЭМ!$A$34:$A$777,$A94,СВЦЭМ!$B$34:$B$777,G$83)+'СЕТ СН'!$H$9+СВЦЭМ!$D$10+'СЕТ СН'!$H$5-'СЕТ СН'!$H$17</f>
        <v>4981.5354170299997</v>
      </c>
      <c r="H94" s="36">
        <f>SUMIFS(СВЦЭМ!$C$34:$C$777,СВЦЭМ!$A$34:$A$777,$A94,СВЦЭМ!$B$34:$B$777,H$83)+'СЕТ СН'!$H$9+СВЦЭМ!$D$10+'СЕТ СН'!$H$5-'СЕТ СН'!$H$17</f>
        <v>4908.2194514499997</v>
      </c>
      <c r="I94" s="36">
        <f>SUMIFS(СВЦЭМ!$C$34:$C$777,СВЦЭМ!$A$34:$A$777,$A94,СВЦЭМ!$B$34:$B$777,I$83)+'СЕТ СН'!$H$9+СВЦЭМ!$D$10+'СЕТ СН'!$H$5-'СЕТ СН'!$H$17</f>
        <v>4821.5623874399998</v>
      </c>
      <c r="J94" s="36">
        <f>SUMIFS(СВЦЭМ!$C$34:$C$777,СВЦЭМ!$A$34:$A$777,$A94,СВЦЭМ!$B$34:$B$777,J$83)+'СЕТ СН'!$H$9+СВЦЭМ!$D$10+'СЕТ СН'!$H$5-'СЕТ СН'!$H$17</f>
        <v>4804.6068135699998</v>
      </c>
      <c r="K94" s="36">
        <f>SUMIFS(СВЦЭМ!$C$34:$C$777,СВЦЭМ!$A$34:$A$777,$A94,СВЦЭМ!$B$34:$B$777,K$83)+'СЕТ СН'!$H$9+СВЦЭМ!$D$10+'СЕТ СН'!$H$5-'СЕТ СН'!$H$17</f>
        <v>4779.2382421800003</v>
      </c>
      <c r="L94" s="36">
        <f>SUMIFS(СВЦЭМ!$C$34:$C$777,СВЦЭМ!$A$34:$A$777,$A94,СВЦЭМ!$B$34:$B$777,L$83)+'СЕТ СН'!$H$9+СВЦЭМ!$D$10+'СЕТ СН'!$H$5-'СЕТ СН'!$H$17</f>
        <v>4775.7809257500003</v>
      </c>
      <c r="M94" s="36">
        <f>SUMIFS(СВЦЭМ!$C$34:$C$777,СВЦЭМ!$A$34:$A$777,$A94,СВЦЭМ!$B$34:$B$777,M$83)+'СЕТ СН'!$H$9+СВЦЭМ!$D$10+'СЕТ СН'!$H$5-'СЕТ СН'!$H$17</f>
        <v>4789.7112981099999</v>
      </c>
      <c r="N94" s="36">
        <f>SUMIFS(СВЦЭМ!$C$34:$C$777,СВЦЭМ!$A$34:$A$777,$A94,СВЦЭМ!$B$34:$B$777,N$83)+'СЕТ СН'!$H$9+СВЦЭМ!$D$10+'СЕТ СН'!$H$5-'СЕТ СН'!$H$17</f>
        <v>4797.6361336500004</v>
      </c>
      <c r="O94" s="36">
        <f>SUMIFS(СВЦЭМ!$C$34:$C$777,СВЦЭМ!$A$34:$A$777,$A94,СВЦЭМ!$B$34:$B$777,O$83)+'СЕТ СН'!$H$9+СВЦЭМ!$D$10+'СЕТ СН'!$H$5-'СЕТ СН'!$H$17</f>
        <v>4773.4021679099997</v>
      </c>
      <c r="P94" s="36">
        <f>SUMIFS(СВЦЭМ!$C$34:$C$777,СВЦЭМ!$A$34:$A$777,$A94,СВЦЭМ!$B$34:$B$777,P$83)+'СЕТ СН'!$H$9+СВЦЭМ!$D$10+'СЕТ СН'!$H$5-'СЕТ СН'!$H$17</f>
        <v>4715.6604355399995</v>
      </c>
      <c r="Q94" s="36">
        <f>SUMIFS(СВЦЭМ!$C$34:$C$777,СВЦЭМ!$A$34:$A$777,$A94,СВЦЭМ!$B$34:$B$777,Q$83)+'СЕТ СН'!$H$9+СВЦЭМ!$D$10+'СЕТ СН'!$H$5-'СЕТ СН'!$H$17</f>
        <v>4646.2215219099999</v>
      </c>
      <c r="R94" s="36">
        <f>SUMIFS(СВЦЭМ!$C$34:$C$777,СВЦЭМ!$A$34:$A$777,$A94,СВЦЭМ!$B$34:$B$777,R$83)+'СЕТ СН'!$H$9+СВЦЭМ!$D$10+'СЕТ СН'!$H$5-'СЕТ СН'!$H$17</f>
        <v>4549.1897621799999</v>
      </c>
      <c r="S94" s="36">
        <f>SUMIFS(СВЦЭМ!$C$34:$C$777,СВЦЭМ!$A$34:$A$777,$A94,СВЦЭМ!$B$34:$B$777,S$83)+'СЕТ СН'!$H$9+СВЦЭМ!$D$10+'СЕТ СН'!$H$5-'СЕТ СН'!$H$17</f>
        <v>4492.2990596999998</v>
      </c>
      <c r="T94" s="36">
        <f>SUMIFS(СВЦЭМ!$C$34:$C$777,СВЦЭМ!$A$34:$A$777,$A94,СВЦЭМ!$B$34:$B$777,T$83)+'СЕТ СН'!$H$9+СВЦЭМ!$D$10+'СЕТ СН'!$H$5-'СЕТ СН'!$H$17</f>
        <v>4497.7511848900003</v>
      </c>
      <c r="U94" s="36">
        <f>SUMIFS(СВЦЭМ!$C$34:$C$777,СВЦЭМ!$A$34:$A$777,$A94,СВЦЭМ!$B$34:$B$777,U$83)+'СЕТ СН'!$H$9+СВЦЭМ!$D$10+'СЕТ СН'!$H$5-'СЕТ СН'!$H$17</f>
        <v>4527.0892988099995</v>
      </c>
      <c r="V94" s="36">
        <f>SUMIFS(СВЦЭМ!$C$34:$C$777,СВЦЭМ!$A$34:$A$777,$A94,СВЦЭМ!$B$34:$B$777,V$83)+'СЕТ СН'!$H$9+СВЦЭМ!$D$10+'СЕТ СН'!$H$5-'СЕТ СН'!$H$17</f>
        <v>4524.4913661000001</v>
      </c>
      <c r="W94" s="36">
        <f>SUMIFS(СВЦЭМ!$C$34:$C$777,СВЦЭМ!$A$34:$A$777,$A94,СВЦЭМ!$B$34:$B$777,W$83)+'СЕТ СН'!$H$9+СВЦЭМ!$D$10+'СЕТ СН'!$H$5-'СЕТ СН'!$H$17</f>
        <v>4511.51728353</v>
      </c>
      <c r="X94" s="36">
        <f>SUMIFS(СВЦЭМ!$C$34:$C$777,СВЦЭМ!$A$34:$A$777,$A94,СВЦЭМ!$B$34:$B$777,X$83)+'СЕТ СН'!$H$9+СВЦЭМ!$D$10+'СЕТ СН'!$H$5-'СЕТ СН'!$H$17</f>
        <v>4513.8791563499999</v>
      </c>
      <c r="Y94" s="36">
        <f>SUMIFS(СВЦЭМ!$C$34:$C$777,СВЦЭМ!$A$34:$A$777,$A94,СВЦЭМ!$B$34:$B$777,Y$83)+'СЕТ СН'!$H$9+СВЦЭМ!$D$10+'СЕТ СН'!$H$5-'СЕТ СН'!$H$17</f>
        <v>4639.65261766</v>
      </c>
    </row>
    <row r="95" spans="1:25" ht="15.75" x14ac:dyDescent="0.2">
      <c r="A95" s="35">
        <f t="shared" si="2"/>
        <v>43385</v>
      </c>
      <c r="B95" s="36">
        <f>SUMIFS(СВЦЭМ!$C$34:$C$777,СВЦЭМ!$A$34:$A$777,$A95,СВЦЭМ!$B$34:$B$777,B$83)+'СЕТ СН'!$H$9+СВЦЭМ!$D$10+'СЕТ СН'!$H$5-'СЕТ СН'!$H$17</f>
        <v>4767.37622586</v>
      </c>
      <c r="C95" s="36">
        <f>SUMIFS(СВЦЭМ!$C$34:$C$777,СВЦЭМ!$A$34:$A$777,$A95,СВЦЭМ!$B$34:$B$777,C$83)+'СЕТ СН'!$H$9+СВЦЭМ!$D$10+'СЕТ СН'!$H$5-'СЕТ СН'!$H$17</f>
        <v>4879.8777417600004</v>
      </c>
      <c r="D95" s="36">
        <f>SUMIFS(СВЦЭМ!$C$34:$C$777,СВЦЭМ!$A$34:$A$777,$A95,СВЦЭМ!$B$34:$B$777,D$83)+'СЕТ СН'!$H$9+СВЦЭМ!$D$10+'СЕТ СН'!$H$5-'СЕТ СН'!$H$17</f>
        <v>4950.0008236200001</v>
      </c>
      <c r="E95" s="36">
        <f>SUMIFS(СВЦЭМ!$C$34:$C$777,СВЦЭМ!$A$34:$A$777,$A95,СВЦЭМ!$B$34:$B$777,E$83)+'СЕТ СН'!$H$9+СВЦЭМ!$D$10+'СЕТ СН'!$H$5-'СЕТ СН'!$H$17</f>
        <v>4977.3795624099994</v>
      </c>
      <c r="F95" s="36">
        <f>SUMIFS(СВЦЭМ!$C$34:$C$777,СВЦЭМ!$A$34:$A$777,$A95,СВЦЭМ!$B$34:$B$777,F$83)+'СЕТ СН'!$H$9+СВЦЭМ!$D$10+'СЕТ СН'!$H$5-'СЕТ СН'!$H$17</f>
        <v>4961.3922334099998</v>
      </c>
      <c r="G95" s="36">
        <f>SUMIFS(СВЦЭМ!$C$34:$C$777,СВЦЭМ!$A$34:$A$777,$A95,СВЦЭМ!$B$34:$B$777,G$83)+'СЕТ СН'!$H$9+СВЦЭМ!$D$10+'СЕТ СН'!$H$5-'СЕТ СН'!$H$17</f>
        <v>4952.2889902300003</v>
      </c>
      <c r="H95" s="36">
        <f>SUMIFS(СВЦЭМ!$C$34:$C$777,СВЦЭМ!$A$34:$A$777,$A95,СВЦЭМ!$B$34:$B$777,H$83)+'СЕТ СН'!$H$9+СВЦЭМ!$D$10+'СЕТ СН'!$H$5-'СЕТ СН'!$H$17</f>
        <v>4921.1619153399997</v>
      </c>
      <c r="I95" s="36">
        <f>SUMIFS(СВЦЭМ!$C$34:$C$777,СВЦЭМ!$A$34:$A$777,$A95,СВЦЭМ!$B$34:$B$777,I$83)+'СЕТ СН'!$H$9+СВЦЭМ!$D$10+'СЕТ СН'!$H$5-'СЕТ СН'!$H$17</f>
        <v>4845.5037777799998</v>
      </c>
      <c r="J95" s="36">
        <f>SUMIFS(СВЦЭМ!$C$34:$C$777,СВЦЭМ!$A$34:$A$777,$A95,СВЦЭМ!$B$34:$B$777,J$83)+'СЕТ СН'!$H$9+СВЦЭМ!$D$10+'СЕТ СН'!$H$5-'СЕТ СН'!$H$17</f>
        <v>4815.7971867400001</v>
      </c>
      <c r="K95" s="36">
        <f>SUMIFS(СВЦЭМ!$C$34:$C$777,СВЦЭМ!$A$34:$A$777,$A95,СВЦЭМ!$B$34:$B$777,K$83)+'СЕТ СН'!$H$9+СВЦЭМ!$D$10+'СЕТ СН'!$H$5-'СЕТ СН'!$H$17</f>
        <v>4794.2901860599995</v>
      </c>
      <c r="L95" s="36">
        <f>SUMIFS(СВЦЭМ!$C$34:$C$777,СВЦЭМ!$A$34:$A$777,$A95,СВЦЭМ!$B$34:$B$777,L$83)+'СЕТ СН'!$H$9+СВЦЭМ!$D$10+'СЕТ СН'!$H$5-'СЕТ СН'!$H$17</f>
        <v>4797.03539189</v>
      </c>
      <c r="M95" s="36">
        <f>SUMIFS(СВЦЭМ!$C$34:$C$777,СВЦЭМ!$A$34:$A$777,$A95,СВЦЭМ!$B$34:$B$777,M$83)+'СЕТ СН'!$H$9+СВЦЭМ!$D$10+'СЕТ СН'!$H$5-'СЕТ СН'!$H$17</f>
        <v>4815.0347221399998</v>
      </c>
      <c r="N95" s="36">
        <f>SUMIFS(СВЦЭМ!$C$34:$C$777,СВЦЭМ!$A$34:$A$777,$A95,СВЦЭМ!$B$34:$B$777,N$83)+'СЕТ СН'!$H$9+СВЦЭМ!$D$10+'СЕТ СН'!$H$5-'СЕТ СН'!$H$17</f>
        <v>4825.8156867199996</v>
      </c>
      <c r="O95" s="36">
        <f>SUMIFS(СВЦЭМ!$C$34:$C$777,СВЦЭМ!$A$34:$A$777,$A95,СВЦЭМ!$B$34:$B$777,O$83)+'СЕТ СН'!$H$9+СВЦЭМ!$D$10+'СЕТ СН'!$H$5-'СЕТ СН'!$H$17</f>
        <v>4796.5312601799997</v>
      </c>
      <c r="P95" s="36">
        <f>SUMIFS(СВЦЭМ!$C$34:$C$777,СВЦЭМ!$A$34:$A$777,$A95,СВЦЭМ!$B$34:$B$777,P$83)+'СЕТ СН'!$H$9+СВЦЭМ!$D$10+'СЕТ СН'!$H$5-'СЕТ СН'!$H$17</f>
        <v>4731.7157006500001</v>
      </c>
      <c r="Q95" s="36">
        <f>SUMIFS(СВЦЭМ!$C$34:$C$777,СВЦЭМ!$A$34:$A$777,$A95,СВЦЭМ!$B$34:$B$777,Q$83)+'СЕТ СН'!$H$9+СВЦЭМ!$D$10+'СЕТ СН'!$H$5-'СЕТ СН'!$H$17</f>
        <v>4659.070522</v>
      </c>
      <c r="R95" s="36">
        <f>SUMIFS(СВЦЭМ!$C$34:$C$777,СВЦЭМ!$A$34:$A$777,$A95,СВЦЭМ!$B$34:$B$777,R$83)+'СЕТ СН'!$H$9+СВЦЭМ!$D$10+'СЕТ СН'!$H$5-'СЕТ СН'!$H$17</f>
        <v>4546.8058350399997</v>
      </c>
      <c r="S95" s="36">
        <f>SUMIFS(СВЦЭМ!$C$34:$C$777,СВЦЭМ!$A$34:$A$777,$A95,СВЦЭМ!$B$34:$B$777,S$83)+'СЕТ СН'!$H$9+СВЦЭМ!$D$10+'СЕТ СН'!$H$5-'СЕТ СН'!$H$17</f>
        <v>4467.7288431500001</v>
      </c>
      <c r="T95" s="36">
        <f>SUMIFS(СВЦЭМ!$C$34:$C$777,СВЦЭМ!$A$34:$A$777,$A95,СВЦЭМ!$B$34:$B$777,T$83)+'СЕТ СН'!$H$9+СВЦЭМ!$D$10+'СЕТ СН'!$H$5-'СЕТ СН'!$H$17</f>
        <v>4491.2483896999993</v>
      </c>
      <c r="U95" s="36">
        <f>SUMIFS(СВЦЭМ!$C$34:$C$777,СВЦЭМ!$A$34:$A$777,$A95,СВЦЭМ!$B$34:$B$777,U$83)+'СЕТ СН'!$H$9+СВЦЭМ!$D$10+'СЕТ СН'!$H$5-'СЕТ СН'!$H$17</f>
        <v>4523.88169526</v>
      </c>
      <c r="V95" s="36">
        <f>SUMIFS(СВЦЭМ!$C$34:$C$777,СВЦЭМ!$A$34:$A$777,$A95,СВЦЭМ!$B$34:$B$777,V$83)+'СЕТ СН'!$H$9+СВЦЭМ!$D$10+'СЕТ СН'!$H$5-'СЕТ СН'!$H$17</f>
        <v>4519.2063435699993</v>
      </c>
      <c r="W95" s="36">
        <f>SUMIFS(СВЦЭМ!$C$34:$C$777,СВЦЭМ!$A$34:$A$777,$A95,СВЦЭМ!$B$34:$B$777,W$83)+'СЕТ СН'!$H$9+СВЦЭМ!$D$10+'СЕТ СН'!$H$5-'СЕТ СН'!$H$17</f>
        <v>4503.8985074499997</v>
      </c>
      <c r="X95" s="36">
        <f>SUMIFS(СВЦЭМ!$C$34:$C$777,СВЦЭМ!$A$34:$A$777,$A95,СВЦЭМ!$B$34:$B$777,X$83)+'СЕТ СН'!$H$9+СВЦЭМ!$D$10+'СЕТ СН'!$H$5-'СЕТ СН'!$H$17</f>
        <v>4509.7354877899998</v>
      </c>
      <c r="Y95" s="36">
        <f>SUMIFS(СВЦЭМ!$C$34:$C$777,СВЦЭМ!$A$34:$A$777,$A95,СВЦЭМ!$B$34:$B$777,Y$83)+'СЕТ СН'!$H$9+СВЦЭМ!$D$10+'СЕТ СН'!$H$5-'СЕТ СН'!$H$17</f>
        <v>4643.72662399</v>
      </c>
    </row>
    <row r="96" spans="1:25" ht="15.75" x14ac:dyDescent="0.2">
      <c r="A96" s="35">
        <f t="shared" si="2"/>
        <v>43386</v>
      </c>
      <c r="B96" s="36">
        <f>SUMIFS(СВЦЭМ!$C$34:$C$777,СВЦЭМ!$A$34:$A$777,$A96,СВЦЭМ!$B$34:$B$777,B$83)+'СЕТ СН'!$H$9+СВЦЭМ!$D$10+'СЕТ СН'!$H$5-'СЕТ СН'!$H$17</f>
        <v>4762.6137362299996</v>
      </c>
      <c r="C96" s="36">
        <f>SUMIFS(СВЦЭМ!$C$34:$C$777,СВЦЭМ!$A$34:$A$777,$A96,СВЦЭМ!$B$34:$B$777,C$83)+'СЕТ СН'!$H$9+СВЦЭМ!$D$10+'СЕТ СН'!$H$5-'СЕТ СН'!$H$17</f>
        <v>4874.8186720900003</v>
      </c>
      <c r="D96" s="36">
        <f>SUMIFS(СВЦЭМ!$C$34:$C$777,СВЦЭМ!$A$34:$A$777,$A96,СВЦЭМ!$B$34:$B$777,D$83)+'СЕТ СН'!$H$9+СВЦЭМ!$D$10+'СЕТ СН'!$H$5-'СЕТ СН'!$H$17</f>
        <v>4966.67991781</v>
      </c>
      <c r="E96" s="36">
        <f>SUMIFS(СВЦЭМ!$C$34:$C$777,СВЦЭМ!$A$34:$A$777,$A96,СВЦЭМ!$B$34:$B$777,E$83)+'СЕТ СН'!$H$9+СВЦЭМ!$D$10+'СЕТ СН'!$H$5-'СЕТ СН'!$H$17</f>
        <v>4975.6173371100003</v>
      </c>
      <c r="F96" s="36">
        <f>SUMIFS(СВЦЭМ!$C$34:$C$777,СВЦЭМ!$A$34:$A$777,$A96,СВЦЭМ!$B$34:$B$777,F$83)+'СЕТ СН'!$H$9+СВЦЭМ!$D$10+'СЕТ СН'!$H$5-'СЕТ СН'!$H$17</f>
        <v>4969.8573847399994</v>
      </c>
      <c r="G96" s="36">
        <f>SUMIFS(СВЦЭМ!$C$34:$C$777,СВЦЭМ!$A$34:$A$777,$A96,СВЦЭМ!$B$34:$B$777,G$83)+'СЕТ СН'!$H$9+СВЦЭМ!$D$10+'СЕТ СН'!$H$5-'СЕТ СН'!$H$17</f>
        <v>4948.6966112099999</v>
      </c>
      <c r="H96" s="36">
        <f>SUMIFS(СВЦЭМ!$C$34:$C$777,СВЦЭМ!$A$34:$A$777,$A96,СВЦЭМ!$B$34:$B$777,H$83)+'СЕТ СН'!$H$9+СВЦЭМ!$D$10+'СЕТ СН'!$H$5-'СЕТ СН'!$H$17</f>
        <v>4900.2640903700003</v>
      </c>
      <c r="I96" s="36">
        <f>SUMIFS(СВЦЭМ!$C$34:$C$777,СВЦЭМ!$A$34:$A$777,$A96,СВЦЭМ!$B$34:$B$777,I$83)+'СЕТ СН'!$H$9+СВЦЭМ!$D$10+'СЕТ СН'!$H$5-'СЕТ СН'!$H$17</f>
        <v>4824.44439048</v>
      </c>
      <c r="J96" s="36">
        <f>SUMIFS(СВЦЭМ!$C$34:$C$777,СВЦЭМ!$A$34:$A$777,$A96,СВЦЭМ!$B$34:$B$777,J$83)+'СЕТ СН'!$H$9+СВЦЭМ!$D$10+'СЕТ СН'!$H$5-'СЕТ СН'!$H$17</f>
        <v>4789.7358200600002</v>
      </c>
      <c r="K96" s="36">
        <f>SUMIFS(СВЦЭМ!$C$34:$C$777,СВЦЭМ!$A$34:$A$777,$A96,СВЦЭМ!$B$34:$B$777,K$83)+'СЕТ СН'!$H$9+СВЦЭМ!$D$10+'СЕТ СН'!$H$5-'СЕТ СН'!$H$17</f>
        <v>4783.5538901600003</v>
      </c>
      <c r="L96" s="36">
        <f>SUMIFS(СВЦЭМ!$C$34:$C$777,СВЦЭМ!$A$34:$A$777,$A96,СВЦЭМ!$B$34:$B$777,L$83)+'СЕТ СН'!$H$9+СВЦЭМ!$D$10+'СЕТ СН'!$H$5-'СЕТ СН'!$H$17</f>
        <v>4764.5777295999997</v>
      </c>
      <c r="M96" s="36">
        <f>SUMIFS(СВЦЭМ!$C$34:$C$777,СВЦЭМ!$A$34:$A$777,$A96,СВЦЭМ!$B$34:$B$777,M$83)+'СЕТ СН'!$H$9+СВЦЭМ!$D$10+'СЕТ СН'!$H$5-'СЕТ СН'!$H$17</f>
        <v>4782.5391792399996</v>
      </c>
      <c r="N96" s="36">
        <f>SUMIFS(СВЦЭМ!$C$34:$C$777,СВЦЭМ!$A$34:$A$777,$A96,СВЦЭМ!$B$34:$B$777,N$83)+'СЕТ СН'!$H$9+СВЦЭМ!$D$10+'СЕТ СН'!$H$5-'СЕТ СН'!$H$17</f>
        <v>4803.9898569400002</v>
      </c>
      <c r="O96" s="36">
        <f>SUMIFS(СВЦЭМ!$C$34:$C$777,СВЦЭМ!$A$34:$A$777,$A96,СВЦЭМ!$B$34:$B$777,O$83)+'СЕТ СН'!$H$9+СВЦЭМ!$D$10+'СЕТ СН'!$H$5-'СЕТ СН'!$H$17</f>
        <v>4811.2472571400003</v>
      </c>
      <c r="P96" s="36">
        <f>SUMIFS(СВЦЭМ!$C$34:$C$777,СВЦЭМ!$A$34:$A$777,$A96,СВЦЭМ!$B$34:$B$777,P$83)+'СЕТ СН'!$H$9+СВЦЭМ!$D$10+'СЕТ СН'!$H$5-'СЕТ СН'!$H$17</f>
        <v>4758.1145400400001</v>
      </c>
      <c r="Q96" s="36">
        <f>SUMIFS(СВЦЭМ!$C$34:$C$777,СВЦЭМ!$A$34:$A$777,$A96,СВЦЭМ!$B$34:$B$777,Q$83)+'СЕТ СН'!$H$9+СВЦЭМ!$D$10+'СЕТ СН'!$H$5-'СЕТ СН'!$H$17</f>
        <v>4691.32861125</v>
      </c>
      <c r="R96" s="36">
        <f>SUMIFS(СВЦЭМ!$C$34:$C$777,СВЦЭМ!$A$34:$A$777,$A96,СВЦЭМ!$B$34:$B$777,R$83)+'СЕТ СН'!$H$9+СВЦЭМ!$D$10+'СЕТ СН'!$H$5-'СЕТ СН'!$H$17</f>
        <v>4575.9460290899997</v>
      </c>
      <c r="S96" s="36">
        <f>SUMIFS(СВЦЭМ!$C$34:$C$777,СВЦЭМ!$A$34:$A$777,$A96,СВЦЭМ!$B$34:$B$777,S$83)+'СЕТ СН'!$H$9+СВЦЭМ!$D$10+'СЕТ СН'!$H$5-'СЕТ СН'!$H$17</f>
        <v>4491.4064256900001</v>
      </c>
      <c r="T96" s="36">
        <f>SUMIFS(СВЦЭМ!$C$34:$C$777,СВЦЭМ!$A$34:$A$777,$A96,СВЦЭМ!$B$34:$B$777,T$83)+'СЕТ СН'!$H$9+СВЦЭМ!$D$10+'СЕТ СН'!$H$5-'СЕТ СН'!$H$17</f>
        <v>4491.2649921700004</v>
      </c>
      <c r="U96" s="36">
        <f>SUMIFS(СВЦЭМ!$C$34:$C$777,СВЦЭМ!$A$34:$A$777,$A96,СВЦЭМ!$B$34:$B$777,U$83)+'СЕТ СН'!$H$9+СВЦЭМ!$D$10+'СЕТ СН'!$H$5-'СЕТ СН'!$H$17</f>
        <v>4528.8463159100002</v>
      </c>
      <c r="V96" s="36">
        <f>SUMIFS(СВЦЭМ!$C$34:$C$777,СВЦЭМ!$A$34:$A$777,$A96,СВЦЭМ!$B$34:$B$777,V$83)+'СЕТ СН'!$H$9+СВЦЭМ!$D$10+'СЕТ СН'!$H$5-'СЕТ СН'!$H$17</f>
        <v>4514.9576140899999</v>
      </c>
      <c r="W96" s="36">
        <f>SUMIFS(СВЦЭМ!$C$34:$C$777,СВЦЭМ!$A$34:$A$777,$A96,СВЦЭМ!$B$34:$B$777,W$83)+'СЕТ СН'!$H$9+СВЦЭМ!$D$10+'СЕТ СН'!$H$5-'СЕТ СН'!$H$17</f>
        <v>4513.4823792099996</v>
      </c>
      <c r="X96" s="36">
        <f>SUMIFS(СВЦЭМ!$C$34:$C$777,СВЦЭМ!$A$34:$A$777,$A96,СВЦЭМ!$B$34:$B$777,X$83)+'СЕТ СН'!$H$9+СВЦЭМ!$D$10+'СЕТ СН'!$H$5-'СЕТ СН'!$H$17</f>
        <v>4497.1680304000001</v>
      </c>
      <c r="Y96" s="36">
        <f>SUMIFS(СВЦЭМ!$C$34:$C$777,СВЦЭМ!$A$34:$A$777,$A96,СВЦЭМ!$B$34:$B$777,Y$83)+'СЕТ СН'!$H$9+СВЦЭМ!$D$10+'СЕТ СН'!$H$5-'СЕТ СН'!$H$17</f>
        <v>4612.2576902399996</v>
      </c>
    </row>
    <row r="97" spans="1:25" ht="15.75" x14ac:dyDescent="0.2">
      <c r="A97" s="35">
        <f t="shared" si="2"/>
        <v>43387</v>
      </c>
      <c r="B97" s="36">
        <f>SUMIFS(СВЦЭМ!$C$34:$C$777,СВЦЭМ!$A$34:$A$777,$A97,СВЦЭМ!$B$34:$B$777,B$83)+'СЕТ СН'!$H$9+СВЦЭМ!$D$10+'СЕТ СН'!$H$5-'СЕТ СН'!$H$17</f>
        <v>4713.2402074199999</v>
      </c>
      <c r="C97" s="36">
        <f>SUMIFS(СВЦЭМ!$C$34:$C$777,СВЦЭМ!$A$34:$A$777,$A97,СВЦЭМ!$B$34:$B$777,C$83)+'СЕТ СН'!$H$9+СВЦЭМ!$D$10+'СЕТ СН'!$H$5-'СЕТ СН'!$H$17</f>
        <v>4800.5560127700001</v>
      </c>
      <c r="D97" s="36">
        <f>SUMIFS(СВЦЭМ!$C$34:$C$777,СВЦЭМ!$A$34:$A$777,$A97,СВЦЭМ!$B$34:$B$777,D$83)+'СЕТ СН'!$H$9+СВЦЭМ!$D$10+'СЕТ СН'!$H$5-'СЕТ СН'!$H$17</f>
        <v>4892.3361137399997</v>
      </c>
      <c r="E97" s="36">
        <f>SUMIFS(СВЦЭМ!$C$34:$C$777,СВЦЭМ!$A$34:$A$777,$A97,СВЦЭМ!$B$34:$B$777,E$83)+'СЕТ СН'!$H$9+СВЦЭМ!$D$10+'СЕТ СН'!$H$5-'СЕТ СН'!$H$17</f>
        <v>4904.0901562600002</v>
      </c>
      <c r="F97" s="36">
        <f>SUMIFS(СВЦЭМ!$C$34:$C$777,СВЦЭМ!$A$34:$A$777,$A97,СВЦЭМ!$B$34:$B$777,F$83)+'СЕТ СН'!$H$9+СВЦЭМ!$D$10+'СЕТ СН'!$H$5-'СЕТ СН'!$H$17</f>
        <v>4902.3537977400001</v>
      </c>
      <c r="G97" s="36">
        <f>SUMIFS(СВЦЭМ!$C$34:$C$777,СВЦЭМ!$A$34:$A$777,$A97,СВЦЭМ!$B$34:$B$777,G$83)+'СЕТ СН'!$H$9+СВЦЭМ!$D$10+'СЕТ СН'!$H$5-'СЕТ СН'!$H$17</f>
        <v>4889.4476035399994</v>
      </c>
      <c r="H97" s="36">
        <f>SUMIFS(СВЦЭМ!$C$34:$C$777,СВЦЭМ!$A$34:$A$777,$A97,СВЦЭМ!$B$34:$B$777,H$83)+'СЕТ СН'!$H$9+СВЦЭМ!$D$10+'СЕТ СН'!$H$5-'СЕТ СН'!$H$17</f>
        <v>4867.4175629000001</v>
      </c>
      <c r="I97" s="36">
        <f>SUMIFS(СВЦЭМ!$C$34:$C$777,СВЦЭМ!$A$34:$A$777,$A97,СВЦЭМ!$B$34:$B$777,I$83)+'СЕТ СН'!$H$9+СВЦЭМ!$D$10+'СЕТ СН'!$H$5-'СЕТ СН'!$H$17</f>
        <v>4857.0109309999998</v>
      </c>
      <c r="J97" s="36">
        <f>SUMIFS(СВЦЭМ!$C$34:$C$777,СВЦЭМ!$A$34:$A$777,$A97,СВЦЭМ!$B$34:$B$777,J$83)+'СЕТ СН'!$H$9+СВЦЭМ!$D$10+'СЕТ СН'!$H$5-'СЕТ СН'!$H$17</f>
        <v>4817.0503360599996</v>
      </c>
      <c r="K97" s="36">
        <f>SUMIFS(СВЦЭМ!$C$34:$C$777,СВЦЭМ!$A$34:$A$777,$A97,СВЦЭМ!$B$34:$B$777,K$83)+'СЕТ СН'!$H$9+СВЦЭМ!$D$10+'СЕТ СН'!$H$5-'СЕТ СН'!$H$17</f>
        <v>4791.0883403600001</v>
      </c>
      <c r="L97" s="36">
        <f>SUMIFS(СВЦЭМ!$C$34:$C$777,СВЦЭМ!$A$34:$A$777,$A97,СВЦЭМ!$B$34:$B$777,L$83)+'СЕТ СН'!$H$9+СВЦЭМ!$D$10+'СЕТ СН'!$H$5-'СЕТ СН'!$H$17</f>
        <v>4777.3445146900003</v>
      </c>
      <c r="M97" s="36">
        <f>SUMIFS(СВЦЭМ!$C$34:$C$777,СВЦЭМ!$A$34:$A$777,$A97,СВЦЭМ!$B$34:$B$777,M$83)+'СЕТ СН'!$H$9+СВЦЭМ!$D$10+'СЕТ СН'!$H$5-'СЕТ СН'!$H$17</f>
        <v>4793.5550384899998</v>
      </c>
      <c r="N97" s="36">
        <f>SUMIFS(СВЦЭМ!$C$34:$C$777,СВЦЭМ!$A$34:$A$777,$A97,СВЦЭМ!$B$34:$B$777,N$83)+'СЕТ СН'!$H$9+СВЦЭМ!$D$10+'СЕТ СН'!$H$5-'СЕТ СН'!$H$17</f>
        <v>4819.4854777499995</v>
      </c>
      <c r="O97" s="36">
        <f>SUMIFS(СВЦЭМ!$C$34:$C$777,СВЦЭМ!$A$34:$A$777,$A97,СВЦЭМ!$B$34:$B$777,O$83)+'СЕТ СН'!$H$9+СВЦЭМ!$D$10+'СЕТ СН'!$H$5-'СЕТ СН'!$H$17</f>
        <v>4807.67569654</v>
      </c>
      <c r="P97" s="36">
        <f>SUMIFS(СВЦЭМ!$C$34:$C$777,СВЦЭМ!$A$34:$A$777,$A97,СВЦЭМ!$B$34:$B$777,P$83)+'СЕТ СН'!$H$9+СВЦЭМ!$D$10+'СЕТ СН'!$H$5-'СЕТ СН'!$H$17</f>
        <v>4747.0384346399997</v>
      </c>
      <c r="Q97" s="36">
        <f>SUMIFS(СВЦЭМ!$C$34:$C$777,СВЦЭМ!$A$34:$A$777,$A97,СВЦЭМ!$B$34:$B$777,Q$83)+'СЕТ СН'!$H$9+СВЦЭМ!$D$10+'СЕТ СН'!$H$5-'СЕТ СН'!$H$17</f>
        <v>4693.7353044000001</v>
      </c>
      <c r="R97" s="36">
        <f>SUMIFS(СВЦЭМ!$C$34:$C$777,СВЦЭМ!$A$34:$A$777,$A97,СВЦЭМ!$B$34:$B$777,R$83)+'СЕТ СН'!$H$9+СВЦЭМ!$D$10+'СЕТ СН'!$H$5-'СЕТ СН'!$H$17</f>
        <v>4631.5015678099999</v>
      </c>
      <c r="S97" s="36">
        <f>SUMIFS(СВЦЭМ!$C$34:$C$777,СВЦЭМ!$A$34:$A$777,$A97,СВЦЭМ!$B$34:$B$777,S$83)+'СЕТ СН'!$H$9+СВЦЭМ!$D$10+'СЕТ СН'!$H$5-'СЕТ СН'!$H$17</f>
        <v>4536.5758988299995</v>
      </c>
      <c r="T97" s="36">
        <f>SUMIFS(СВЦЭМ!$C$34:$C$777,СВЦЭМ!$A$34:$A$777,$A97,СВЦЭМ!$B$34:$B$777,T$83)+'СЕТ СН'!$H$9+СВЦЭМ!$D$10+'СЕТ СН'!$H$5-'СЕТ СН'!$H$17</f>
        <v>4514.5279935600001</v>
      </c>
      <c r="U97" s="36">
        <f>SUMIFS(СВЦЭМ!$C$34:$C$777,СВЦЭМ!$A$34:$A$777,$A97,СВЦЭМ!$B$34:$B$777,U$83)+'СЕТ СН'!$H$9+СВЦЭМ!$D$10+'СЕТ СН'!$H$5-'СЕТ СН'!$H$17</f>
        <v>4537.3237683399993</v>
      </c>
      <c r="V97" s="36">
        <f>SUMIFS(СВЦЭМ!$C$34:$C$777,СВЦЭМ!$A$34:$A$777,$A97,СВЦЭМ!$B$34:$B$777,V$83)+'СЕТ СН'!$H$9+СВЦЭМ!$D$10+'СЕТ СН'!$H$5-'СЕТ СН'!$H$17</f>
        <v>4539.5389274999998</v>
      </c>
      <c r="W97" s="36">
        <f>SUMIFS(СВЦЭМ!$C$34:$C$777,СВЦЭМ!$A$34:$A$777,$A97,СВЦЭМ!$B$34:$B$777,W$83)+'СЕТ СН'!$H$9+СВЦЭМ!$D$10+'СЕТ СН'!$H$5-'СЕТ СН'!$H$17</f>
        <v>4517.8757606299996</v>
      </c>
      <c r="X97" s="36">
        <f>SUMIFS(СВЦЭМ!$C$34:$C$777,СВЦЭМ!$A$34:$A$777,$A97,СВЦЭМ!$B$34:$B$777,X$83)+'СЕТ СН'!$H$9+СВЦЭМ!$D$10+'СЕТ СН'!$H$5-'СЕТ СН'!$H$17</f>
        <v>4513.7672515000004</v>
      </c>
      <c r="Y97" s="36">
        <f>SUMIFS(СВЦЭМ!$C$34:$C$777,СВЦЭМ!$A$34:$A$777,$A97,СВЦЭМ!$B$34:$B$777,Y$83)+'СЕТ СН'!$H$9+СВЦЭМ!$D$10+'СЕТ СН'!$H$5-'СЕТ СН'!$H$17</f>
        <v>4628.9034577599996</v>
      </c>
    </row>
    <row r="98" spans="1:25" ht="15.75" x14ac:dyDescent="0.2">
      <c r="A98" s="35">
        <f t="shared" si="2"/>
        <v>43388</v>
      </c>
      <c r="B98" s="36">
        <f>SUMIFS(СВЦЭМ!$C$34:$C$777,СВЦЭМ!$A$34:$A$777,$A98,СВЦЭМ!$B$34:$B$777,B$83)+'СЕТ СН'!$H$9+СВЦЭМ!$D$10+'СЕТ СН'!$H$5-'СЕТ СН'!$H$17</f>
        <v>4833.0372884099997</v>
      </c>
      <c r="C98" s="36">
        <f>SUMIFS(СВЦЭМ!$C$34:$C$777,СВЦЭМ!$A$34:$A$777,$A98,СВЦЭМ!$B$34:$B$777,C$83)+'СЕТ СН'!$H$9+СВЦЭМ!$D$10+'СЕТ СН'!$H$5-'СЕТ СН'!$H$17</f>
        <v>4957.9983761800004</v>
      </c>
      <c r="D98" s="36">
        <f>SUMIFS(СВЦЭМ!$C$34:$C$777,СВЦЭМ!$A$34:$A$777,$A98,СВЦЭМ!$B$34:$B$777,D$83)+'СЕТ СН'!$H$9+СВЦЭМ!$D$10+'СЕТ СН'!$H$5-'СЕТ СН'!$H$17</f>
        <v>5006.8923586999999</v>
      </c>
      <c r="E98" s="36">
        <f>SUMIFS(СВЦЭМ!$C$34:$C$777,СВЦЭМ!$A$34:$A$777,$A98,СВЦЭМ!$B$34:$B$777,E$83)+'СЕТ СН'!$H$9+СВЦЭМ!$D$10+'СЕТ СН'!$H$5-'СЕТ СН'!$H$17</f>
        <v>5006.6982881599997</v>
      </c>
      <c r="F98" s="36">
        <f>SUMIFS(СВЦЭМ!$C$34:$C$777,СВЦЭМ!$A$34:$A$777,$A98,СВЦЭМ!$B$34:$B$777,F$83)+'СЕТ СН'!$H$9+СВЦЭМ!$D$10+'СЕТ СН'!$H$5-'СЕТ СН'!$H$17</f>
        <v>5009.1031900799999</v>
      </c>
      <c r="G98" s="36">
        <f>SUMIFS(СВЦЭМ!$C$34:$C$777,СВЦЭМ!$A$34:$A$777,$A98,СВЦЭМ!$B$34:$B$777,G$83)+'СЕТ СН'!$H$9+СВЦЭМ!$D$10+'СЕТ СН'!$H$5-'СЕТ СН'!$H$17</f>
        <v>5015.3109632599999</v>
      </c>
      <c r="H98" s="36">
        <f>SUMIFS(СВЦЭМ!$C$34:$C$777,СВЦЭМ!$A$34:$A$777,$A98,СВЦЭМ!$B$34:$B$777,H$83)+'СЕТ СН'!$H$9+СВЦЭМ!$D$10+'СЕТ СН'!$H$5-'СЕТ СН'!$H$17</f>
        <v>4950.1442174899994</v>
      </c>
      <c r="I98" s="36">
        <f>SUMIFS(СВЦЭМ!$C$34:$C$777,СВЦЭМ!$A$34:$A$777,$A98,СВЦЭМ!$B$34:$B$777,I$83)+'СЕТ СН'!$H$9+СВЦЭМ!$D$10+'СЕТ СН'!$H$5-'СЕТ СН'!$H$17</f>
        <v>4875.2223208999994</v>
      </c>
      <c r="J98" s="36">
        <f>SUMIFS(СВЦЭМ!$C$34:$C$777,СВЦЭМ!$A$34:$A$777,$A98,СВЦЭМ!$B$34:$B$777,J$83)+'СЕТ СН'!$H$9+СВЦЭМ!$D$10+'СЕТ СН'!$H$5-'СЕТ СН'!$H$17</f>
        <v>4847.4191563799995</v>
      </c>
      <c r="K98" s="36">
        <f>SUMIFS(СВЦЭМ!$C$34:$C$777,СВЦЭМ!$A$34:$A$777,$A98,СВЦЭМ!$B$34:$B$777,K$83)+'СЕТ СН'!$H$9+СВЦЭМ!$D$10+'СЕТ СН'!$H$5-'СЕТ СН'!$H$17</f>
        <v>4812.17501937</v>
      </c>
      <c r="L98" s="36">
        <f>SUMIFS(СВЦЭМ!$C$34:$C$777,СВЦЭМ!$A$34:$A$777,$A98,СВЦЭМ!$B$34:$B$777,L$83)+'СЕТ СН'!$H$9+СВЦЭМ!$D$10+'СЕТ СН'!$H$5-'СЕТ СН'!$H$17</f>
        <v>4804.6693246999994</v>
      </c>
      <c r="M98" s="36">
        <f>SUMIFS(СВЦЭМ!$C$34:$C$777,СВЦЭМ!$A$34:$A$777,$A98,СВЦЭМ!$B$34:$B$777,M$83)+'СЕТ СН'!$H$9+СВЦЭМ!$D$10+'СЕТ СН'!$H$5-'СЕТ СН'!$H$17</f>
        <v>4803.07459122</v>
      </c>
      <c r="N98" s="36">
        <f>SUMIFS(СВЦЭМ!$C$34:$C$777,СВЦЭМ!$A$34:$A$777,$A98,СВЦЭМ!$B$34:$B$777,N$83)+'СЕТ СН'!$H$9+СВЦЭМ!$D$10+'СЕТ СН'!$H$5-'СЕТ СН'!$H$17</f>
        <v>4823.9416687900002</v>
      </c>
      <c r="O98" s="36">
        <f>SUMIFS(СВЦЭМ!$C$34:$C$777,СВЦЭМ!$A$34:$A$777,$A98,СВЦЭМ!$B$34:$B$777,O$83)+'СЕТ СН'!$H$9+СВЦЭМ!$D$10+'СЕТ СН'!$H$5-'СЕТ СН'!$H$17</f>
        <v>4816.93446666</v>
      </c>
      <c r="P98" s="36">
        <f>SUMIFS(СВЦЭМ!$C$34:$C$777,СВЦЭМ!$A$34:$A$777,$A98,СВЦЭМ!$B$34:$B$777,P$83)+'СЕТ СН'!$H$9+СВЦЭМ!$D$10+'СЕТ СН'!$H$5-'СЕТ СН'!$H$17</f>
        <v>4760.5663721800001</v>
      </c>
      <c r="Q98" s="36">
        <f>SUMIFS(СВЦЭМ!$C$34:$C$777,СВЦЭМ!$A$34:$A$777,$A98,СВЦЭМ!$B$34:$B$777,Q$83)+'СЕТ СН'!$H$9+СВЦЭМ!$D$10+'СЕТ СН'!$H$5-'СЕТ СН'!$H$17</f>
        <v>4684.5602333199995</v>
      </c>
      <c r="R98" s="36">
        <f>SUMIFS(СВЦЭМ!$C$34:$C$777,СВЦЭМ!$A$34:$A$777,$A98,СВЦЭМ!$B$34:$B$777,R$83)+'СЕТ СН'!$H$9+СВЦЭМ!$D$10+'СЕТ СН'!$H$5-'СЕТ СН'!$H$17</f>
        <v>4574.3517103499998</v>
      </c>
      <c r="S98" s="36">
        <f>SUMIFS(СВЦЭМ!$C$34:$C$777,СВЦЭМ!$A$34:$A$777,$A98,СВЦЭМ!$B$34:$B$777,S$83)+'СЕТ СН'!$H$9+СВЦЭМ!$D$10+'СЕТ СН'!$H$5-'СЕТ СН'!$H$17</f>
        <v>4484.0264373999998</v>
      </c>
      <c r="T98" s="36">
        <f>SUMIFS(СВЦЭМ!$C$34:$C$777,СВЦЭМ!$A$34:$A$777,$A98,СВЦЭМ!$B$34:$B$777,T$83)+'СЕТ СН'!$H$9+СВЦЭМ!$D$10+'СЕТ СН'!$H$5-'СЕТ СН'!$H$17</f>
        <v>4453.2755042700001</v>
      </c>
      <c r="U98" s="36">
        <f>SUMIFS(СВЦЭМ!$C$34:$C$777,СВЦЭМ!$A$34:$A$777,$A98,СВЦЭМ!$B$34:$B$777,U$83)+'СЕТ СН'!$H$9+СВЦЭМ!$D$10+'СЕТ СН'!$H$5-'СЕТ СН'!$H$17</f>
        <v>4437.3221764199998</v>
      </c>
      <c r="V98" s="36">
        <f>SUMIFS(СВЦЭМ!$C$34:$C$777,СВЦЭМ!$A$34:$A$777,$A98,СВЦЭМ!$B$34:$B$777,V$83)+'СЕТ СН'!$H$9+СВЦЭМ!$D$10+'СЕТ СН'!$H$5-'СЕТ СН'!$H$17</f>
        <v>4431.0703840300002</v>
      </c>
      <c r="W98" s="36">
        <f>SUMIFS(СВЦЭМ!$C$34:$C$777,СВЦЭМ!$A$34:$A$777,$A98,СВЦЭМ!$B$34:$B$777,W$83)+'СЕТ СН'!$H$9+СВЦЭМ!$D$10+'СЕТ СН'!$H$5-'СЕТ СН'!$H$17</f>
        <v>4438.4848722699999</v>
      </c>
      <c r="X98" s="36">
        <f>SUMIFS(СВЦЭМ!$C$34:$C$777,СВЦЭМ!$A$34:$A$777,$A98,СВЦЭМ!$B$34:$B$777,X$83)+'СЕТ СН'!$H$9+СВЦЭМ!$D$10+'СЕТ СН'!$H$5-'СЕТ СН'!$H$17</f>
        <v>4501.0132293300003</v>
      </c>
      <c r="Y98" s="36">
        <f>SUMIFS(СВЦЭМ!$C$34:$C$777,СВЦЭМ!$A$34:$A$777,$A98,СВЦЭМ!$B$34:$B$777,Y$83)+'СЕТ СН'!$H$9+СВЦЭМ!$D$10+'СЕТ СН'!$H$5-'СЕТ СН'!$H$17</f>
        <v>4623.7066685199998</v>
      </c>
    </row>
    <row r="99" spans="1:25" ht="15.75" x14ac:dyDescent="0.2">
      <c r="A99" s="35">
        <f t="shared" si="2"/>
        <v>43389</v>
      </c>
      <c r="B99" s="36">
        <f>SUMIFS(СВЦЭМ!$C$34:$C$777,СВЦЭМ!$A$34:$A$777,$A99,СВЦЭМ!$B$34:$B$777,B$83)+'СЕТ СН'!$H$9+СВЦЭМ!$D$10+'СЕТ СН'!$H$5-'СЕТ СН'!$H$17</f>
        <v>4761.5442324299993</v>
      </c>
      <c r="C99" s="36">
        <f>SUMIFS(СВЦЭМ!$C$34:$C$777,СВЦЭМ!$A$34:$A$777,$A99,СВЦЭМ!$B$34:$B$777,C$83)+'СЕТ СН'!$H$9+СВЦЭМ!$D$10+'СЕТ СН'!$H$5-'СЕТ СН'!$H$17</f>
        <v>4882.5194767000003</v>
      </c>
      <c r="D99" s="36">
        <f>SUMIFS(СВЦЭМ!$C$34:$C$777,СВЦЭМ!$A$34:$A$777,$A99,СВЦЭМ!$B$34:$B$777,D$83)+'СЕТ СН'!$H$9+СВЦЭМ!$D$10+'СЕТ СН'!$H$5-'СЕТ СН'!$H$17</f>
        <v>4971.5040540700002</v>
      </c>
      <c r="E99" s="36">
        <f>SUMIFS(СВЦЭМ!$C$34:$C$777,СВЦЭМ!$A$34:$A$777,$A99,СВЦЭМ!$B$34:$B$777,E$83)+'СЕТ СН'!$H$9+СВЦЭМ!$D$10+'СЕТ СН'!$H$5-'СЕТ СН'!$H$17</f>
        <v>4978.5884521999997</v>
      </c>
      <c r="F99" s="36">
        <f>SUMIFS(СВЦЭМ!$C$34:$C$777,СВЦЭМ!$A$34:$A$777,$A99,СВЦЭМ!$B$34:$B$777,F$83)+'СЕТ СН'!$H$9+СВЦЭМ!$D$10+'СЕТ СН'!$H$5-'СЕТ СН'!$H$17</f>
        <v>4961.2672328099998</v>
      </c>
      <c r="G99" s="36">
        <f>SUMIFS(СВЦЭМ!$C$34:$C$777,СВЦЭМ!$A$34:$A$777,$A99,СВЦЭМ!$B$34:$B$777,G$83)+'СЕТ СН'!$H$9+СВЦЭМ!$D$10+'СЕТ СН'!$H$5-'СЕТ СН'!$H$17</f>
        <v>4932.41511808</v>
      </c>
      <c r="H99" s="36">
        <f>SUMIFS(СВЦЭМ!$C$34:$C$777,СВЦЭМ!$A$34:$A$777,$A99,СВЦЭМ!$B$34:$B$777,H$83)+'СЕТ СН'!$H$9+СВЦЭМ!$D$10+'СЕТ СН'!$H$5-'СЕТ СН'!$H$17</f>
        <v>4890.7913363799998</v>
      </c>
      <c r="I99" s="36">
        <f>SUMIFS(СВЦЭМ!$C$34:$C$777,СВЦЭМ!$A$34:$A$777,$A99,СВЦЭМ!$B$34:$B$777,I$83)+'СЕТ СН'!$H$9+СВЦЭМ!$D$10+'СЕТ СН'!$H$5-'СЕТ СН'!$H$17</f>
        <v>4873.1217944499995</v>
      </c>
      <c r="J99" s="36">
        <f>SUMIFS(СВЦЭМ!$C$34:$C$777,СВЦЭМ!$A$34:$A$777,$A99,СВЦЭМ!$B$34:$B$777,J$83)+'СЕТ СН'!$H$9+СВЦЭМ!$D$10+'СЕТ СН'!$H$5-'СЕТ СН'!$H$17</f>
        <v>4872.8788519099999</v>
      </c>
      <c r="K99" s="36">
        <f>SUMIFS(СВЦЭМ!$C$34:$C$777,СВЦЭМ!$A$34:$A$777,$A99,СВЦЭМ!$B$34:$B$777,K$83)+'СЕТ СН'!$H$9+СВЦЭМ!$D$10+'СЕТ СН'!$H$5-'СЕТ СН'!$H$17</f>
        <v>4857.3004978899999</v>
      </c>
      <c r="L99" s="36">
        <f>SUMIFS(СВЦЭМ!$C$34:$C$777,СВЦЭМ!$A$34:$A$777,$A99,СВЦЭМ!$B$34:$B$777,L$83)+'СЕТ СН'!$H$9+СВЦЭМ!$D$10+'СЕТ СН'!$H$5-'СЕТ СН'!$H$17</f>
        <v>4854.5015125800001</v>
      </c>
      <c r="M99" s="36">
        <f>SUMIFS(СВЦЭМ!$C$34:$C$777,СВЦЭМ!$A$34:$A$777,$A99,СВЦЭМ!$B$34:$B$777,M$83)+'СЕТ СН'!$H$9+СВЦЭМ!$D$10+'СЕТ СН'!$H$5-'СЕТ СН'!$H$17</f>
        <v>4873.5529493699996</v>
      </c>
      <c r="N99" s="36">
        <f>SUMIFS(СВЦЭМ!$C$34:$C$777,СВЦЭМ!$A$34:$A$777,$A99,СВЦЭМ!$B$34:$B$777,N$83)+'СЕТ СН'!$H$9+СВЦЭМ!$D$10+'СЕТ СН'!$H$5-'СЕТ СН'!$H$17</f>
        <v>4871.3733267899997</v>
      </c>
      <c r="O99" s="36">
        <f>SUMIFS(СВЦЭМ!$C$34:$C$777,СВЦЭМ!$A$34:$A$777,$A99,СВЦЭМ!$B$34:$B$777,O$83)+'СЕТ СН'!$H$9+СВЦЭМ!$D$10+'СЕТ СН'!$H$5-'СЕТ СН'!$H$17</f>
        <v>4857.2740223299998</v>
      </c>
      <c r="P99" s="36">
        <f>SUMIFS(СВЦЭМ!$C$34:$C$777,СВЦЭМ!$A$34:$A$777,$A99,СВЦЭМ!$B$34:$B$777,P$83)+'СЕТ СН'!$H$9+СВЦЭМ!$D$10+'СЕТ СН'!$H$5-'СЕТ СН'!$H$17</f>
        <v>4798.7855258099999</v>
      </c>
      <c r="Q99" s="36">
        <f>SUMIFS(СВЦЭМ!$C$34:$C$777,СВЦЭМ!$A$34:$A$777,$A99,СВЦЭМ!$B$34:$B$777,Q$83)+'СЕТ СН'!$H$9+СВЦЭМ!$D$10+'СЕТ СН'!$H$5-'СЕТ СН'!$H$17</f>
        <v>4725.8667660700003</v>
      </c>
      <c r="R99" s="36">
        <f>SUMIFS(СВЦЭМ!$C$34:$C$777,СВЦЭМ!$A$34:$A$777,$A99,СВЦЭМ!$B$34:$B$777,R$83)+'СЕТ СН'!$H$9+СВЦЭМ!$D$10+'СЕТ СН'!$H$5-'СЕТ СН'!$H$17</f>
        <v>4616.6678450700001</v>
      </c>
      <c r="S99" s="36">
        <f>SUMIFS(СВЦЭМ!$C$34:$C$777,СВЦЭМ!$A$34:$A$777,$A99,СВЦЭМ!$B$34:$B$777,S$83)+'СЕТ СН'!$H$9+СВЦЭМ!$D$10+'СЕТ СН'!$H$5-'СЕТ СН'!$H$17</f>
        <v>4512.8149204399997</v>
      </c>
      <c r="T99" s="36">
        <f>SUMIFS(СВЦЭМ!$C$34:$C$777,СВЦЭМ!$A$34:$A$777,$A99,СВЦЭМ!$B$34:$B$777,T$83)+'СЕТ СН'!$H$9+СВЦЭМ!$D$10+'СЕТ СН'!$H$5-'СЕТ СН'!$H$17</f>
        <v>4476.38651931</v>
      </c>
      <c r="U99" s="36">
        <f>SUMIFS(СВЦЭМ!$C$34:$C$777,СВЦЭМ!$A$34:$A$777,$A99,СВЦЭМ!$B$34:$B$777,U$83)+'СЕТ СН'!$H$9+СВЦЭМ!$D$10+'СЕТ СН'!$H$5-'СЕТ СН'!$H$17</f>
        <v>4469.8477285399995</v>
      </c>
      <c r="V99" s="36">
        <f>SUMIFS(СВЦЭМ!$C$34:$C$777,СВЦЭМ!$A$34:$A$777,$A99,СВЦЭМ!$B$34:$B$777,V$83)+'СЕТ СН'!$H$9+СВЦЭМ!$D$10+'СЕТ СН'!$H$5-'СЕТ СН'!$H$17</f>
        <v>4475.3264866399995</v>
      </c>
      <c r="W99" s="36">
        <f>SUMIFS(СВЦЭМ!$C$34:$C$777,СВЦЭМ!$A$34:$A$777,$A99,СВЦЭМ!$B$34:$B$777,W$83)+'СЕТ СН'!$H$9+СВЦЭМ!$D$10+'СЕТ СН'!$H$5-'СЕТ СН'!$H$17</f>
        <v>4503.8832586399994</v>
      </c>
      <c r="X99" s="36">
        <f>SUMIFS(СВЦЭМ!$C$34:$C$777,СВЦЭМ!$A$34:$A$777,$A99,СВЦЭМ!$B$34:$B$777,X$83)+'СЕТ СН'!$H$9+СВЦЭМ!$D$10+'СЕТ СН'!$H$5-'СЕТ СН'!$H$17</f>
        <v>4555.1801820000001</v>
      </c>
      <c r="Y99" s="36">
        <f>SUMIFS(СВЦЭМ!$C$34:$C$777,СВЦЭМ!$A$34:$A$777,$A99,СВЦЭМ!$B$34:$B$777,Y$83)+'СЕТ СН'!$H$9+СВЦЭМ!$D$10+'СЕТ СН'!$H$5-'СЕТ СН'!$H$17</f>
        <v>4678.07297208</v>
      </c>
    </row>
    <row r="100" spans="1:25" ht="15.75" x14ac:dyDescent="0.2">
      <c r="A100" s="35">
        <f t="shared" si="2"/>
        <v>43390</v>
      </c>
      <c r="B100" s="36">
        <f>SUMIFS(СВЦЭМ!$C$34:$C$777,СВЦЭМ!$A$34:$A$777,$A100,СВЦЭМ!$B$34:$B$777,B$83)+'СЕТ СН'!$H$9+СВЦЭМ!$D$10+'СЕТ СН'!$H$5-'СЕТ СН'!$H$17</f>
        <v>4836.1796851600002</v>
      </c>
      <c r="C100" s="36">
        <f>SUMIFS(СВЦЭМ!$C$34:$C$777,СВЦЭМ!$A$34:$A$777,$A100,СВЦЭМ!$B$34:$B$777,C$83)+'СЕТ СН'!$H$9+СВЦЭМ!$D$10+'СЕТ СН'!$H$5-'СЕТ СН'!$H$17</f>
        <v>4954.31623081</v>
      </c>
      <c r="D100" s="36">
        <f>SUMIFS(СВЦЭМ!$C$34:$C$777,СВЦЭМ!$A$34:$A$777,$A100,СВЦЭМ!$B$34:$B$777,D$83)+'СЕТ СН'!$H$9+СВЦЭМ!$D$10+'СЕТ СН'!$H$5-'СЕТ СН'!$H$17</f>
        <v>5043.3200100499998</v>
      </c>
      <c r="E100" s="36">
        <f>SUMIFS(СВЦЭМ!$C$34:$C$777,СВЦЭМ!$A$34:$A$777,$A100,СВЦЭМ!$B$34:$B$777,E$83)+'СЕТ СН'!$H$9+СВЦЭМ!$D$10+'СЕТ СН'!$H$5-'СЕТ СН'!$H$17</f>
        <v>5048.1088136899998</v>
      </c>
      <c r="F100" s="36">
        <f>SUMIFS(СВЦЭМ!$C$34:$C$777,СВЦЭМ!$A$34:$A$777,$A100,СВЦЭМ!$B$34:$B$777,F$83)+'СЕТ СН'!$H$9+СВЦЭМ!$D$10+'СЕТ СН'!$H$5-'СЕТ СН'!$H$17</f>
        <v>5031.1756349500001</v>
      </c>
      <c r="G100" s="36">
        <f>SUMIFS(СВЦЭМ!$C$34:$C$777,СВЦЭМ!$A$34:$A$777,$A100,СВЦЭМ!$B$34:$B$777,G$83)+'СЕТ СН'!$H$9+СВЦЭМ!$D$10+'СЕТ СН'!$H$5-'СЕТ СН'!$H$17</f>
        <v>5003.7282100000002</v>
      </c>
      <c r="H100" s="36">
        <f>SUMIFS(СВЦЭМ!$C$34:$C$777,СВЦЭМ!$A$34:$A$777,$A100,СВЦЭМ!$B$34:$B$777,H$83)+'СЕТ СН'!$H$9+СВЦЭМ!$D$10+'СЕТ СН'!$H$5-'СЕТ СН'!$H$17</f>
        <v>4921.07444872</v>
      </c>
      <c r="I100" s="36">
        <f>SUMIFS(СВЦЭМ!$C$34:$C$777,СВЦЭМ!$A$34:$A$777,$A100,СВЦЭМ!$B$34:$B$777,I$83)+'СЕТ СН'!$H$9+СВЦЭМ!$D$10+'СЕТ СН'!$H$5-'СЕТ СН'!$H$17</f>
        <v>4853.1877208799997</v>
      </c>
      <c r="J100" s="36">
        <f>SUMIFS(СВЦЭМ!$C$34:$C$777,СВЦЭМ!$A$34:$A$777,$A100,СВЦЭМ!$B$34:$B$777,J$83)+'СЕТ СН'!$H$9+СВЦЭМ!$D$10+'СЕТ СН'!$H$5-'СЕТ СН'!$H$17</f>
        <v>4836.7606737099995</v>
      </c>
      <c r="K100" s="36">
        <f>SUMIFS(СВЦЭМ!$C$34:$C$777,СВЦЭМ!$A$34:$A$777,$A100,СВЦЭМ!$B$34:$B$777,K$83)+'СЕТ СН'!$H$9+СВЦЭМ!$D$10+'СЕТ СН'!$H$5-'СЕТ СН'!$H$17</f>
        <v>4810.8264638999999</v>
      </c>
      <c r="L100" s="36">
        <f>SUMIFS(СВЦЭМ!$C$34:$C$777,СВЦЭМ!$A$34:$A$777,$A100,СВЦЭМ!$B$34:$B$777,L$83)+'СЕТ СН'!$H$9+СВЦЭМ!$D$10+'СЕТ СН'!$H$5-'СЕТ СН'!$H$17</f>
        <v>4803.7666500099995</v>
      </c>
      <c r="M100" s="36">
        <f>SUMIFS(СВЦЭМ!$C$34:$C$777,СВЦЭМ!$A$34:$A$777,$A100,СВЦЭМ!$B$34:$B$777,M$83)+'СЕТ СН'!$H$9+СВЦЭМ!$D$10+'СЕТ СН'!$H$5-'СЕТ СН'!$H$17</f>
        <v>4820.86922641</v>
      </c>
      <c r="N100" s="36">
        <f>SUMIFS(СВЦЭМ!$C$34:$C$777,СВЦЭМ!$A$34:$A$777,$A100,СВЦЭМ!$B$34:$B$777,N$83)+'СЕТ СН'!$H$9+СВЦЭМ!$D$10+'СЕТ СН'!$H$5-'СЕТ СН'!$H$17</f>
        <v>4833.53474413</v>
      </c>
      <c r="O100" s="36">
        <f>SUMIFS(СВЦЭМ!$C$34:$C$777,СВЦЭМ!$A$34:$A$777,$A100,СВЦЭМ!$B$34:$B$777,O$83)+'СЕТ СН'!$H$9+СВЦЭМ!$D$10+'СЕТ СН'!$H$5-'СЕТ СН'!$H$17</f>
        <v>4795.0262743899993</v>
      </c>
      <c r="P100" s="36">
        <f>SUMIFS(СВЦЭМ!$C$34:$C$777,СВЦЭМ!$A$34:$A$777,$A100,СВЦЭМ!$B$34:$B$777,P$83)+'СЕТ СН'!$H$9+СВЦЭМ!$D$10+'СЕТ СН'!$H$5-'СЕТ СН'!$H$17</f>
        <v>4736.9167467999996</v>
      </c>
      <c r="Q100" s="36">
        <f>SUMIFS(СВЦЭМ!$C$34:$C$777,СВЦЭМ!$A$34:$A$777,$A100,СВЦЭМ!$B$34:$B$777,Q$83)+'СЕТ СН'!$H$9+СВЦЭМ!$D$10+'СЕТ СН'!$H$5-'СЕТ СН'!$H$17</f>
        <v>4670.8936922699995</v>
      </c>
      <c r="R100" s="36">
        <f>SUMIFS(СВЦЭМ!$C$34:$C$777,СВЦЭМ!$A$34:$A$777,$A100,СВЦЭМ!$B$34:$B$777,R$83)+'СЕТ СН'!$H$9+СВЦЭМ!$D$10+'СЕТ СН'!$H$5-'СЕТ СН'!$H$17</f>
        <v>4571.47461613</v>
      </c>
      <c r="S100" s="36">
        <f>SUMIFS(СВЦЭМ!$C$34:$C$777,СВЦЭМ!$A$34:$A$777,$A100,СВЦЭМ!$B$34:$B$777,S$83)+'СЕТ СН'!$H$9+СВЦЭМ!$D$10+'СЕТ СН'!$H$5-'СЕТ СН'!$H$17</f>
        <v>4492.9103194499994</v>
      </c>
      <c r="T100" s="36">
        <f>SUMIFS(СВЦЭМ!$C$34:$C$777,СВЦЭМ!$A$34:$A$777,$A100,СВЦЭМ!$B$34:$B$777,T$83)+'СЕТ СН'!$H$9+СВЦЭМ!$D$10+'СЕТ СН'!$H$5-'СЕТ СН'!$H$17</f>
        <v>4466.3159191200002</v>
      </c>
      <c r="U100" s="36">
        <f>SUMIFS(СВЦЭМ!$C$34:$C$777,СВЦЭМ!$A$34:$A$777,$A100,СВЦЭМ!$B$34:$B$777,U$83)+'СЕТ СН'!$H$9+СВЦЭМ!$D$10+'СЕТ СН'!$H$5-'СЕТ СН'!$H$17</f>
        <v>4446.9048483699999</v>
      </c>
      <c r="V100" s="36">
        <f>SUMIFS(СВЦЭМ!$C$34:$C$777,СВЦЭМ!$A$34:$A$777,$A100,СВЦЭМ!$B$34:$B$777,V$83)+'СЕТ СН'!$H$9+СВЦЭМ!$D$10+'СЕТ СН'!$H$5-'СЕТ СН'!$H$17</f>
        <v>4451.6671820499996</v>
      </c>
      <c r="W100" s="36">
        <f>SUMIFS(СВЦЭМ!$C$34:$C$777,СВЦЭМ!$A$34:$A$777,$A100,СВЦЭМ!$B$34:$B$777,W$83)+'СЕТ СН'!$H$9+СВЦЭМ!$D$10+'СЕТ СН'!$H$5-'СЕТ СН'!$H$17</f>
        <v>4482.57578405</v>
      </c>
      <c r="X100" s="36">
        <f>SUMIFS(СВЦЭМ!$C$34:$C$777,СВЦЭМ!$A$34:$A$777,$A100,СВЦЭМ!$B$34:$B$777,X$83)+'СЕТ СН'!$H$9+СВЦЭМ!$D$10+'СЕТ СН'!$H$5-'СЕТ СН'!$H$17</f>
        <v>4548.3507339399994</v>
      </c>
      <c r="Y100" s="36">
        <f>SUMIFS(СВЦЭМ!$C$34:$C$777,СВЦЭМ!$A$34:$A$777,$A100,СВЦЭМ!$B$34:$B$777,Y$83)+'СЕТ СН'!$H$9+СВЦЭМ!$D$10+'СЕТ СН'!$H$5-'СЕТ СН'!$H$17</f>
        <v>4678.2075691800001</v>
      </c>
    </row>
    <row r="101" spans="1:25" ht="15.75" x14ac:dyDescent="0.2">
      <c r="A101" s="35">
        <f t="shared" si="2"/>
        <v>43391</v>
      </c>
      <c r="B101" s="36">
        <f>SUMIFS(СВЦЭМ!$C$34:$C$777,СВЦЭМ!$A$34:$A$777,$A101,СВЦЭМ!$B$34:$B$777,B$83)+'СЕТ СН'!$H$9+СВЦЭМ!$D$10+'СЕТ СН'!$H$5-'СЕТ СН'!$H$17</f>
        <v>4823.7603655899993</v>
      </c>
      <c r="C101" s="36">
        <f>SUMIFS(СВЦЭМ!$C$34:$C$777,СВЦЭМ!$A$34:$A$777,$A101,СВЦЭМ!$B$34:$B$777,C$83)+'СЕТ СН'!$H$9+СВЦЭМ!$D$10+'СЕТ СН'!$H$5-'СЕТ СН'!$H$17</f>
        <v>4930.5120063599998</v>
      </c>
      <c r="D101" s="36">
        <f>SUMIFS(СВЦЭМ!$C$34:$C$777,СВЦЭМ!$A$34:$A$777,$A101,СВЦЭМ!$B$34:$B$777,D$83)+'СЕТ СН'!$H$9+СВЦЭМ!$D$10+'СЕТ СН'!$H$5-'СЕТ СН'!$H$17</f>
        <v>5025.4090902300004</v>
      </c>
      <c r="E101" s="36">
        <f>SUMIFS(СВЦЭМ!$C$34:$C$777,СВЦЭМ!$A$34:$A$777,$A101,СВЦЭМ!$B$34:$B$777,E$83)+'СЕТ СН'!$H$9+СВЦЭМ!$D$10+'СЕТ СН'!$H$5-'СЕТ СН'!$H$17</f>
        <v>5026.3150889899998</v>
      </c>
      <c r="F101" s="36">
        <f>SUMIFS(СВЦЭМ!$C$34:$C$777,СВЦЭМ!$A$34:$A$777,$A101,СВЦЭМ!$B$34:$B$777,F$83)+'СЕТ СН'!$H$9+СВЦЭМ!$D$10+'СЕТ СН'!$H$5-'СЕТ СН'!$H$17</f>
        <v>5014.5789524299998</v>
      </c>
      <c r="G101" s="36">
        <f>SUMIFS(СВЦЭМ!$C$34:$C$777,СВЦЭМ!$A$34:$A$777,$A101,СВЦЭМ!$B$34:$B$777,G$83)+'СЕТ СН'!$H$9+СВЦЭМ!$D$10+'СЕТ СН'!$H$5-'СЕТ СН'!$H$17</f>
        <v>4988.1790461000001</v>
      </c>
      <c r="H101" s="36">
        <f>SUMIFS(СВЦЭМ!$C$34:$C$777,СВЦЭМ!$A$34:$A$777,$A101,СВЦЭМ!$B$34:$B$777,H$83)+'СЕТ СН'!$H$9+СВЦЭМ!$D$10+'СЕТ СН'!$H$5-'СЕТ СН'!$H$17</f>
        <v>4928.4569817800002</v>
      </c>
      <c r="I101" s="36">
        <f>SUMIFS(СВЦЭМ!$C$34:$C$777,СВЦЭМ!$A$34:$A$777,$A101,СВЦЭМ!$B$34:$B$777,I$83)+'СЕТ СН'!$H$9+СВЦЭМ!$D$10+'СЕТ СН'!$H$5-'СЕТ СН'!$H$17</f>
        <v>4863.4320359599997</v>
      </c>
      <c r="J101" s="36">
        <f>SUMIFS(СВЦЭМ!$C$34:$C$777,СВЦЭМ!$A$34:$A$777,$A101,СВЦЭМ!$B$34:$B$777,J$83)+'СЕТ СН'!$H$9+СВЦЭМ!$D$10+'СЕТ СН'!$H$5-'СЕТ СН'!$H$17</f>
        <v>4854.0453202500003</v>
      </c>
      <c r="K101" s="36">
        <f>SUMIFS(СВЦЭМ!$C$34:$C$777,СВЦЭМ!$A$34:$A$777,$A101,СВЦЭМ!$B$34:$B$777,K$83)+'СЕТ СН'!$H$9+СВЦЭМ!$D$10+'СЕТ СН'!$H$5-'СЕТ СН'!$H$17</f>
        <v>4839.21999719</v>
      </c>
      <c r="L101" s="36">
        <f>SUMIFS(СВЦЭМ!$C$34:$C$777,СВЦЭМ!$A$34:$A$777,$A101,СВЦЭМ!$B$34:$B$777,L$83)+'СЕТ СН'!$H$9+СВЦЭМ!$D$10+'СЕТ СН'!$H$5-'СЕТ СН'!$H$17</f>
        <v>4833.5908240099998</v>
      </c>
      <c r="M101" s="36">
        <f>SUMIFS(СВЦЭМ!$C$34:$C$777,СВЦЭМ!$A$34:$A$777,$A101,СВЦЭМ!$B$34:$B$777,M$83)+'СЕТ СН'!$H$9+СВЦЭМ!$D$10+'СЕТ СН'!$H$5-'СЕТ СН'!$H$17</f>
        <v>4847.8776008100003</v>
      </c>
      <c r="N101" s="36">
        <f>SUMIFS(СВЦЭМ!$C$34:$C$777,СВЦЭМ!$A$34:$A$777,$A101,СВЦЭМ!$B$34:$B$777,N$83)+'СЕТ СН'!$H$9+СВЦЭМ!$D$10+'СЕТ СН'!$H$5-'СЕТ СН'!$H$17</f>
        <v>4860.9929046500001</v>
      </c>
      <c r="O101" s="36">
        <f>SUMIFS(СВЦЭМ!$C$34:$C$777,СВЦЭМ!$A$34:$A$777,$A101,СВЦЭМ!$B$34:$B$777,O$83)+'СЕТ СН'!$H$9+СВЦЭМ!$D$10+'СЕТ СН'!$H$5-'СЕТ СН'!$H$17</f>
        <v>4832.1549638999995</v>
      </c>
      <c r="P101" s="36">
        <f>SUMIFS(СВЦЭМ!$C$34:$C$777,СВЦЭМ!$A$34:$A$777,$A101,СВЦЭМ!$B$34:$B$777,P$83)+'СЕТ СН'!$H$9+СВЦЭМ!$D$10+'СЕТ СН'!$H$5-'СЕТ СН'!$H$17</f>
        <v>4779.4834481600001</v>
      </c>
      <c r="Q101" s="36">
        <f>SUMIFS(СВЦЭМ!$C$34:$C$777,СВЦЭМ!$A$34:$A$777,$A101,СВЦЭМ!$B$34:$B$777,Q$83)+'СЕТ СН'!$H$9+СВЦЭМ!$D$10+'СЕТ СН'!$H$5-'СЕТ СН'!$H$17</f>
        <v>4707.02815809</v>
      </c>
      <c r="R101" s="36">
        <f>SUMIFS(СВЦЭМ!$C$34:$C$777,СВЦЭМ!$A$34:$A$777,$A101,СВЦЭМ!$B$34:$B$777,R$83)+'СЕТ СН'!$H$9+СВЦЭМ!$D$10+'СЕТ СН'!$H$5-'СЕТ СН'!$H$17</f>
        <v>4608.2856730100002</v>
      </c>
      <c r="S101" s="36">
        <f>SUMIFS(СВЦЭМ!$C$34:$C$777,СВЦЭМ!$A$34:$A$777,$A101,СВЦЭМ!$B$34:$B$777,S$83)+'СЕТ СН'!$H$9+СВЦЭМ!$D$10+'СЕТ СН'!$H$5-'СЕТ СН'!$H$17</f>
        <v>4520.8488763300002</v>
      </c>
      <c r="T101" s="36">
        <f>SUMIFS(СВЦЭМ!$C$34:$C$777,СВЦЭМ!$A$34:$A$777,$A101,СВЦЭМ!$B$34:$B$777,T$83)+'СЕТ СН'!$H$9+СВЦЭМ!$D$10+'СЕТ СН'!$H$5-'СЕТ СН'!$H$17</f>
        <v>4488.1590535300002</v>
      </c>
      <c r="U101" s="36">
        <f>SUMIFS(СВЦЭМ!$C$34:$C$777,СВЦЭМ!$A$34:$A$777,$A101,СВЦЭМ!$B$34:$B$777,U$83)+'СЕТ СН'!$H$9+СВЦЭМ!$D$10+'СЕТ СН'!$H$5-'СЕТ СН'!$H$17</f>
        <v>4466.0487444999999</v>
      </c>
      <c r="V101" s="36">
        <f>SUMIFS(СВЦЭМ!$C$34:$C$777,СВЦЭМ!$A$34:$A$777,$A101,СВЦЭМ!$B$34:$B$777,V$83)+'СЕТ СН'!$H$9+СВЦЭМ!$D$10+'СЕТ СН'!$H$5-'СЕТ СН'!$H$17</f>
        <v>4471.8236287099999</v>
      </c>
      <c r="W101" s="36">
        <f>SUMIFS(СВЦЭМ!$C$34:$C$777,СВЦЭМ!$A$34:$A$777,$A101,СВЦЭМ!$B$34:$B$777,W$83)+'СЕТ СН'!$H$9+СВЦЭМ!$D$10+'СЕТ СН'!$H$5-'СЕТ СН'!$H$17</f>
        <v>4479.4671666099994</v>
      </c>
      <c r="X101" s="36">
        <f>SUMIFS(СВЦЭМ!$C$34:$C$777,СВЦЭМ!$A$34:$A$777,$A101,СВЦЭМ!$B$34:$B$777,X$83)+'СЕТ СН'!$H$9+СВЦЭМ!$D$10+'СЕТ СН'!$H$5-'СЕТ СН'!$H$17</f>
        <v>4562.9226519200001</v>
      </c>
      <c r="Y101" s="36">
        <f>SUMIFS(СВЦЭМ!$C$34:$C$777,СВЦЭМ!$A$34:$A$777,$A101,СВЦЭМ!$B$34:$B$777,Y$83)+'СЕТ СН'!$H$9+СВЦЭМ!$D$10+'СЕТ СН'!$H$5-'СЕТ СН'!$H$17</f>
        <v>4701.7128693699997</v>
      </c>
    </row>
    <row r="102" spans="1:25" ht="15.75" x14ac:dyDescent="0.2">
      <c r="A102" s="35">
        <f t="shared" si="2"/>
        <v>43392</v>
      </c>
      <c r="B102" s="36">
        <f>SUMIFS(СВЦЭМ!$C$34:$C$777,СВЦЭМ!$A$34:$A$777,$A102,СВЦЭМ!$B$34:$B$777,B$83)+'СЕТ СН'!$H$9+СВЦЭМ!$D$10+'СЕТ СН'!$H$5-'СЕТ СН'!$H$17</f>
        <v>4796.9179841199993</v>
      </c>
      <c r="C102" s="36">
        <f>SUMIFS(СВЦЭМ!$C$34:$C$777,СВЦЭМ!$A$34:$A$777,$A102,СВЦЭМ!$B$34:$B$777,C$83)+'СЕТ СН'!$H$9+СВЦЭМ!$D$10+'СЕТ СН'!$H$5-'СЕТ СН'!$H$17</f>
        <v>4899.5524840199996</v>
      </c>
      <c r="D102" s="36">
        <f>SUMIFS(СВЦЭМ!$C$34:$C$777,СВЦЭМ!$A$34:$A$777,$A102,СВЦЭМ!$B$34:$B$777,D$83)+'СЕТ СН'!$H$9+СВЦЭМ!$D$10+'СЕТ СН'!$H$5-'СЕТ СН'!$H$17</f>
        <v>4993.3070816899999</v>
      </c>
      <c r="E102" s="36">
        <f>SUMIFS(СВЦЭМ!$C$34:$C$777,СВЦЭМ!$A$34:$A$777,$A102,СВЦЭМ!$B$34:$B$777,E$83)+'СЕТ СН'!$H$9+СВЦЭМ!$D$10+'СЕТ СН'!$H$5-'СЕТ СН'!$H$17</f>
        <v>5002.8282107699997</v>
      </c>
      <c r="F102" s="36">
        <f>SUMIFS(СВЦЭМ!$C$34:$C$777,СВЦЭМ!$A$34:$A$777,$A102,СВЦЭМ!$B$34:$B$777,F$83)+'СЕТ СН'!$H$9+СВЦЭМ!$D$10+'СЕТ СН'!$H$5-'СЕТ СН'!$H$17</f>
        <v>4988.4100884999998</v>
      </c>
      <c r="G102" s="36">
        <f>SUMIFS(СВЦЭМ!$C$34:$C$777,СВЦЭМ!$A$34:$A$777,$A102,СВЦЭМ!$B$34:$B$777,G$83)+'СЕТ СН'!$H$9+СВЦЭМ!$D$10+'СЕТ СН'!$H$5-'СЕТ СН'!$H$17</f>
        <v>4977.1432727700003</v>
      </c>
      <c r="H102" s="36">
        <f>SUMIFS(СВЦЭМ!$C$34:$C$777,СВЦЭМ!$A$34:$A$777,$A102,СВЦЭМ!$B$34:$B$777,H$83)+'СЕТ СН'!$H$9+СВЦЭМ!$D$10+'СЕТ СН'!$H$5-'СЕТ СН'!$H$17</f>
        <v>4918.2704184599997</v>
      </c>
      <c r="I102" s="36">
        <f>SUMIFS(СВЦЭМ!$C$34:$C$777,СВЦЭМ!$A$34:$A$777,$A102,СВЦЭМ!$B$34:$B$777,I$83)+'СЕТ СН'!$H$9+СВЦЭМ!$D$10+'СЕТ СН'!$H$5-'СЕТ СН'!$H$17</f>
        <v>4868.10852419</v>
      </c>
      <c r="J102" s="36">
        <f>SUMIFS(СВЦЭМ!$C$34:$C$777,СВЦЭМ!$A$34:$A$777,$A102,СВЦЭМ!$B$34:$B$777,J$83)+'СЕТ СН'!$H$9+СВЦЭМ!$D$10+'СЕТ СН'!$H$5-'СЕТ СН'!$H$17</f>
        <v>4856.5267599400004</v>
      </c>
      <c r="K102" s="36">
        <f>SUMIFS(СВЦЭМ!$C$34:$C$777,СВЦЭМ!$A$34:$A$777,$A102,СВЦЭМ!$B$34:$B$777,K$83)+'СЕТ СН'!$H$9+СВЦЭМ!$D$10+'СЕТ СН'!$H$5-'СЕТ СН'!$H$17</f>
        <v>4851.0764972500001</v>
      </c>
      <c r="L102" s="36">
        <f>SUMIFS(СВЦЭМ!$C$34:$C$777,СВЦЭМ!$A$34:$A$777,$A102,СВЦЭМ!$B$34:$B$777,L$83)+'СЕТ СН'!$H$9+СВЦЭМ!$D$10+'СЕТ СН'!$H$5-'СЕТ СН'!$H$17</f>
        <v>4868.5753295200002</v>
      </c>
      <c r="M102" s="36">
        <f>SUMIFS(СВЦЭМ!$C$34:$C$777,СВЦЭМ!$A$34:$A$777,$A102,СВЦЭМ!$B$34:$B$777,M$83)+'СЕТ СН'!$H$9+СВЦЭМ!$D$10+'СЕТ СН'!$H$5-'СЕТ СН'!$H$17</f>
        <v>4883.5905629899999</v>
      </c>
      <c r="N102" s="36">
        <f>SUMIFS(СВЦЭМ!$C$34:$C$777,СВЦЭМ!$A$34:$A$777,$A102,СВЦЭМ!$B$34:$B$777,N$83)+'СЕТ СН'!$H$9+СВЦЭМ!$D$10+'СЕТ СН'!$H$5-'СЕТ СН'!$H$17</f>
        <v>4880.7080191899995</v>
      </c>
      <c r="O102" s="36">
        <f>SUMIFS(СВЦЭМ!$C$34:$C$777,СВЦЭМ!$A$34:$A$777,$A102,СВЦЭМ!$B$34:$B$777,O$83)+'СЕТ СН'!$H$9+СВЦЭМ!$D$10+'СЕТ СН'!$H$5-'СЕТ СН'!$H$17</f>
        <v>4869.2288082099994</v>
      </c>
      <c r="P102" s="36">
        <f>SUMIFS(СВЦЭМ!$C$34:$C$777,СВЦЭМ!$A$34:$A$777,$A102,СВЦЭМ!$B$34:$B$777,P$83)+'СЕТ СН'!$H$9+СВЦЭМ!$D$10+'СЕТ СН'!$H$5-'СЕТ СН'!$H$17</f>
        <v>4812.1353732399994</v>
      </c>
      <c r="Q102" s="36">
        <f>SUMIFS(СВЦЭМ!$C$34:$C$777,СВЦЭМ!$A$34:$A$777,$A102,СВЦЭМ!$B$34:$B$777,Q$83)+'СЕТ СН'!$H$9+СВЦЭМ!$D$10+'СЕТ СН'!$H$5-'СЕТ СН'!$H$17</f>
        <v>4740.7966392099997</v>
      </c>
      <c r="R102" s="36">
        <f>SUMIFS(СВЦЭМ!$C$34:$C$777,СВЦЭМ!$A$34:$A$777,$A102,СВЦЭМ!$B$34:$B$777,R$83)+'СЕТ СН'!$H$9+СВЦЭМ!$D$10+'СЕТ СН'!$H$5-'СЕТ СН'!$H$17</f>
        <v>4649.8564715799994</v>
      </c>
      <c r="S102" s="36">
        <f>SUMIFS(СВЦЭМ!$C$34:$C$777,СВЦЭМ!$A$34:$A$777,$A102,СВЦЭМ!$B$34:$B$777,S$83)+'СЕТ СН'!$H$9+СВЦЭМ!$D$10+'СЕТ СН'!$H$5-'СЕТ СН'!$H$17</f>
        <v>4557.3650066999999</v>
      </c>
      <c r="T102" s="36">
        <f>SUMIFS(СВЦЭМ!$C$34:$C$777,СВЦЭМ!$A$34:$A$777,$A102,СВЦЭМ!$B$34:$B$777,T$83)+'СЕТ СН'!$H$9+СВЦЭМ!$D$10+'СЕТ СН'!$H$5-'СЕТ СН'!$H$17</f>
        <v>4517.5103255499998</v>
      </c>
      <c r="U102" s="36">
        <f>SUMIFS(СВЦЭМ!$C$34:$C$777,СВЦЭМ!$A$34:$A$777,$A102,СВЦЭМ!$B$34:$B$777,U$83)+'СЕТ СН'!$H$9+СВЦЭМ!$D$10+'СЕТ СН'!$H$5-'СЕТ СН'!$H$17</f>
        <v>4489.5405034299993</v>
      </c>
      <c r="V102" s="36">
        <f>SUMIFS(СВЦЭМ!$C$34:$C$777,СВЦЭМ!$A$34:$A$777,$A102,СВЦЭМ!$B$34:$B$777,V$83)+'СЕТ СН'!$H$9+СВЦЭМ!$D$10+'СЕТ СН'!$H$5-'СЕТ СН'!$H$17</f>
        <v>4486.1827399599997</v>
      </c>
      <c r="W102" s="36">
        <f>SUMIFS(СВЦЭМ!$C$34:$C$777,СВЦЭМ!$A$34:$A$777,$A102,СВЦЭМ!$B$34:$B$777,W$83)+'СЕТ СН'!$H$9+СВЦЭМ!$D$10+'СЕТ СН'!$H$5-'СЕТ СН'!$H$17</f>
        <v>4495.3709240600001</v>
      </c>
      <c r="X102" s="36">
        <f>SUMIFS(СВЦЭМ!$C$34:$C$777,СВЦЭМ!$A$34:$A$777,$A102,СВЦЭМ!$B$34:$B$777,X$83)+'СЕТ СН'!$H$9+СВЦЭМ!$D$10+'СЕТ СН'!$H$5-'СЕТ СН'!$H$17</f>
        <v>4572.6797438900003</v>
      </c>
      <c r="Y102" s="36">
        <f>SUMIFS(СВЦЭМ!$C$34:$C$777,СВЦЭМ!$A$34:$A$777,$A102,СВЦЭМ!$B$34:$B$777,Y$83)+'СЕТ СН'!$H$9+СВЦЭМ!$D$10+'СЕТ СН'!$H$5-'СЕТ СН'!$H$17</f>
        <v>4692.4402461500003</v>
      </c>
    </row>
    <row r="103" spans="1:25" ht="15.75" x14ac:dyDescent="0.2">
      <c r="A103" s="35">
        <f t="shared" si="2"/>
        <v>43393</v>
      </c>
      <c r="B103" s="36">
        <f>SUMIFS(СВЦЭМ!$C$34:$C$777,СВЦЭМ!$A$34:$A$777,$A103,СВЦЭМ!$B$34:$B$777,B$83)+'СЕТ СН'!$H$9+СВЦЭМ!$D$10+'СЕТ СН'!$H$5-'СЕТ СН'!$H$17</f>
        <v>4863.9710118200001</v>
      </c>
      <c r="C103" s="36">
        <f>SUMIFS(СВЦЭМ!$C$34:$C$777,СВЦЭМ!$A$34:$A$777,$A103,СВЦЭМ!$B$34:$B$777,C$83)+'СЕТ СН'!$H$9+СВЦЭМ!$D$10+'СЕТ СН'!$H$5-'СЕТ СН'!$H$17</f>
        <v>4975.8704441500004</v>
      </c>
      <c r="D103" s="36">
        <f>SUMIFS(СВЦЭМ!$C$34:$C$777,СВЦЭМ!$A$34:$A$777,$A103,СВЦЭМ!$B$34:$B$777,D$83)+'СЕТ СН'!$H$9+СВЦЭМ!$D$10+'СЕТ СН'!$H$5-'СЕТ СН'!$H$17</f>
        <v>5055.7973644599997</v>
      </c>
      <c r="E103" s="36">
        <f>SUMIFS(СВЦЭМ!$C$34:$C$777,СВЦЭМ!$A$34:$A$777,$A103,СВЦЭМ!$B$34:$B$777,E$83)+'СЕТ СН'!$H$9+СВЦЭМ!$D$10+'СЕТ СН'!$H$5-'СЕТ СН'!$H$17</f>
        <v>5067.2322886900001</v>
      </c>
      <c r="F103" s="36">
        <f>SUMIFS(СВЦЭМ!$C$34:$C$777,СВЦЭМ!$A$34:$A$777,$A103,СВЦЭМ!$B$34:$B$777,F$83)+'СЕТ СН'!$H$9+СВЦЭМ!$D$10+'СЕТ СН'!$H$5-'СЕТ СН'!$H$17</f>
        <v>5059.21777458</v>
      </c>
      <c r="G103" s="36">
        <f>SUMIFS(СВЦЭМ!$C$34:$C$777,СВЦЭМ!$A$34:$A$777,$A103,СВЦЭМ!$B$34:$B$777,G$83)+'СЕТ СН'!$H$9+СВЦЭМ!$D$10+'СЕТ СН'!$H$5-'СЕТ СН'!$H$17</f>
        <v>5044.8495737200001</v>
      </c>
      <c r="H103" s="36">
        <f>SUMIFS(СВЦЭМ!$C$34:$C$777,СВЦЭМ!$A$34:$A$777,$A103,СВЦЭМ!$B$34:$B$777,H$83)+'СЕТ СН'!$H$9+СВЦЭМ!$D$10+'СЕТ СН'!$H$5-'СЕТ СН'!$H$17</f>
        <v>5013.2783497700002</v>
      </c>
      <c r="I103" s="36">
        <f>SUMIFS(СВЦЭМ!$C$34:$C$777,СВЦЭМ!$A$34:$A$777,$A103,СВЦЭМ!$B$34:$B$777,I$83)+'СЕТ СН'!$H$9+СВЦЭМ!$D$10+'СЕТ СН'!$H$5-'СЕТ СН'!$H$17</f>
        <v>4937.15647945</v>
      </c>
      <c r="J103" s="36">
        <f>SUMIFS(СВЦЭМ!$C$34:$C$777,СВЦЭМ!$A$34:$A$777,$A103,СВЦЭМ!$B$34:$B$777,J$83)+'СЕТ СН'!$H$9+СВЦЭМ!$D$10+'СЕТ СН'!$H$5-'СЕТ СН'!$H$17</f>
        <v>4901.5858035699994</v>
      </c>
      <c r="K103" s="36">
        <f>SUMIFS(СВЦЭМ!$C$34:$C$777,СВЦЭМ!$A$34:$A$777,$A103,СВЦЭМ!$B$34:$B$777,K$83)+'СЕТ СН'!$H$9+СВЦЭМ!$D$10+'СЕТ СН'!$H$5-'СЕТ СН'!$H$17</f>
        <v>4843.9208129600001</v>
      </c>
      <c r="L103" s="36">
        <f>SUMIFS(СВЦЭМ!$C$34:$C$777,СВЦЭМ!$A$34:$A$777,$A103,СВЦЭМ!$B$34:$B$777,L$83)+'СЕТ СН'!$H$9+СВЦЭМ!$D$10+'СЕТ СН'!$H$5-'СЕТ СН'!$H$17</f>
        <v>4831.0534801999993</v>
      </c>
      <c r="M103" s="36">
        <f>SUMIFS(СВЦЭМ!$C$34:$C$777,СВЦЭМ!$A$34:$A$777,$A103,СВЦЭМ!$B$34:$B$777,M$83)+'СЕТ СН'!$H$9+СВЦЭМ!$D$10+'СЕТ СН'!$H$5-'СЕТ СН'!$H$17</f>
        <v>4840.5903772399997</v>
      </c>
      <c r="N103" s="36">
        <f>SUMIFS(СВЦЭМ!$C$34:$C$777,СВЦЭМ!$A$34:$A$777,$A103,СВЦЭМ!$B$34:$B$777,N$83)+'СЕТ СН'!$H$9+СВЦЭМ!$D$10+'СЕТ СН'!$H$5-'СЕТ СН'!$H$17</f>
        <v>4867.6550734900002</v>
      </c>
      <c r="O103" s="36">
        <f>SUMIFS(СВЦЭМ!$C$34:$C$777,СВЦЭМ!$A$34:$A$777,$A103,СВЦЭМ!$B$34:$B$777,O$83)+'СЕТ СН'!$H$9+СВЦЭМ!$D$10+'СЕТ СН'!$H$5-'СЕТ СН'!$H$17</f>
        <v>4871.19959784</v>
      </c>
      <c r="P103" s="36">
        <f>SUMIFS(СВЦЭМ!$C$34:$C$777,СВЦЭМ!$A$34:$A$777,$A103,СВЦЭМ!$B$34:$B$777,P$83)+'СЕТ СН'!$H$9+СВЦЭМ!$D$10+'СЕТ СН'!$H$5-'СЕТ СН'!$H$17</f>
        <v>4819.4846549699996</v>
      </c>
      <c r="Q103" s="36">
        <f>SUMIFS(СВЦЭМ!$C$34:$C$777,СВЦЭМ!$A$34:$A$777,$A103,СВЦЭМ!$B$34:$B$777,Q$83)+'СЕТ СН'!$H$9+СВЦЭМ!$D$10+'СЕТ СН'!$H$5-'СЕТ СН'!$H$17</f>
        <v>4745.6922048599999</v>
      </c>
      <c r="R103" s="36">
        <f>SUMIFS(СВЦЭМ!$C$34:$C$777,СВЦЭМ!$A$34:$A$777,$A103,СВЦЭМ!$B$34:$B$777,R$83)+'СЕТ СН'!$H$9+СВЦЭМ!$D$10+'СЕТ СН'!$H$5-'СЕТ СН'!$H$17</f>
        <v>4635.4095952399994</v>
      </c>
      <c r="S103" s="36">
        <f>SUMIFS(СВЦЭМ!$C$34:$C$777,СВЦЭМ!$A$34:$A$777,$A103,СВЦЭМ!$B$34:$B$777,S$83)+'СЕТ СН'!$H$9+СВЦЭМ!$D$10+'СЕТ СН'!$H$5-'СЕТ СН'!$H$17</f>
        <v>4528.59476507</v>
      </c>
      <c r="T103" s="36">
        <f>SUMIFS(СВЦЭМ!$C$34:$C$777,СВЦЭМ!$A$34:$A$777,$A103,СВЦЭМ!$B$34:$B$777,T$83)+'СЕТ СН'!$H$9+СВЦЭМ!$D$10+'СЕТ СН'!$H$5-'СЕТ СН'!$H$17</f>
        <v>4482.0764351999997</v>
      </c>
      <c r="U103" s="36">
        <f>SUMIFS(СВЦЭМ!$C$34:$C$777,СВЦЭМ!$A$34:$A$777,$A103,СВЦЭМ!$B$34:$B$777,U$83)+'СЕТ СН'!$H$9+СВЦЭМ!$D$10+'СЕТ СН'!$H$5-'СЕТ СН'!$H$17</f>
        <v>4488.1097123700001</v>
      </c>
      <c r="V103" s="36">
        <f>SUMIFS(СВЦЭМ!$C$34:$C$777,СВЦЭМ!$A$34:$A$777,$A103,СВЦЭМ!$B$34:$B$777,V$83)+'СЕТ СН'!$H$9+СВЦЭМ!$D$10+'СЕТ СН'!$H$5-'СЕТ СН'!$H$17</f>
        <v>4479.8157953700002</v>
      </c>
      <c r="W103" s="36">
        <f>SUMIFS(СВЦЭМ!$C$34:$C$777,СВЦЭМ!$A$34:$A$777,$A103,СВЦЭМ!$B$34:$B$777,W$83)+'СЕТ СН'!$H$9+СВЦЭМ!$D$10+'СЕТ СН'!$H$5-'СЕТ СН'!$H$17</f>
        <v>4493.8957252699993</v>
      </c>
      <c r="X103" s="36">
        <f>SUMIFS(СВЦЭМ!$C$34:$C$777,СВЦЭМ!$A$34:$A$777,$A103,СВЦЭМ!$B$34:$B$777,X$83)+'СЕТ СН'!$H$9+СВЦЭМ!$D$10+'СЕТ СН'!$H$5-'СЕТ СН'!$H$17</f>
        <v>4535.0619215799998</v>
      </c>
      <c r="Y103" s="36">
        <f>SUMIFS(СВЦЭМ!$C$34:$C$777,СВЦЭМ!$A$34:$A$777,$A103,СВЦЭМ!$B$34:$B$777,Y$83)+'СЕТ СН'!$H$9+СВЦЭМ!$D$10+'СЕТ СН'!$H$5-'СЕТ СН'!$H$17</f>
        <v>4660.3040864499999</v>
      </c>
    </row>
    <row r="104" spans="1:25" ht="15.75" x14ac:dyDescent="0.2">
      <c r="A104" s="35">
        <f t="shared" si="2"/>
        <v>43394</v>
      </c>
      <c r="B104" s="36">
        <f>SUMIFS(СВЦЭМ!$C$34:$C$777,СВЦЭМ!$A$34:$A$777,$A104,СВЦЭМ!$B$34:$B$777,B$83)+'СЕТ СН'!$H$9+СВЦЭМ!$D$10+'СЕТ СН'!$H$5-'СЕТ СН'!$H$17</f>
        <v>4799.5982193</v>
      </c>
      <c r="C104" s="36">
        <f>SUMIFS(СВЦЭМ!$C$34:$C$777,СВЦЭМ!$A$34:$A$777,$A104,СВЦЭМ!$B$34:$B$777,C$83)+'СЕТ СН'!$H$9+СВЦЭМ!$D$10+'СЕТ СН'!$H$5-'СЕТ СН'!$H$17</f>
        <v>4852.6751858899997</v>
      </c>
      <c r="D104" s="36">
        <f>SUMIFS(СВЦЭМ!$C$34:$C$777,СВЦЭМ!$A$34:$A$777,$A104,СВЦЭМ!$B$34:$B$777,D$83)+'СЕТ СН'!$H$9+СВЦЭМ!$D$10+'СЕТ СН'!$H$5-'СЕТ СН'!$H$17</f>
        <v>4975.70729811</v>
      </c>
      <c r="E104" s="36">
        <f>SUMIFS(СВЦЭМ!$C$34:$C$777,СВЦЭМ!$A$34:$A$777,$A104,СВЦЭМ!$B$34:$B$777,E$83)+'СЕТ СН'!$H$9+СВЦЭМ!$D$10+'СЕТ СН'!$H$5-'СЕТ СН'!$H$17</f>
        <v>5015.9479447699996</v>
      </c>
      <c r="F104" s="36">
        <f>SUMIFS(СВЦЭМ!$C$34:$C$777,СВЦЭМ!$A$34:$A$777,$A104,СВЦЭМ!$B$34:$B$777,F$83)+'СЕТ СН'!$H$9+СВЦЭМ!$D$10+'СЕТ СН'!$H$5-'СЕТ СН'!$H$17</f>
        <v>5013.0472915500004</v>
      </c>
      <c r="G104" s="36">
        <f>SUMIFS(СВЦЭМ!$C$34:$C$777,СВЦЭМ!$A$34:$A$777,$A104,СВЦЭМ!$B$34:$B$777,G$83)+'СЕТ СН'!$H$9+СВЦЭМ!$D$10+'СЕТ СН'!$H$5-'СЕТ СН'!$H$17</f>
        <v>5005.2934143100001</v>
      </c>
      <c r="H104" s="36">
        <f>SUMIFS(СВЦЭМ!$C$34:$C$777,СВЦЭМ!$A$34:$A$777,$A104,СВЦЭМ!$B$34:$B$777,H$83)+'СЕТ СН'!$H$9+СВЦЭМ!$D$10+'СЕТ СН'!$H$5-'СЕТ СН'!$H$17</f>
        <v>5000.8256899300004</v>
      </c>
      <c r="I104" s="36">
        <f>SUMIFS(СВЦЭМ!$C$34:$C$777,СВЦЭМ!$A$34:$A$777,$A104,СВЦЭМ!$B$34:$B$777,I$83)+'СЕТ СН'!$H$9+СВЦЭМ!$D$10+'СЕТ СН'!$H$5-'СЕТ СН'!$H$17</f>
        <v>4967.2524951599999</v>
      </c>
      <c r="J104" s="36">
        <f>SUMIFS(СВЦЭМ!$C$34:$C$777,СВЦЭМ!$A$34:$A$777,$A104,СВЦЭМ!$B$34:$B$777,J$83)+'СЕТ СН'!$H$9+СВЦЭМ!$D$10+'СЕТ СН'!$H$5-'СЕТ СН'!$H$17</f>
        <v>4953.6506839699996</v>
      </c>
      <c r="K104" s="36">
        <f>SUMIFS(СВЦЭМ!$C$34:$C$777,СВЦЭМ!$A$34:$A$777,$A104,СВЦЭМ!$B$34:$B$777,K$83)+'СЕТ СН'!$H$9+СВЦЭМ!$D$10+'СЕТ СН'!$H$5-'СЕТ СН'!$H$17</f>
        <v>4871.3942741700002</v>
      </c>
      <c r="L104" s="36">
        <f>SUMIFS(СВЦЭМ!$C$34:$C$777,СВЦЭМ!$A$34:$A$777,$A104,СВЦЭМ!$B$34:$B$777,L$83)+'СЕТ СН'!$H$9+СВЦЭМ!$D$10+'СЕТ СН'!$H$5-'СЕТ СН'!$H$17</f>
        <v>4846.9304725800002</v>
      </c>
      <c r="M104" s="36">
        <f>SUMIFS(СВЦЭМ!$C$34:$C$777,СВЦЭМ!$A$34:$A$777,$A104,СВЦЭМ!$B$34:$B$777,M$83)+'СЕТ СН'!$H$9+СВЦЭМ!$D$10+'СЕТ СН'!$H$5-'СЕТ СН'!$H$17</f>
        <v>4853.6174363500004</v>
      </c>
      <c r="N104" s="36">
        <f>SUMIFS(СВЦЭМ!$C$34:$C$777,СВЦЭМ!$A$34:$A$777,$A104,СВЦЭМ!$B$34:$B$777,N$83)+'СЕТ СН'!$H$9+СВЦЭМ!$D$10+'СЕТ СН'!$H$5-'СЕТ СН'!$H$17</f>
        <v>4871.3718310599997</v>
      </c>
      <c r="O104" s="36">
        <f>SUMIFS(СВЦЭМ!$C$34:$C$777,СВЦЭМ!$A$34:$A$777,$A104,СВЦЭМ!$B$34:$B$777,O$83)+'СЕТ СН'!$H$9+СВЦЭМ!$D$10+'СЕТ СН'!$H$5-'СЕТ СН'!$H$17</f>
        <v>4870.3081003199995</v>
      </c>
      <c r="P104" s="36">
        <f>SUMIFS(СВЦЭМ!$C$34:$C$777,СВЦЭМ!$A$34:$A$777,$A104,СВЦЭМ!$B$34:$B$777,P$83)+'СЕТ СН'!$H$9+СВЦЭМ!$D$10+'СЕТ СН'!$H$5-'СЕТ СН'!$H$17</f>
        <v>4813.6791120600001</v>
      </c>
      <c r="Q104" s="36">
        <f>SUMIFS(СВЦЭМ!$C$34:$C$777,СВЦЭМ!$A$34:$A$777,$A104,СВЦЭМ!$B$34:$B$777,Q$83)+'СЕТ СН'!$H$9+СВЦЭМ!$D$10+'СЕТ СН'!$H$5-'СЕТ СН'!$H$17</f>
        <v>4744.8868138799999</v>
      </c>
      <c r="R104" s="36">
        <f>SUMIFS(СВЦЭМ!$C$34:$C$777,СВЦЭМ!$A$34:$A$777,$A104,СВЦЭМ!$B$34:$B$777,R$83)+'СЕТ СН'!$H$9+СВЦЭМ!$D$10+'СЕТ СН'!$H$5-'СЕТ СН'!$H$17</f>
        <v>4634.4880511599995</v>
      </c>
      <c r="S104" s="36">
        <f>SUMIFS(СВЦЭМ!$C$34:$C$777,СВЦЭМ!$A$34:$A$777,$A104,СВЦЭМ!$B$34:$B$777,S$83)+'СЕТ СН'!$H$9+СВЦЭМ!$D$10+'СЕТ СН'!$H$5-'СЕТ СН'!$H$17</f>
        <v>4533.7859605799995</v>
      </c>
      <c r="T104" s="36">
        <f>SUMIFS(СВЦЭМ!$C$34:$C$777,СВЦЭМ!$A$34:$A$777,$A104,СВЦЭМ!$B$34:$B$777,T$83)+'СЕТ СН'!$H$9+СВЦЭМ!$D$10+'СЕТ СН'!$H$5-'СЕТ СН'!$H$17</f>
        <v>4490.0013950900002</v>
      </c>
      <c r="U104" s="36">
        <f>SUMIFS(СВЦЭМ!$C$34:$C$777,СВЦЭМ!$A$34:$A$777,$A104,СВЦЭМ!$B$34:$B$777,U$83)+'СЕТ СН'!$H$9+СВЦЭМ!$D$10+'СЕТ СН'!$H$5-'СЕТ СН'!$H$17</f>
        <v>4472.7231536700001</v>
      </c>
      <c r="V104" s="36">
        <f>SUMIFS(СВЦЭМ!$C$34:$C$777,СВЦЭМ!$A$34:$A$777,$A104,СВЦЭМ!$B$34:$B$777,V$83)+'СЕТ СН'!$H$9+СВЦЭМ!$D$10+'СЕТ СН'!$H$5-'СЕТ СН'!$H$17</f>
        <v>4470.3859456700002</v>
      </c>
      <c r="W104" s="36">
        <f>SUMIFS(СВЦЭМ!$C$34:$C$777,СВЦЭМ!$A$34:$A$777,$A104,СВЦЭМ!$B$34:$B$777,W$83)+'СЕТ СН'!$H$9+СВЦЭМ!$D$10+'СЕТ СН'!$H$5-'СЕТ СН'!$H$17</f>
        <v>4485.5751399299998</v>
      </c>
      <c r="X104" s="36">
        <f>SUMIFS(СВЦЭМ!$C$34:$C$777,СВЦЭМ!$A$34:$A$777,$A104,СВЦЭМ!$B$34:$B$777,X$83)+'СЕТ СН'!$H$9+СВЦЭМ!$D$10+'СЕТ СН'!$H$5-'СЕТ СН'!$H$17</f>
        <v>4544.8999139099997</v>
      </c>
      <c r="Y104" s="36">
        <f>SUMIFS(СВЦЭМ!$C$34:$C$777,СВЦЭМ!$A$34:$A$777,$A104,СВЦЭМ!$B$34:$B$777,Y$83)+'СЕТ СН'!$H$9+СВЦЭМ!$D$10+'СЕТ СН'!$H$5-'СЕТ СН'!$H$17</f>
        <v>4683.0311221499996</v>
      </c>
    </row>
    <row r="105" spans="1:25" ht="15.75" x14ac:dyDescent="0.2">
      <c r="A105" s="35">
        <f t="shared" si="2"/>
        <v>43395</v>
      </c>
      <c r="B105" s="36">
        <f>SUMIFS(СВЦЭМ!$C$34:$C$777,СВЦЭМ!$A$34:$A$777,$A105,СВЦЭМ!$B$34:$B$777,B$83)+'СЕТ СН'!$H$9+СВЦЭМ!$D$10+'СЕТ СН'!$H$5-'СЕТ СН'!$H$17</f>
        <v>4847.0123912600002</v>
      </c>
      <c r="C105" s="36">
        <f>SUMIFS(СВЦЭМ!$C$34:$C$777,СВЦЭМ!$A$34:$A$777,$A105,СВЦЭМ!$B$34:$B$777,C$83)+'СЕТ СН'!$H$9+СВЦЭМ!$D$10+'СЕТ СН'!$H$5-'СЕТ СН'!$H$17</f>
        <v>4941.0493642900001</v>
      </c>
      <c r="D105" s="36">
        <f>SUMIFS(СВЦЭМ!$C$34:$C$777,СВЦЭМ!$A$34:$A$777,$A105,СВЦЭМ!$B$34:$B$777,D$83)+'СЕТ СН'!$H$9+СВЦЭМ!$D$10+'СЕТ СН'!$H$5-'СЕТ СН'!$H$17</f>
        <v>5033.0053218200001</v>
      </c>
      <c r="E105" s="36">
        <f>SUMIFS(СВЦЭМ!$C$34:$C$777,СВЦЭМ!$A$34:$A$777,$A105,СВЦЭМ!$B$34:$B$777,E$83)+'СЕТ СН'!$H$9+СВЦЭМ!$D$10+'СЕТ СН'!$H$5-'СЕТ СН'!$H$17</f>
        <v>5054.1186734200001</v>
      </c>
      <c r="F105" s="36">
        <f>SUMIFS(СВЦЭМ!$C$34:$C$777,СВЦЭМ!$A$34:$A$777,$A105,СВЦЭМ!$B$34:$B$777,F$83)+'СЕТ СН'!$H$9+СВЦЭМ!$D$10+'СЕТ СН'!$H$5-'СЕТ СН'!$H$17</f>
        <v>5052.8980314299997</v>
      </c>
      <c r="G105" s="36">
        <f>SUMIFS(СВЦЭМ!$C$34:$C$777,СВЦЭМ!$A$34:$A$777,$A105,СВЦЭМ!$B$34:$B$777,G$83)+'СЕТ СН'!$H$9+СВЦЭМ!$D$10+'СЕТ СН'!$H$5-'СЕТ СН'!$H$17</f>
        <v>5031.7635852699996</v>
      </c>
      <c r="H105" s="36">
        <f>SUMIFS(СВЦЭМ!$C$34:$C$777,СВЦЭМ!$A$34:$A$777,$A105,СВЦЭМ!$B$34:$B$777,H$83)+'СЕТ СН'!$H$9+СВЦЭМ!$D$10+'СЕТ СН'!$H$5-'СЕТ СН'!$H$17</f>
        <v>4966.8702232799997</v>
      </c>
      <c r="I105" s="36">
        <f>SUMIFS(СВЦЭМ!$C$34:$C$777,СВЦЭМ!$A$34:$A$777,$A105,СВЦЭМ!$B$34:$B$777,I$83)+'СЕТ СН'!$H$9+СВЦЭМ!$D$10+'СЕТ СН'!$H$5-'СЕТ СН'!$H$17</f>
        <v>4923.93229694</v>
      </c>
      <c r="J105" s="36">
        <f>SUMIFS(СВЦЭМ!$C$34:$C$777,СВЦЭМ!$A$34:$A$777,$A105,СВЦЭМ!$B$34:$B$777,J$83)+'СЕТ СН'!$H$9+СВЦЭМ!$D$10+'СЕТ СН'!$H$5-'СЕТ СН'!$H$17</f>
        <v>4861.9122020200002</v>
      </c>
      <c r="K105" s="36">
        <f>SUMIFS(СВЦЭМ!$C$34:$C$777,СВЦЭМ!$A$34:$A$777,$A105,СВЦЭМ!$B$34:$B$777,K$83)+'СЕТ СН'!$H$9+СВЦЭМ!$D$10+'СЕТ СН'!$H$5-'СЕТ СН'!$H$17</f>
        <v>4831.2541653099997</v>
      </c>
      <c r="L105" s="36">
        <f>SUMIFS(СВЦЭМ!$C$34:$C$777,СВЦЭМ!$A$34:$A$777,$A105,СВЦЭМ!$B$34:$B$777,L$83)+'СЕТ СН'!$H$9+СВЦЭМ!$D$10+'СЕТ СН'!$H$5-'СЕТ СН'!$H$17</f>
        <v>4824.8462572299995</v>
      </c>
      <c r="M105" s="36">
        <f>SUMIFS(СВЦЭМ!$C$34:$C$777,СВЦЭМ!$A$34:$A$777,$A105,СВЦЭМ!$B$34:$B$777,M$83)+'СЕТ СН'!$H$9+СВЦЭМ!$D$10+'СЕТ СН'!$H$5-'СЕТ СН'!$H$17</f>
        <v>4842.1145063799995</v>
      </c>
      <c r="N105" s="36">
        <f>SUMIFS(СВЦЭМ!$C$34:$C$777,СВЦЭМ!$A$34:$A$777,$A105,СВЦЭМ!$B$34:$B$777,N$83)+'СЕТ СН'!$H$9+СВЦЭМ!$D$10+'СЕТ СН'!$H$5-'СЕТ СН'!$H$17</f>
        <v>4866.3739860099995</v>
      </c>
      <c r="O105" s="36">
        <f>SUMIFS(СВЦЭМ!$C$34:$C$777,СВЦЭМ!$A$34:$A$777,$A105,СВЦЭМ!$B$34:$B$777,O$83)+'СЕТ СН'!$H$9+СВЦЭМ!$D$10+'СЕТ СН'!$H$5-'СЕТ СН'!$H$17</f>
        <v>4829.6880968799996</v>
      </c>
      <c r="P105" s="36">
        <f>SUMIFS(СВЦЭМ!$C$34:$C$777,СВЦЭМ!$A$34:$A$777,$A105,СВЦЭМ!$B$34:$B$777,P$83)+'СЕТ СН'!$H$9+СВЦЭМ!$D$10+'СЕТ СН'!$H$5-'СЕТ СН'!$H$17</f>
        <v>4764.8204636800001</v>
      </c>
      <c r="Q105" s="36">
        <f>SUMIFS(СВЦЭМ!$C$34:$C$777,СВЦЭМ!$A$34:$A$777,$A105,СВЦЭМ!$B$34:$B$777,Q$83)+'СЕТ СН'!$H$9+СВЦЭМ!$D$10+'СЕТ СН'!$H$5-'СЕТ СН'!$H$17</f>
        <v>4701.8277228399993</v>
      </c>
      <c r="R105" s="36">
        <f>SUMIFS(СВЦЭМ!$C$34:$C$777,СВЦЭМ!$A$34:$A$777,$A105,СВЦЭМ!$B$34:$B$777,R$83)+'СЕТ СН'!$H$9+СВЦЭМ!$D$10+'СЕТ СН'!$H$5-'СЕТ СН'!$H$17</f>
        <v>4620.02304628</v>
      </c>
      <c r="S105" s="36">
        <f>SUMIFS(СВЦЭМ!$C$34:$C$777,СВЦЭМ!$A$34:$A$777,$A105,СВЦЭМ!$B$34:$B$777,S$83)+'СЕТ СН'!$H$9+СВЦЭМ!$D$10+'СЕТ СН'!$H$5-'СЕТ СН'!$H$17</f>
        <v>4533.5313125599996</v>
      </c>
      <c r="T105" s="36">
        <f>SUMIFS(СВЦЭМ!$C$34:$C$777,СВЦЭМ!$A$34:$A$777,$A105,СВЦЭМ!$B$34:$B$777,T$83)+'СЕТ СН'!$H$9+СВЦЭМ!$D$10+'СЕТ СН'!$H$5-'СЕТ СН'!$H$17</f>
        <v>4522.3427743799994</v>
      </c>
      <c r="U105" s="36">
        <f>SUMIFS(СВЦЭМ!$C$34:$C$777,СВЦЭМ!$A$34:$A$777,$A105,СВЦЭМ!$B$34:$B$777,U$83)+'СЕТ СН'!$H$9+СВЦЭМ!$D$10+'СЕТ СН'!$H$5-'СЕТ СН'!$H$17</f>
        <v>4503.9934115200003</v>
      </c>
      <c r="V105" s="36">
        <f>SUMIFS(СВЦЭМ!$C$34:$C$777,СВЦЭМ!$A$34:$A$777,$A105,СВЦЭМ!$B$34:$B$777,V$83)+'СЕТ СН'!$H$9+СВЦЭМ!$D$10+'СЕТ СН'!$H$5-'СЕТ СН'!$H$17</f>
        <v>4504.0705427799994</v>
      </c>
      <c r="W105" s="36">
        <f>SUMIFS(СВЦЭМ!$C$34:$C$777,СВЦЭМ!$A$34:$A$777,$A105,СВЦЭМ!$B$34:$B$777,W$83)+'СЕТ СН'!$H$9+СВЦЭМ!$D$10+'СЕТ СН'!$H$5-'СЕТ СН'!$H$17</f>
        <v>4526.4450794699997</v>
      </c>
      <c r="X105" s="36">
        <f>SUMIFS(СВЦЭМ!$C$34:$C$777,СВЦЭМ!$A$34:$A$777,$A105,СВЦЭМ!$B$34:$B$777,X$83)+'СЕТ СН'!$H$9+СВЦЭМ!$D$10+'СЕТ СН'!$H$5-'СЕТ СН'!$H$17</f>
        <v>4595.3682886300003</v>
      </c>
      <c r="Y105" s="36">
        <f>SUMIFS(СВЦЭМ!$C$34:$C$777,СВЦЭМ!$A$34:$A$777,$A105,СВЦЭМ!$B$34:$B$777,Y$83)+'СЕТ СН'!$H$9+СВЦЭМ!$D$10+'СЕТ СН'!$H$5-'СЕТ СН'!$H$17</f>
        <v>4734.7289461999999</v>
      </c>
    </row>
    <row r="106" spans="1:25" ht="15.75" x14ac:dyDescent="0.2">
      <c r="A106" s="35">
        <f t="shared" si="2"/>
        <v>43396</v>
      </c>
      <c r="B106" s="36">
        <f>SUMIFS(СВЦЭМ!$C$34:$C$777,СВЦЭМ!$A$34:$A$777,$A106,СВЦЭМ!$B$34:$B$777,B$83)+'СЕТ СН'!$H$9+СВЦЭМ!$D$10+'СЕТ СН'!$H$5-'СЕТ СН'!$H$17</f>
        <v>4882.6921903599996</v>
      </c>
      <c r="C106" s="36">
        <f>SUMIFS(СВЦЭМ!$C$34:$C$777,СВЦЭМ!$A$34:$A$777,$A106,СВЦЭМ!$B$34:$B$777,C$83)+'СЕТ СН'!$H$9+СВЦЭМ!$D$10+'СЕТ СН'!$H$5-'СЕТ СН'!$H$17</f>
        <v>4992.7467463900002</v>
      </c>
      <c r="D106" s="36">
        <f>SUMIFS(СВЦЭМ!$C$34:$C$777,СВЦЭМ!$A$34:$A$777,$A106,СВЦЭМ!$B$34:$B$777,D$83)+'СЕТ СН'!$H$9+СВЦЭМ!$D$10+'СЕТ СН'!$H$5-'СЕТ СН'!$H$17</f>
        <v>5046.7468005299997</v>
      </c>
      <c r="E106" s="36">
        <f>SUMIFS(СВЦЭМ!$C$34:$C$777,СВЦЭМ!$A$34:$A$777,$A106,СВЦЭМ!$B$34:$B$777,E$83)+'СЕТ СН'!$H$9+СВЦЭМ!$D$10+'СЕТ СН'!$H$5-'СЕТ СН'!$H$17</f>
        <v>5054.4624488899999</v>
      </c>
      <c r="F106" s="36">
        <f>SUMIFS(СВЦЭМ!$C$34:$C$777,СВЦЭМ!$A$34:$A$777,$A106,СВЦЭМ!$B$34:$B$777,F$83)+'СЕТ СН'!$H$9+СВЦЭМ!$D$10+'СЕТ СН'!$H$5-'СЕТ СН'!$H$17</f>
        <v>5043.2441830099997</v>
      </c>
      <c r="G106" s="36">
        <f>SUMIFS(СВЦЭМ!$C$34:$C$777,СВЦЭМ!$A$34:$A$777,$A106,СВЦЭМ!$B$34:$B$777,G$83)+'СЕТ СН'!$H$9+СВЦЭМ!$D$10+'СЕТ СН'!$H$5-'СЕТ СН'!$H$17</f>
        <v>5020.9176256700002</v>
      </c>
      <c r="H106" s="36">
        <f>SUMIFS(СВЦЭМ!$C$34:$C$777,СВЦЭМ!$A$34:$A$777,$A106,СВЦЭМ!$B$34:$B$777,H$83)+'СЕТ СН'!$H$9+СВЦЭМ!$D$10+'СЕТ СН'!$H$5-'СЕТ СН'!$H$17</f>
        <v>4950.86973167</v>
      </c>
      <c r="I106" s="36">
        <f>SUMIFS(СВЦЭМ!$C$34:$C$777,СВЦЭМ!$A$34:$A$777,$A106,СВЦЭМ!$B$34:$B$777,I$83)+'СЕТ СН'!$H$9+СВЦЭМ!$D$10+'СЕТ СН'!$H$5-'СЕТ СН'!$H$17</f>
        <v>4912.4852048499997</v>
      </c>
      <c r="J106" s="36">
        <f>SUMIFS(СВЦЭМ!$C$34:$C$777,СВЦЭМ!$A$34:$A$777,$A106,СВЦЭМ!$B$34:$B$777,J$83)+'СЕТ СН'!$H$9+СВЦЭМ!$D$10+'СЕТ СН'!$H$5-'СЕТ СН'!$H$17</f>
        <v>4878.8685185599998</v>
      </c>
      <c r="K106" s="36">
        <f>SUMIFS(СВЦЭМ!$C$34:$C$777,СВЦЭМ!$A$34:$A$777,$A106,СВЦЭМ!$B$34:$B$777,K$83)+'СЕТ СН'!$H$9+СВЦЭМ!$D$10+'СЕТ СН'!$H$5-'СЕТ СН'!$H$17</f>
        <v>4850.3663091499993</v>
      </c>
      <c r="L106" s="36">
        <f>SUMIFS(СВЦЭМ!$C$34:$C$777,СВЦЭМ!$A$34:$A$777,$A106,СВЦЭМ!$B$34:$B$777,L$83)+'СЕТ СН'!$H$9+СВЦЭМ!$D$10+'СЕТ СН'!$H$5-'СЕТ СН'!$H$17</f>
        <v>4844.6403351700001</v>
      </c>
      <c r="M106" s="36">
        <f>SUMIFS(СВЦЭМ!$C$34:$C$777,СВЦЭМ!$A$34:$A$777,$A106,СВЦЭМ!$B$34:$B$777,M$83)+'СЕТ СН'!$H$9+СВЦЭМ!$D$10+'СЕТ СН'!$H$5-'СЕТ СН'!$H$17</f>
        <v>4864.75402631</v>
      </c>
      <c r="N106" s="36">
        <f>SUMIFS(СВЦЭМ!$C$34:$C$777,СВЦЭМ!$A$34:$A$777,$A106,СВЦЭМ!$B$34:$B$777,N$83)+'СЕТ СН'!$H$9+СВЦЭМ!$D$10+'СЕТ СН'!$H$5-'СЕТ СН'!$H$17</f>
        <v>4884.76405952</v>
      </c>
      <c r="O106" s="36">
        <f>SUMIFS(СВЦЭМ!$C$34:$C$777,СВЦЭМ!$A$34:$A$777,$A106,СВЦЭМ!$B$34:$B$777,O$83)+'СЕТ СН'!$H$9+СВЦЭМ!$D$10+'СЕТ СН'!$H$5-'СЕТ СН'!$H$17</f>
        <v>4866.7602967100001</v>
      </c>
      <c r="P106" s="36">
        <f>SUMIFS(СВЦЭМ!$C$34:$C$777,СВЦЭМ!$A$34:$A$777,$A106,СВЦЭМ!$B$34:$B$777,P$83)+'СЕТ СН'!$H$9+СВЦЭМ!$D$10+'СЕТ СН'!$H$5-'СЕТ СН'!$H$17</f>
        <v>4815.6447357199995</v>
      </c>
      <c r="Q106" s="36">
        <f>SUMIFS(СВЦЭМ!$C$34:$C$777,СВЦЭМ!$A$34:$A$777,$A106,СВЦЭМ!$B$34:$B$777,Q$83)+'СЕТ СН'!$H$9+СВЦЭМ!$D$10+'СЕТ СН'!$H$5-'СЕТ СН'!$H$17</f>
        <v>4742.8833983100003</v>
      </c>
      <c r="R106" s="36">
        <f>SUMIFS(СВЦЭМ!$C$34:$C$777,СВЦЭМ!$A$34:$A$777,$A106,СВЦЭМ!$B$34:$B$777,R$83)+'СЕТ СН'!$H$9+СВЦЭМ!$D$10+'СЕТ СН'!$H$5-'СЕТ СН'!$H$17</f>
        <v>4646.8681201099998</v>
      </c>
      <c r="S106" s="36">
        <f>SUMIFS(СВЦЭМ!$C$34:$C$777,СВЦЭМ!$A$34:$A$777,$A106,СВЦЭМ!$B$34:$B$777,S$83)+'СЕТ СН'!$H$9+СВЦЭМ!$D$10+'СЕТ СН'!$H$5-'СЕТ СН'!$H$17</f>
        <v>4561.0324895399999</v>
      </c>
      <c r="T106" s="36">
        <f>SUMIFS(СВЦЭМ!$C$34:$C$777,СВЦЭМ!$A$34:$A$777,$A106,СВЦЭМ!$B$34:$B$777,T$83)+'СЕТ СН'!$H$9+СВЦЭМ!$D$10+'СЕТ СН'!$H$5-'СЕТ СН'!$H$17</f>
        <v>4530.7625654800004</v>
      </c>
      <c r="U106" s="36">
        <f>SUMIFS(СВЦЭМ!$C$34:$C$777,СВЦЭМ!$A$34:$A$777,$A106,СВЦЭМ!$B$34:$B$777,U$83)+'СЕТ СН'!$H$9+СВЦЭМ!$D$10+'СЕТ СН'!$H$5-'СЕТ СН'!$H$17</f>
        <v>4516.2017050599998</v>
      </c>
      <c r="V106" s="36">
        <f>SUMIFS(СВЦЭМ!$C$34:$C$777,СВЦЭМ!$A$34:$A$777,$A106,СВЦЭМ!$B$34:$B$777,V$83)+'СЕТ СН'!$H$9+СВЦЭМ!$D$10+'СЕТ СН'!$H$5-'СЕТ СН'!$H$17</f>
        <v>4522.7305497899997</v>
      </c>
      <c r="W106" s="36">
        <f>SUMIFS(СВЦЭМ!$C$34:$C$777,СВЦЭМ!$A$34:$A$777,$A106,СВЦЭМ!$B$34:$B$777,W$83)+'СЕТ СН'!$H$9+СВЦЭМ!$D$10+'СЕТ СН'!$H$5-'СЕТ СН'!$H$17</f>
        <v>4540.6415192799996</v>
      </c>
      <c r="X106" s="36">
        <f>SUMIFS(СВЦЭМ!$C$34:$C$777,СВЦЭМ!$A$34:$A$777,$A106,СВЦЭМ!$B$34:$B$777,X$83)+'СЕТ СН'!$H$9+СВЦЭМ!$D$10+'СЕТ СН'!$H$5-'СЕТ СН'!$H$17</f>
        <v>4604.5756590800002</v>
      </c>
      <c r="Y106" s="36">
        <f>SUMIFS(СВЦЭМ!$C$34:$C$777,СВЦЭМ!$A$34:$A$777,$A106,СВЦЭМ!$B$34:$B$777,Y$83)+'СЕТ СН'!$H$9+СВЦЭМ!$D$10+'СЕТ СН'!$H$5-'СЕТ СН'!$H$17</f>
        <v>4735.2675911099996</v>
      </c>
    </row>
    <row r="107" spans="1:25" ht="15.75" x14ac:dyDescent="0.2">
      <c r="A107" s="35">
        <f t="shared" si="2"/>
        <v>43397</v>
      </c>
      <c r="B107" s="36">
        <f>SUMIFS(СВЦЭМ!$C$34:$C$777,СВЦЭМ!$A$34:$A$777,$A107,СВЦЭМ!$B$34:$B$777,B$83)+'СЕТ СН'!$H$9+СВЦЭМ!$D$10+'СЕТ СН'!$H$5-'СЕТ СН'!$H$17</f>
        <v>4816.10239078</v>
      </c>
      <c r="C107" s="36">
        <f>SUMIFS(СВЦЭМ!$C$34:$C$777,СВЦЭМ!$A$34:$A$777,$A107,СВЦЭМ!$B$34:$B$777,C$83)+'СЕТ СН'!$H$9+СВЦЭМ!$D$10+'СЕТ СН'!$H$5-'СЕТ СН'!$H$17</f>
        <v>4915.6073945099997</v>
      </c>
      <c r="D107" s="36">
        <f>SUMIFS(СВЦЭМ!$C$34:$C$777,СВЦЭМ!$A$34:$A$777,$A107,СВЦЭМ!$B$34:$B$777,D$83)+'СЕТ СН'!$H$9+СВЦЭМ!$D$10+'СЕТ СН'!$H$5-'СЕТ СН'!$H$17</f>
        <v>5000.4823989400002</v>
      </c>
      <c r="E107" s="36">
        <f>SUMIFS(СВЦЭМ!$C$34:$C$777,СВЦЭМ!$A$34:$A$777,$A107,СВЦЭМ!$B$34:$B$777,E$83)+'СЕТ СН'!$H$9+СВЦЭМ!$D$10+'СЕТ СН'!$H$5-'СЕТ СН'!$H$17</f>
        <v>5012.9183946699995</v>
      </c>
      <c r="F107" s="36">
        <f>SUMIFS(СВЦЭМ!$C$34:$C$777,СВЦЭМ!$A$34:$A$777,$A107,СВЦЭМ!$B$34:$B$777,F$83)+'СЕТ СН'!$H$9+СВЦЭМ!$D$10+'СЕТ СН'!$H$5-'СЕТ СН'!$H$17</f>
        <v>5005.8006085400002</v>
      </c>
      <c r="G107" s="36">
        <f>SUMIFS(СВЦЭМ!$C$34:$C$777,СВЦЭМ!$A$34:$A$777,$A107,СВЦЭМ!$B$34:$B$777,G$83)+'СЕТ СН'!$H$9+СВЦЭМ!$D$10+'СЕТ СН'!$H$5-'СЕТ СН'!$H$17</f>
        <v>4983.11058804</v>
      </c>
      <c r="H107" s="36">
        <f>SUMIFS(СВЦЭМ!$C$34:$C$777,СВЦЭМ!$A$34:$A$777,$A107,СВЦЭМ!$B$34:$B$777,H$83)+'СЕТ СН'!$H$9+СВЦЭМ!$D$10+'СЕТ СН'!$H$5-'СЕТ СН'!$H$17</f>
        <v>4913.5496161700003</v>
      </c>
      <c r="I107" s="36">
        <f>SUMIFS(СВЦЭМ!$C$34:$C$777,СВЦЭМ!$A$34:$A$777,$A107,СВЦЭМ!$B$34:$B$777,I$83)+'СЕТ СН'!$H$9+СВЦЭМ!$D$10+'СЕТ СН'!$H$5-'СЕТ СН'!$H$17</f>
        <v>4877.4139442599999</v>
      </c>
      <c r="J107" s="36">
        <f>SUMIFS(СВЦЭМ!$C$34:$C$777,СВЦЭМ!$A$34:$A$777,$A107,СВЦЭМ!$B$34:$B$777,J$83)+'СЕТ СН'!$H$9+СВЦЭМ!$D$10+'СЕТ СН'!$H$5-'СЕТ СН'!$H$17</f>
        <v>4865.2529452999997</v>
      </c>
      <c r="K107" s="36">
        <f>SUMIFS(СВЦЭМ!$C$34:$C$777,СВЦЭМ!$A$34:$A$777,$A107,СВЦЭМ!$B$34:$B$777,K$83)+'СЕТ СН'!$H$9+СВЦЭМ!$D$10+'СЕТ СН'!$H$5-'СЕТ СН'!$H$17</f>
        <v>4861.0377576999999</v>
      </c>
      <c r="L107" s="36">
        <f>SUMIFS(СВЦЭМ!$C$34:$C$777,СВЦЭМ!$A$34:$A$777,$A107,СВЦЭМ!$B$34:$B$777,L$83)+'СЕТ СН'!$H$9+СВЦЭМ!$D$10+'СЕТ СН'!$H$5-'СЕТ СН'!$H$17</f>
        <v>4874.6413087699993</v>
      </c>
      <c r="M107" s="36">
        <f>SUMIFS(СВЦЭМ!$C$34:$C$777,СВЦЭМ!$A$34:$A$777,$A107,СВЦЭМ!$B$34:$B$777,M$83)+'СЕТ СН'!$H$9+СВЦЭМ!$D$10+'СЕТ СН'!$H$5-'СЕТ СН'!$H$17</f>
        <v>4872.8855173100001</v>
      </c>
      <c r="N107" s="36">
        <f>SUMIFS(СВЦЭМ!$C$34:$C$777,СВЦЭМ!$A$34:$A$777,$A107,СВЦЭМ!$B$34:$B$777,N$83)+'СЕТ СН'!$H$9+СВЦЭМ!$D$10+'СЕТ СН'!$H$5-'СЕТ СН'!$H$17</f>
        <v>4883.7769183099999</v>
      </c>
      <c r="O107" s="36">
        <f>SUMIFS(СВЦЭМ!$C$34:$C$777,СВЦЭМ!$A$34:$A$777,$A107,СВЦЭМ!$B$34:$B$777,O$83)+'СЕТ СН'!$H$9+СВЦЭМ!$D$10+'СЕТ СН'!$H$5-'СЕТ СН'!$H$17</f>
        <v>4866.1914444499998</v>
      </c>
      <c r="P107" s="36">
        <f>SUMIFS(СВЦЭМ!$C$34:$C$777,СВЦЭМ!$A$34:$A$777,$A107,СВЦЭМ!$B$34:$B$777,P$83)+'СЕТ СН'!$H$9+СВЦЭМ!$D$10+'СЕТ СН'!$H$5-'СЕТ СН'!$H$17</f>
        <v>4814.0726293899997</v>
      </c>
      <c r="Q107" s="36">
        <f>SUMIFS(СВЦЭМ!$C$34:$C$777,СВЦЭМ!$A$34:$A$777,$A107,СВЦЭМ!$B$34:$B$777,Q$83)+'СЕТ СН'!$H$9+СВЦЭМ!$D$10+'СЕТ СН'!$H$5-'СЕТ СН'!$H$17</f>
        <v>4748.3441509699996</v>
      </c>
      <c r="R107" s="36">
        <f>SUMIFS(СВЦЭМ!$C$34:$C$777,СВЦЭМ!$A$34:$A$777,$A107,СВЦЭМ!$B$34:$B$777,R$83)+'СЕТ СН'!$H$9+СВЦЭМ!$D$10+'СЕТ СН'!$H$5-'СЕТ СН'!$H$17</f>
        <v>4644.02581551</v>
      </c>
      <c r="S107" s="36">
        <f>SUMIFS(СВЦЭМ!$C$34:$C$777,СВЦЭМ!$A$34:$A$777,$A107,СВЦЭМ!$B$34:$B$777,S$83)+'СЕТ СН'!$H$9+СВЦЭМ!$D$10+'СЕТ СН'!$H$5-'СЕТ СН'!$H$17</f>
        <v>4568.1822949799998</v>
      </c>
      <c r="T107" s="36">
        <f>SUMIFS(СВЦЭМ!$C$34:$C$777,СВЦЭМ!$A$34:$A$777,$A107,СВЦЭМ!$B$34:$B$777,T$83)+'СЕТ СН'!$H$9+СВЦЭМ!$D$10+'СЕТ СН'!$H$5-'СЕТ СН'!$H$17</f>
        <v>4527.2774450400002</v>
      </c>
      <c r="U107" s="36">
        <f>SUMIFS(СВЦЭМ!$C$34:$C$777,СВЦЭМ!$A$34:$A$777,$A107,СВЦЭМ!$B$34:$B$777,U$83)+'СЕТ СН'!$H$9+СВЦЭМ!$D$10+'СЕТ СН'!$H$5-'СЕТ СН'!$H$17</f>
        <v>4521.8122774399999</v>
      </c>
      <c r="V107" s="36">
        <f>SUMIFS(СВЦЭМ!$C$34:$C$777,СВЦЭМ!$A$34:$A$777,$A107,СВЦЭМ!$B$34:$B$777,V$83)+'СЕТ СН'!$H$9+СВЦЭМ!$D$10+'СЕТ СН'!$H$5-'СЕТ СН'!$H$17</f>
        <v>4529.6099095599993</v>
      </c>
      <c r="W107" s="36">
        <f>SUMIFS(СВЦЭМ!$C$34:$C$777,СВЦЭМ!$A$34:$A$777,$A107,СВЦЭМ!$B$34:$B$777,W$83)+'СЕТ СН'!$H$9+СВЦЭМ!$D$10+'СЕТ СН'!$H$5-'СЕТ СН'!$H$17</f>
        <v>4558.8996556800003</v>
      </c>
      <c r="X107" s="36">
        <f>SUMIFS(СВЦЭМ!$C$34:$C$777,СВЦЭМ!$A$34:$A$777,$A107,СВЦЭМ!$B$34:$B$777,X$83)+'СЕТ СН'!$H$9+СВЦЭМ!$D$10+'СЕТ СН'!$H$5-'СЕТ СН'!$H$17</f>
        <v>4627.0695750699997</v>
      </c>
      <c r="Y107" s="36">
        <f>SUMIFS(СВЦЭМ!$C$34:$C$777,СВЦЭМ!$A$34:$A$777,$A107,СВЦЭМ!$B$34:$B$777,Y$83)+'СЕТ СН'!$H$9+СВЦЭМ!$D$10+'СЕТ СН'!$H$5-'СЕТ СН'!$H$17</f>
        <v>4736.1383414700003</v>
      </c>
    </row>
    <row r="108" spans="1:25" ht="15.75" x14ac:dyDescent="0.2">
      <c r="A108" s="35">
        <f t="shared" si="2"/>
        <v>43398</v>
      </c>
      <c r="B108" s="36">
        <f>SUMIFS(СВЦЭМ!$C$34:$C$777,СВЦЭМ!$A$34:$A$777,$A108,СВЦЭМ!$B$34:$B$777,B$83)+'СЕТ СН'!$H$9+СВЦЭМ!$D$10+'СЕТ СН'!$H$5-'СЕТ СН'!$H$17</f>
        <v>4785.98840277</v>
      </c>
      <c r="C108" s="36">
        <f>SUMIFS(СВЦЭМ!$C$34:$C$777,СВЦЭМ!$A$34:$A$777,$A108,СВЦЭМ!$B$34:$B$777,C$83)+'СЕТ СН'!$H$9+СВЦЭМ!$D$10+'СЕТ СН'!$H$5-'СЕТ СН'!$H$17</f>
        <v>4914.4510982900001</v>
      </c>
      <c r="D108" s="36">
        <f>SUMIFS(СВЦЭМ!$C$34:$C$777,СВЦЭМ!$A$34:$A$777,$A108,СВЦЭМ!$B$34:$B$777,D$83)+'СЕТ СН'!$H$9+СВЦЭМ!$D$10+'СЕТ СН'!$H$5-'СЕТ СН'!$H$17</f>
        <v>5007.0814119799998</v>
      </c>
      <c r="E108" s="36">
        <f>SUMIFS(СВЦЭМ!$C$34:$C$777,СВЦЭМ!$A$34:$A$777,$A108,СВЦЭМ!$B$34:$B$777,E$83)+'СЕТ СН'!$H$9+СВЦЭМ!$D$10+'СЕТ СН'!$H$5-'СЕТ СН'!$H$17</f>
        <v>5015.4991198300004</v>
      </c>
      <c r="F108" s="36">
        <f>SUMIFS(СВЦЭМ!$C$34:$C$777,СВЦЭМ!$A$34:$A$777,$A108,СВЦЭМ!$B$34:$B$777,F$83)+'СЕТ СН'!$H$9+СВЦЭМ!$D$10+'СЕТ СН'!$H$5-'СЕТ СН'!$H$17</f>
        <v>5013.9530469699994</v>
      </c>
      <c r="G108" s="36">
        <f>SUMIFS(СВЦЭМ!$C$34:$C$777,СВЦЭМ!$A$34:$A$777,$A108,СВЦЭМ!$B$34:$B$777,G$83)+'СЕТ СН'!$H$9+СВЦЭМ!$D$10+'СЕТ СН'!$H$5-'СЕТ СН'!$H$17</f>
        <v>5002.9008904800003</v>
      </c>
      <c r="H108" s="36">
        <f>SUMIFS(СВЦЭМ!$C$34:$C$777,СВЦЭМ!$A$34:$A$777,$A108,СВЦЭМ!$B$34:$B$777,H$83)+'СЕТ СН'!$H$9+СВЦЭМ!$D$10+'СЕТ СН'!$H$5-'СЕТ СН'!$H$17</f>
        <v>4940.7332901899999</v>
      </c>
      <c r="I108" s="36">
        <f>SUMIFS(СВЦЭМ!$C$34:$C$777,СВЦЭМ!$A$34:$A$777,$A108,СВЦЭМ!$B$34:$B$777,I$83)+'СЕТ СН'!$H$9+СВЦЭМ!$D$10+'СЕТ СН'!$H$5-'СЕТ СН'!$H$17</f>
        <v>4880.86549646</v>
      </c>
      <c r="J108" s="36">
        <f>SUMIFS(СВЦЭМ!$C$34:$C$777,СВЦЭМ!$A$34:$A$777,$A108,СВЦЭМ!$B$34:$B$777,J$83)+'СЕТ СН'!$H$9+СВЦЭМ!$D$10+'СЕТ СН'!$H$5-'СЕТ СН'!$H$17</f>
        <v>4870.1492310999993</v>
      </c>
      <c r="K108" s="36">
        <f>SUMIFS(СВЦЭМ!$C$34:$C$777,СВЦЭМ!$A$34:$A$777,$A108,СВЦЭМ!$B$34:$B$777,K$83)+'СЕТ СН'!$H$9+СВЦЭМ!$D$10+'СЕТ СН'!$H$5-'СЕТ СН'!$H$17</f>
        <v>4868.8729132299995</v>
      </c>
      <c r="L108" s="36">
        <f>SUMIFS(СВЦЭМ!$C$34:$C$777,СВЦЭМ!$A$34:$A$777,$A108,СВЦЭМ!$B$34:$B$777,L$83)+'СЕТ СН'!$H$9+СВЦЭМ!$D$10+'СЕТ СН'!$H$5-'СЕТ СН'!$H$17</f>
        <v>4884.3099246599995</v>
      </c>
      <c r="M108" s="36">
        <f>SUMIFS(СВЦЭМ!$C$34:$C$777,СВЦЭМ!$A$34:$A$777,$A108,СВЦЭМ!$B$34:$B$777,M$83)+'СЕТ СН'!$H$9+СВЦЭМ!$D$10+'СЕТ СН'!$H$5-'СЕТ СН'!$H$17</f>
        <v>4883.6983682099999</v>
      </c>
      <c r="N108" s="36">
        <f>SUMIFS(СВЦЭМ!$C$34:$C$777,СВЦЭМ!$A$34:$A$777,$A108,СВЦЭМ!$B$34:$B$777,N$83)+'СЕТ СН'!$H$9+СВЦЭМ!$D$10+'СЕТ СН'!$H$5-'СЕТ СН'!$H$17</f>
        <v>4872.2786236700003</v>
      </c>
      <c r="O108" s="36">
        <f>SUMIFS(СВЦЭМ!$C$34:$C$777,СВЦЭМ!$A$34:$A$777,$A108,СВЦЭМ!$B$34:$B$777,O$83)+'СЕТ СН'!$H$9+СВЦЭМ!$D$10+'СЕТ СН'!$H$5-'СЕТ СН'!$H$17</f>
        <v>4864.5597571499993</v>
      </c>
      <c r="P108" s="36">
        <f>SUMIFS(СВЦЭМ!$C$34:$C$777,СВЦЭМ!$A$34:$A$777,$A108,СВЦЭМ!$B$34:$B$777,P$83)+'СЕТ СН'!$H$9+СВЦЭМ!$D$10+'СЕТ СН'!$H$5-'СЕТ СН'!$H$17</f>
        <v>4791.8505431099993</v>
      </c>
      <c r="Q108" s="36">
        <f>SUMIFS(СВЦЭМ!$C$34:$C$777,СВЦЭМ!$A$34:$A$777,$A108,СВЦЭМ!$B$34:$B$777,Q$83)+'СЕТ СН'!$H$9+СВЦЭМ!$D$10+'СЕТ СН'!$H$5-'СЕТ СН'!$H$17</f>
        <v>4711.2073118999997</v>
      </c>
      <c r="R108" s="36">
        <f>SUMIFS(СВЦЭМ!$C$34:$C$777,СВЦЭМ!$A$34:$A$777,$A108,СВЦЭМ!$B$34:$B$777,R$83)+'СЕТ СН'!$H$9+СВЦЭМ!$D$10+'СЕТ СН'!$H$5-'СЕТ СН'!$H$17</f>
        <v>4576.5227576999996</v>
      </c>
      <c r="S108" s="36">
        <f>SUMIFS(СВЦЭМ!$C$34:$C$777,СВЦЭМ!$A$34:$A$777,$A108,СВЦЭМ!$B$34:$B$777,S$83)+'СЕТ СН'!$H$9+СВЦЭМ!$D$10+'СЕТ СН'!$H$5-'СЕТ СН'!$H$17</f>
        <v>4510.6280329199999</v>
      </c>
      <c r="T108" s="36">
        <f>SUMIFS(СВЦЭМ!$C$34:$C$777,СВЦЭМ!$A$34:$A$777,$A108,СВЦЭМ!$B$34:$B$777,T$83)+'СЕТ СН'!$H$9+СВЦЭМ!$D$10+'СЕТ СН'!$H$5-'СЕТ СН'!$H$17</f>
        <v>4494.0767643199997</v>
      </c>
      <c r="U108" s="36">
        <f>SUMIFS(СВЦЭМ!$C$34:$C$777,СВЦЭМ!$A$34:$A$777,$A108,СВЦЭМ!$B$34:$B$777,U$83)+'СЕТ СН'!$H$9+СВЦЭМ!$D$10+'СЕТ СН'!$H$5-'СЕТ СН'!$H$17</f>
        <v>4520.8327381499994</v>
      </c>
      <c r="V108" s="36">
        <f>SUMIFS(СВЦЭМ!$C$34:$C$777,СВЦЭМ!$A$34:$A$777,$A108,СВЦЭМ!$B$34:$B$777,V$83)+'СЕТ СН'!$H$9+СВЦЭМ!$D$10+'СЕТ СН'!$H$5-'СЕТ СН'!$H$17</f>
        <v>4493.0649614799995</v>
      </c>
      <c r="W108" s="36">
        <f>SUMIFS(СВЦЭМ!$C$34:$C$777,СВЦЭМ!$A$34:$A$777,$A108,СВЦЭМ!$B$34:$B$777,W$83)+'СЕТ СН'!$H$9+СВЦЭМ!$D$10+'СЕТ СН'!$H$5-'СЕТ СН'!$H$17</f>
        <v>4521.7561204399999</v>
      </c>
      <c r="X108" s="36">
        <f>SUMIFS(СВЦЭМ!$C$34:$C$777,СВЦЭМ!$A$34:$A$777,$A108,СВЦЭМ!$B$34:$B$777,X$83)+'СЕТ СН'!$H$9+СВЦЭМ!$D$10+'СЕТ СН'!$H$5-'СЕТ СН'!$H$17</f>
        <v>4585.6448819199995</v>
      </c>
      <c r="Y108" s="36">
        <f>SUMIFS(СВЦЭМ!$C$34:$C$777,СВЦЭМ!$A$34:$A$777,$A108,СВЦЭМ!$B$34:$B$777,Y$83)+'СЕТ СН'!$H$9+СВЦЭМ!$D$10+'СЕТ СН'!$H$5-'СЕТ СН'!$H$17</f>
        <v>4675.6012613599996</v>
      </c>
    </row>
    <row r="109" spans="1:25" ht="15.75" x14ac:dyDescent="0.2">
      <c r="A109" s="35">
        <f t="shared" si="2"/>
        <v>43399</v>
      </c>
      <c r="B109" s="36">
        <f>SUMIFS(СВЦЭМ!$C$34:$C$777,СВЦЭМ!$A$34:$A$777,$A109,СВЦЭМ!$B$34:$B$777,B$83)+'СЕТ СН'!$H$9+СВЦЭМ!$D$10+'СЕТ СН'!$H$5-'СЕТ СН'!$H$17</f>
        <v>4879.4436671899994</v>
      </c>
      <c r="C109" s="36">
        <f>SUMIFS(СВЦЭМ!$C$34:$C$777,СВЦЭМ!$A$34:$A$777,$A109,СВЦЭМ!$B$34:$B$777,C$83)+'СЕТ СН'!$H$9+СВЦЭМ!$D$10+'СЕТ СН'!$H$5-'СЕТ СН'!$H$17</f>
        <v>5004.8413233299998</v>
      </c>
      <c r="D109" s="36">
        <f>SUMIFS(СВЦЭМ!$C$34:$C$777,СВЦЭМ!$A$34:$A$777,$A109,СВЦЭМ!$B$34:$B$777,D$83)+'СЕТ СН'!$H$9+СВЦЭМ!$D$10+'СЕТ СН'!$H$5-'СЕТ СН'!$H$17</f>
        <v>5102.0360073000002</v>
      </c>
      <c r="E109" s="36">
        <f>SUMIFS(СВЦЭМ!$C$34:$C$777,СВЦЭМ!$A$34:$A$777,$A109,СВЦЭМ!$B$34:$B$777,E$83)+'СЕТ СН'!$H$9+СВЦЭМ!$D$10+'СЕТ СН'!$H$5-'СЕТ СН'!$H$17</f>
        <v>5104.9022419499997</v>
      </c>
      <c r="F109" s="36">
        <f>SUMIFS(СВЦЭМ!$C$34:$C$777,СВЦЭМ!$A$34:$A$777,$A109,СВЦЭМ!$B$34:$B$777,F$83)+'СЕТ СН'!$H$9+СВЦЭМ!$D$10+'СЕТ СН'!$H$5-'СЕТ СН'!$H$17</f>
        <v>5088.5045485700002</v>
      </c>
      <c r="G109" s="36">
        <f>SUMIFS(СВЦЭМ!$C$34:$C$777,СВЦЭМ!$A$34:$A$777,$A109,СВЦЭМ!$B$34:$B$777,G$83)+'СЕТ СН'!$H$9+СВЦЭМ!$D$10+'СЕТ СН'!$H$5-'СЕТ СН'!$H$17</f>
        <v>5047.8324477199994</v>
      </c>
      <c r="H109" s="36">
        <f>SUMIFS(СВЦЭМ!$C$34:$C$777,СВЦЭМ!$A$34:$A$777,$A109,СВЦЭМ!$B$34:$B$777,H$83)+'СЕТ СН'!$H$9+СВЦЭМ!$D$10+'СЕТ СН'!$H$5-'СЕТ СН'!$H$17</f>
        <v>4962.08435818</v>
      </c>
      <c r="I109" s="36">
        <f>SUMIFS(СВЦЭМ!$C$34:$C$777,СВЦЭМ!$A$34:$A$777,$A109,СВЦЭМ!$B$34:$B$777,I$83)+'СЕТ СН'!$H$9+СВЦЭМ!$D$10+'СЕТ СН'!$H$5-'СЕТ СН'!$H$17</f>
        <v>4882.9873855599999</v>
      </c>
      <c r="J109" s="36">
        <f>SUMIFS(СВЦЭМ!$C$34:$C$777,СВЦЭМ!$A$34:$A$777,$A109,СВЦЭМ!$B$34:$B$777,J$83)+'СЕТ СН'!$H$9+СВЦЭМ!$D$10+'СЕТ СН'!$H$5-'СЕТ СН'!$H$17</f>
        <v>4858.9815932299998</v>
      </c>
      <c r="K109" s="36">
        <f>SUMIFS(СВЦЭМ!$C$34:$C$777,СВЦЭМ!$A$34:$A$777,$A109,СВЦЭМ!$B$34:$B$777,K$83)+'СЕТ СН'!$H$9+СВЦЭМ!$D$10+'СЕТ СН'!$H$5-'СЕТ СН'!$H$17</f>
        <v>4841.5245776900001</v>
      </c>
      <c r="L109" s="36">
        <f>SUMIFS(СВЦЭМ!$C$34:$C$777,СВЦЭМ!$A$34:$A$777,$A109,СВЦЭМ!$B$34:$B$777,L$83)+'СЕТ СН'!$H$9+СВЦЭМ!$D$10+'СЕТ СН'!$H$5-'СЕТ СН'!$H$17</f>
        <v>4843.5884162399998</v>
      </c>
      <c r="M109" s="36">
        <f>SUMIFS(СВЦЭМ!$C$34:$C$777,СВЦЭМ!$A$34:$A$777,$A109,СВЦЭМ!$B$34:$B$777,M$83)+'СЕТ СН'!$H$9+СВЦЭМ!$D$10+'СЕТ СН'!$H$5-'СЕТ СН'!$H$17</f>
        <v>4849.58392817</v>
      </c>
      <c r="N109" s="36">
        <f>SUMIFS(СВЦЭМ!$C$34:$C$777,СВЦЭМ!$A$34:$A$777,$A109,СВЦЭМ!$B$34:$B$777,N$83)+'СЕТ СН'!$H$9+СВЦЭМ!$D$10+'СЕТ СН'!$H$5-'СЕТ СН'!$H$17</f>
        <v>4855.8418688800002</v>
      </c>
      <c r="O109" s="36">
        <f>SUMIFS(СВЦЭМ!$C$34:$C$777,СВЦЭМ!$A$34:$A$777,$A109,СВЦЭМ!$B$34:$B$777,O$83)+'СЕТ СН'!$H$9+СВЦЭМ!$D$10+'СЕТ СН'!$H$5-'СЕТ СН'!$H$17</f>
        <v>4832.2786065299997</v>
      </c>
      <c r="P109" s="36">
        <f>SUMIFS(СВЦЭМ!$C$34:$C$777,СВЦЭМ!$A$34:$A$777,$A109,СВЦЭМ!$B$34:$B$777,P$83)+'СЕТ СН'!$H$9+СВЦЭМ!$D$10+'СЕТ СН'!$H$5-'СЕТ СН'!$H$17</f>
        <v>4769.4106327199997</v>
      </c>
      <c r="Q109" s="36">
        <f>SUMIFS(СВЦЭМ!$C$34:$C$777,СВЦЭМ!$A$34:$A$777,$A109,СВЦЭМ!$B$34:$B$777,Q$83)+'СЕТ СН'!$H$9+СВЦЭМ!$D$10+'СЕТ СН'!$H$5-'СЕТ СН'!$H$17</f>
        <v>4706.0427414199994</v>
      </c>
      <c r="R109" s="36">
        <f>SUMIFS(СВЦЭМ!$C$34:$C$777,СВЦЭМ!$A$34:$A$777,$A109,СВЦЭМ!$B$34:$B$777,R$83)+'СЕТ СН'!$H$9+СВЦЭМ!$D$10+'СЕТ СН'!$H$5-'СЕТ СН'!$H$17</f>
        <v>4610.4555368499996</v>
      </c>
      <c r="S109" s="36">
        <f>SUMIFS(СВЦЭМ!$C$34:$C$777,СВЦЭМ!$A$34:$A$777,$A109,СВЦЭМ!$B$34:$B$777,S$83)+'СЕТ СН'!$H$9+СВЦЭМ!$D$10+'СЕТ СН'!$H$5-'СЕТ СН'!$H$17</f>
        <v>4526.9505300999999</v>
      </c>
      <c r="T109" s="36">
        <f>SUMIFS(СВЦЭМ!$C$34:$C$777,СВЦЭМ!$A$34:$A$777,$A109,СВЦЭМ!$B$34:$B$777,T$83)+'СЕТ СН'!$H$9+СВЦЭМ!$D$10+'СЕТ СН'!$H$5-'СЕТ СН'!$H$17</f>
        <v>4491.9206551199995</v>
      </c>
      <c r="U109" s="36">
        <f>SUMIFS(СВЦЭМ!$C$34:$C$777,СВЦЭМ!$A$34:$A$777,$A109,СВЦЭМ!$B$34:$B$777,U$83)+'СЕТ СН'!$H$9+СВЦЭМ!$D$10+'СЕТ СН'!$H$5-'СЕТ СН'!$H$17</f>
        <v>4482.94177631</v>
      </c>
      <c r="V109" s="36">
        <f>SUMIFS(СВЦЭМ!$C$34:$C$777,СВЦЭМ!$A$34:$A$777,$A109,СВЦЭМ!$B$34:$B$777,V$83)+'СЕТ СН'!$H$9+СВЦЭМ!$D$10+'СЕТ СН'!$H$5-'СЕТ СН'!$H$17</f>
        <v>4492.5614404999997</v>
      </c>
      <c r="W109" s="36">
        <f>SUMIFS(СВЦЭМ!$C$34:$C$777,СВЦЭМ!$A$34:$A$777,$A109,СВЦЭМ!$B$34:$B$777,W$83)+'СЕТ СН'!$H$9+СВЦЭМ!$D$10+'СЕТ СН'!$H$5-'СЕТ СН'!$H$17</f>
        <v>4513.0750970899999</v>
      </c>
      <c r="X109" s="36">
        <f>SUMIFS(СВЦЭМ!$C$34:$C$777,СВЦЭМ!$A$34:$A$777,$A109,СВЦЭМ!$B$34:$B$777,X$83)+'СЕТ СН'!$H$9+СВЦЭМ!$D$10+'СЕТ СН'!$H$5-'СЕТ СН'!$H$17</f>
        <v>4576.5021206499996</v>
      </c>
      <c r="Y109" s="36">
        <f>SUMIFS(СВЦЭМ!$C$34:$C$777,СВЦЭМ!$A$34:$A$777,$A109,СВЦЭМ!$B$34:$B$777,Y$83)+'СЕТ СН'!$H$9+СВЦЭМ!$D$10+'СЕТ СН'!$H$5-'СЕТ СН'!$H$17</f>
        <v>4684.9563051799996</v>
      </c>
    </row>
    <row r="110" spans="1:25" ht="15.75" x14ac:dyDescent="0.2">
      <c r="A110" s="35">
        <f t="shared" si="2"/>
        <v>43400</v>
      </c>
      <c r="B110" s="36">
        <f>SUMIFS(СВЦЭМ!$C$34:$C$777,СВЦЭМ!$A$34:$A$777,$A110,СВЦЭМ!$B$34:$B$777,B$83)+'СЕТ СН'!$H$9+СВЦЭМ!$D$10+'СЕТ СН'!$H$5-'СЕТ СН'!$H$17</f>
        <v>4836.4286462699993</v>
      </c>
      <c r="C110" s="36">
        <f>SUMIFS(СВЦЭМ!$C$34:$C$777,СВЦЭМ!$A$34:$A$777,$A110,СВЦЭМ!$B$34:$B$777,C$83)+'СЕТ СН'!$H$9+СВЦЭМ!$D$10+'СЕТ СН'!$H$5-'СЕТ СН'!$H$17</f>
        <v>4933.8739090099998</v>
      </c>
      <c r="D110" s="36">
        <f>SUMIFS(СВЦЭМ!$C$34:$C$777,СВЦЭМ!$A$34:$A$777,$A110,СВЦЭМ!$B$34:$B$777,D$83)+'СЕТ СН'!$H$9+СВЦЭМ!$D$10+'СЕТ СН'!$H$5-'СЕТ СН'!$H$17</f>
        <v>4996.1426028199994</v>
      </c>
      <c r="E110" s="36">
        <f>SUMIFS(СВЦЭМ!$C$34:$C$777,СВЦЭМ!$A$34:$A$777,$A110,СВЦЭМ!$B$34:$B$777,E$83)+'СЕТ СН'!$H$9+СВЦЭМ!$D$10+'СЕТ СН'!$H$5-'СЕТ СН'!$H$17</f>
        <v>5003.5438561399997</v>
      </c>
      <c r="F110" s="36">
        <f>SUMIFS(СВЦЭМ!$C$34:$C$777,СВЦЭМ!$A$34:$A$777,$A110,СВЦЭМ!$B$34:$B$777,F$83)+'СЕТ СН'!$H$9+СВЦЭМ!$D$10+'СЕТ СН'!$H$5-'СЕТ СН'!$H$17</f>
        <v>4995.0150607099995</v>
      </c>
      <c r="G110" s="36">
        <f>SUMIFS(СВЦЭМ!$C$34:$C$777,СВЦЭМ!$A$34:$A$777,$A110,СВЦЭМ!$B$34:$B$777,G$83)+'СЕТ СН'!$H$9+СВЦЭМ!$D$10+'СЕТ СН'!$H$5-'СЕТ СН'!$H$17</f>
        <v>4970.9224671000002</v>
      </c>
      <c r="H110" s="36">
        <f>SUMIFS(СВЦЭМ!$C$34:$C$777,СВЦЭМ!$A$34:$A$777,$A110,СВЦЭМ!$B$34:$B$777,H$83)+'СЕТ СН'!$H$9+СВЦЭМ!$D$10+'СЕТ СН'!$H$5-'СЕТ СН'!$H$17</f>
        <v>4929.8609339599998</v>
      </c>
      <c r="I110" s="36">
        <f>SUMIFS(СВЦЭМ!$C$34:$C$777,СВЦЭМ!$A$34:$A$777,$A110,СВЦЭМ!$B$34:$B$777,I$83)+'СЕТ СН'!$H$9+СВЦЭМ!$D$10+'СЕТ СН'!$H$5-'СЕТ СН'!$H$17</f>
        <v>4848.8428764600003</v>
      </c>
      <c r="J110" s="36">
        <f>SUMIFS(СВЦЭМ!$C$34:$C$777,СВЦЭМ!$A$34:$A$777,$A110,СВЦЭМ!$B$34:$B$777,J$83)+'СЕТ СН'!$H$9+СВЦЭМ!$D$10+'СЕТ СН'!$H$5-'СЕТ СН'!$H$17</f>
        <v>4817.2744289399998</v>
      </c>
      <c r="K110" s="36">
        <f>SUMIFS(СВЦЭМ!$C$34:$C$777,СВЦЭМ!$A$34:$A$777,$A110,СВЦЭМ!$B$34:$B$777,K$83)+'СЕТ СН'!$H$9+СВЦЭМ!$D$10+'СЕТ СН'!$H$5-'СЕТ СН'!$H$17</f>
        <v>4828.6080427799998</v>
      </c>
      <c r="L110" s="36">
        <f>SUMIFS(СВЦЭМ!$C$34:$C$777,СВЦЭМ!$A$34:$A$777,$A110,СВЦЭМ!$B$34:$B$777,L$83)+'СЕТ СН'!$H$9+СВЦЭМ!$D$10+'СЕТ СН'!$H$5-'СЕТ СН'!$H$17</f>
        <v>4851.9466170200003</v>
      </c>
      <c r="M110" s="36">
        <f>SUMIFS(СВЦЭМ!$C$34:$C$777,СВЦЭМ!$A$34:$A$777,$A110,СВЦЭМ!$B$34:$B$777,M$83)+'СЕТ СН'!$H$9+СВЦЭМ!$D$10+'СЕТ СН'!$H$5-'СЕТ СН'!$H$17</f>
        <v>4868.0248510900001</v>
      </c>
      <c r="N110" s="36">
        <f>SUMIFS(СВЦЭМ!$C$34:$C$777,СВЦЭМ!$A$34:$A$777,$A110,СВЦЭМ!$B$34:$B$777,N$83)+'СЕТ СН'!$H$9+СВЦЭМ!$D$10+'СЕТ СН'!$H$5-'СЕТ СН'!$H$17</f>
        <v>4878.89267569</v>
      </c>
      <c r="O110" s="36">
        <f>SUMIFS(СВЦЭМ!$C$34:$C$777,СВЦЭМ!$A$34:$A$777,$A110,СВЦЭМ!$B$34:$B$777,O$83)+'СЕТ СН'!$H$9+СВЦЭМ!$D$10+'СЕТ СН'!$H$5-'СЕТ СН'!$H$17</f>
        <v>4865.2903080799997</v>
      </c>
      <c r="P110" s="36">
        <f>SUMIFS(СВЦЭМ!$C$34:$C$777,СВЦЭМ!$A$34:$A$777,$A110,СВЦЭМ!$B$34:$B$777,P$83)+'СЕТ СН'!$H$9+СВЦЭМ!$D$10+'СЕТ СН'!$H$5-'СЕТ СН'!$H$17</f>
        <v>4817.9120083099997</v>
      </c>
      <c r="Q110" s="36">
        <f>SUMIFS(СВЦЭМ!$C$34:$C$777,СВЦЭМ!$A$34:$A$777,$A110,СВЦЭМ!$B$34:$B$777,Q$83)+'СЕТ СН'!$H$9+СВЦЭМ!$D$10+'СЕТ СН'!$H$5-'СЕТ СН'!$H$17</f>
        <v>4739.9488546299999</v>
      </c>
      <c r="R110" s="36">
        <f>SUMIFS(СВЦЭМ!$C$34:$C$777,СВЦЭМ!$A$34:$A$777,$A110,СВЦЭМ!$B$34:$B$777,R$83)+'СЕТ СН'!$H$9+СВЦЭМ!$D$10+'СЕТ СН'!$H$5-'СЕТ СН'!$H$17</f>
        <v>4630.1773840599999</v>
      </c>
      <c r="S110" s="36">
        <f>SUMIFS(СВЦЭМ!$C$34:$C$777,СВЦЭМ!$A$34:$A$777,$A110,СВЦЭМ!$B$34:$B$777,S$83)+'СЕТ СН'!$H$9+СВЦЭМ!$D$10+'СЕТ СН'!$H$5-'СЕТ СН'!$H$17</f>
        <v>4534.2701257099998</v>
      </c>
      <c r="T110" s="36">
        <f>SUMIFS(СВЦЭМ!$C$34:$C$777,СВЦЭМ!$A$34:$A$777,$A110,СВЦЭМ!$B$34:$B$777,T$83)+'СЕТ СН'!$H$9+СВЦЭМ!$D$10+'СЕТ СН'!$H$5-'СЕТ СН'!$H$17</f>
        <v>4494.9421962500001</v>
      </c>
      <c r="U110" s="36">
        <f>SUMIFS(СВЦЭМ!$C$34:$C$777,СВЦЭМ!$A$34:$A$777,$A110,СВЦЭМ!$B$34:$B$777,U$83)+'СЕТ СН'!$H$9+СВЦЭМ!$D$10+'СЕТ СН'!$H$5-'СЕТ СН'!$H$17</f>
        <v>4481.0680382199998</v>
      </c>
      <c r="V110" s="36">
        <f>SUMIFS(СВЦЭМ!$C$34:$C$777,СВЦЭМ!$A$34:$A$777,$A110,СВЦЭМ!$B$34:$B$777,V$83)+'СЕТ СН'!$H$9+СВЦЭМ!$D$10+'СЕТ СН'!$H$5-'СЕТ СН'!$H$17</f>
        <v>4493.3008381499994</v>
      </c>
      <c r="W110" s="36">
        <f>SUMIFS(СВЦЭМ!$C$34:$C$777,СВЦЭМ!$A$34:$A$777,$A110,СВЦЭМ!$B$34:$B$777,W$83)+'СЕТ СН'!$H$9+СВЦЭМ!$D$10+'СЕТ СН'!$H$5-'СЕТ СН'!$H$17</f>
        <v>4532.4523654300001</v>
      </c>
      <c r="X110" s="36">
        <f>SUMIFS(СВЦЭМ!$C$34:$C$777,СВЦЭМ!$A$34:$A$777,$A110,СВЦЭМ!$B$34:$B$777,X$83)+'СЕТ СН'!$H$9+СВЦЭМ!$D$10+'СЕТ СН'!$H$5-'СЕТ СН'!$H$17</f>
        <v>4596.7024341899996</v>
      </c>
      <c r="Y110" s="36">
        <f>SUMIFS(СВЦЭМ!$C$34:$C$777,СВЦЭМ!$A$34:$A$777,$A110,СВЦЭМ!$B$34:$B$777,Y$83)+'СЕТ СН'!$H$9+СВЦЭМ!$D$10+'СЕТ СН'!$H$5-'СЕТ СН'!$H$17</f>
        <v>4731.6806782599997</v>
      </c>
    </row>
    <row r="111" spans="1:25" ht="15.75" x14ac:dyDescent="0.2">
      <c r="A111" s="35">
        <f t="shared" si="2"/>
        <v>43401</v>
      </c>
      <c r="B111" s="36">
        <f>SUMIFS(СВЦЭМ!$C$34:$C$777,СВЦЭМ!$A$34:$A$777,$A111,СВЦЭМ!$B$34:$B$777,B$83)+'СЕТ СН'!$H$9+СВЦЭМ!$D$10+'СЕТ СН'!$H$5-'СЕТ СН'!$H$17</f>
        <v>4832.6694722599996</v>
      </c>
      <c r="C111" s="36">
        <f>SUMIFS(СВЦЭМ!$C$34:$C$777,СВЦЭМ!$A$34:$A$777,$A111,СВЦЭМ!$B$34:$B$777,C$83)+'СЕТ СН'!$H$9+СВЦЭМ!$D$10+'СЕТ СН'!$H$5-'СЕТ СН'!$H$17</f>
        <v>4933.0648735099994</v>
      </c>
      <c r="D111" s="36">
        <f>SUMIFS(СВЦЭМ!$C$34:$C$777,СВЦЭМ!$A$34:$A$777,$A111,СВЦЭМ!$B$34:$B$777,D$83)+'СЕТ СН'!$H$9+СВЦЭМ!$D$10+'СЕТ СН'!$H$5-'СЕТ СН'!$H$17</f>
        <v>5024.8763165199998</v>
      </c>
      <c r="E111" s="36">
        <f>SUMIFS(СВЦЭМ!$C$34:$C$777,СВЦЭМ!$A$34:$A$777,$A111,СВЦЭМ!$B$34:$B$777,E$83)+'СЕТ СН'!$H$9+СВЦЭМ!$D$10+'СЕТ СН'!$H$5-'СЕТ СН'!$H$17</f>
        <v>5016.3570127100002</v>
      </c>
      <c r="F111" s="36">
        <f>SUMIFS(СВЦЭМ!$C$34:$C$777,СВЦЭМ!$A$34:$A$777,$A111,СВЦЭМ!$B$34:$B$777,F$83)+'СЕТ СН'!$H$9+СВЦЭМ!$D$10+'СЕТ СН'!$H$5-'СЕТ СН'!$H$17</f>
        <v>5008.8337916299997</v>
      </c>
      <c r="G111" s="36">
        <f>SUMIFS(СВЦЭМ!$C$34:$C$777,СВЦЭМ!$A$34:$A$777,$A111,СВЦЭМ!$B$34:$B$777,G$83)+'СЕТ СН'!$H$9+СВЦЭМ!$D$10+'СЕТ СН'!$H$5-'СЕТ СН'!$H$17</f>
        <v>5006.3326413300001</v>
      </c>
      <c r="H111" s="36">
        <f>SUMIFS(СВЦЭМ!$C$34:$C$777,СВЦЭМ!$A$34:$A$777,$A111,СВЦЭМ!$B$34:$B$777,H$83)+'СЕТ СН'!$H$9+СВЦЭМ!$D$10+'СЕТ СН'!$H$5-'СЕТ СН'!$H$17</f>
        <v>4993.7565255399995</v>
      </c>
      <c r="I111" s="36">
        <f>SUMIFS(СВЦЭМ!$C$34:$C$777,СВЦЭМ!$A$34:$A$777,$A111,СВЦЭМ!$B$34:$B$777,I$83)+'СЕТ СН'!$H$9+СВЦЭМ!$D$10+'СЕТ СН'!$H$5-'СЕТ СН'!$H$17</f>
        <v>4950.0604897399999</v>
      </c>
      <c r="J111" s="36">
        <f>SUMIFS(СВЦЭМ!$C$34:$C$777,СВЦЭМ!$A$34:$A$777,$A111,СВЦЭМ!$B$34:$B$777,J$83)+'СЕТ СН'!$H$9+СВЦЭМ!$D$10+'СЕТ СН'!$H$5-'СЕТ СН'!$H$17</f>
        <v>4891.7408579699995</v>
      </c>
      <c r="K111" s="36">
        <f>SUMIFS(СВЦЭМ!$C$34:$C$777,СВЦЭМ!$A$34:$A$777,$A111,СВЦЭМ!$B$34:$B$777,K$83)+'СЕТ СН'!$H$9+СВЦЭМ!$D$10+'СЕТ СН'!$H$5-'СЕТ СН'!$H$17</f>
        <v>4849.86435996</v>
      </c>
      <c r="L111" s="36">
        <f>SUMIFS(СВЦЭМ!$C$34:$C$777,СВЦЭМ!$A$34:$A$777,$A111,СВЦЭМ!$B$34:$B$777,L$83)+'СЕТ СН'!$H$9+СВЦЭМ!$D$10+'СЕТ СН'!$H$5-'СЕТ СН'!$H$17</f>
        <v>4841.6601396899996</v>
      </c>
      <c r="M111" s="36">
        <f>SUMIFS(СВЦЭМ!$C$34:$C$777,СВЦЭМ!$A$34:$A$777,$A111,СВЦЭМ!$B$34:$B$777,M$83)+'СЕТ СН'!$H$9+СВЦЭМ!$D$10+'СЕТ СН'!$H$5-'СЕТ СН'!$H$17</f>
        <v>4848.2462900599994</v>
      </c>
      <c r="N111" s="36">
        <f>SUMIFS(СВЦЭМ!$C$34:$C$777,СВЦЭМ!$A$34:$A$777,$A111,СВЦЭМ!$B$34:$B$777,N$83)+'СЕТ СН'!$H$9+СВЦЭМ!$D$10+'СЕТ СН'!$H$5-'СЕТ СН'!$H$17</f>
        <v>4862.4431892000002</v>
      </c>
      <c r="O111" s="36">
        <f>SUMIFS(СВЦЭМ!$C$34:$C$777,СВЦЭМ!$A$34:$A$777,$A111,СВЦЭМ!$B$34:$B$777,O$83)+'СЕТ СН'!$H$9+СВЦЭМ!$D$10+'СЕТ СН'!$H$5-'СЕТ СН'!$H$17</f>
        <v>4857.60266245</v>
      </c>
      <c r="P111" s="36">
        <f>SUMIFS(СВЦЭМ!$C$34:$C$777,СВЦЭМ!$A$34:$A$777,$A111,СВЦЭМ!$B$34:$B$777,P$83)+'СЕТ СН'!$H$9+СВЦЭМ!$D$10+'СЕТ СН'!$H$5-'СЕТ СН'!$H$17</f>
        <v>4796.4319947499998</v>
      </c>
      <c r="Q111" s="36">
        <f>SUMIFS(СВЦЭМ!$C$34:$C$777,СВЦЭМ!$A$34:$A$777,$A111,СВЦЭМ!$B$34:$B$777,Q$83)+'СЕТ СН'!$H$9+СВЦЭМ!$D$10+'СЕТ СН'!$H$5-'СЕТ СН'!$H$17</f>
        <v>4714.8179433799996</v>
      </c>
      <c r="R111" s="36">
        <f>SUMIFS(СВЦЭМ!$C$34:$C$777,СВЦЭМ!$A$34:$A$777,$A111,СВЦЭМ!$B$34:$B$777,R$83)+'СЕТ СН'!$H$9+СВЦЭМ!$D$10+'СЕТ СН'!$H$5-'СЕТ СН'!$H$17</f>
        <v>4622.4705388800003</v>
      </c>
      <c r="S111" s="36">
        <f>SUMIFS(СВЦЭМ!$C$34:$C$777,СВЦЭМ!$A$34:$A$777,$A111,СВЦЭМ!$B$34:$B$777,S$83)+'СЕТ СН'!$H$9+СВЦЭМ!$D$10+'СЕТ СН'!$H$5-'СЕТ СН'!$H$17</f>
        <v>4503.0866759800001</v>
      </c>
      <c r="T111" s="36">
        <f>SUMIFS(СВЦЭМ!$C$34:$C$777,СВЦЭМ!$A$34:$A$777,$A111,СВЦЭМ!$B$34:$B$777,T$83)+'СЕТ СН'!$H$9+СВЦЭМ!$D$10+'СЕТ СН'!$H$5-'СЕТ СН'!$H$17</f>
        <v>4478.8928332200003</v>
      </c>
      <c r="U111" s="36">
        <f>SUMIFS(СВЦЭМ!$C$34:$C$777,СВЦЭМ!$A$34:$A$777,$A111,СВЦЭМ!$B$34:$B$777,U$83)+'СЕТ СН'!$H$9+СВЦЭМ!$D$10+'СЕТ СН'!$H$5-'СЕТ СН'!$H$17</f>
        <v>4479.2524540799996</v>
      </c>
      <c r="V111" s="36">
        <f>SUMIFS(СВЦЭМ!$C$34:$C$777,СВЦЭМ!$A$34:$A$777,$A111,СВЦЭМ!$B$34:$B$777,V$83)+'СЕТ СН'!$H$9+СВЦЭМ!$D$10+'СЕТ СН'!$H$5-'СЕТ СН'!$H$17</f>
        <v>4495.9503924199998</v>
      </c>
      <c r="W111" s="36">
        <f>SUMIFS(СВЦЭМ!$C$34:$C$777,СВЦЭМ!$A$34:$A$777,$A111,СВЦЭМ!$B$34:$B$777,W$83)+'СЕТ СН'!$H$9+СВЦЭМ!$D$10+'СЕТ СН'!$H$5-'СЕТ СН'!$H$17</f>
        <v>4517.20504755</v>
      </c>
      <c r="X111" s="36">
        <f>SUMIFS(СВЦЭМ!$C$34:$C$777,СВЦЭМ!$A$34:$A$777,$A111,СВЦЭМ!$B$34:$B$777,X$83)+'СЕТ СН'!$H$9+СВЦЭМ!$D$10+'СЕТ СН'!$H$5-'СЕТ СН'!$H$17</f>
        <v>4583.9689905999994</v>
      </c>
      <c r="Y111" s="36">
        <f>SUMIFS(СВЦЭМ!$C$34:$C$777,СВЦЭМ!$A$34:$A$777,$A111,СВЦЭМ!$B$34:$B$777,Y$83)+'СЕТ СН'!$H$9+СВЦЭМ!$D$10+'СЕТ СН'!$H$5-'СЕТ СН'!$H$17</f>
        <v>4725.5755283499993</v>
      </c>
    </row>
    <row r="112" spans="1:25" ht="15.75" x14ac:dyDescent="0.2">
      <c r="A112" s="35">
        <f t="shared" si="2"/>
        <v>43402</v>
      </c>
      <c r="B112" s="36">
        <f>SUMIFS(СВЦЭМ!$C$34:$C$777,СВЦЭМ!$A$34:$A$777,$A112,СВЦЭМ!$B$34:$B$777,B$83)+'СЕТ СН'!$H$9+СВЦЭМ!$D$10+'СЕТ СН'!$H$5-'СЕТ СН'!$H$17</f>
        <v>4856.4911452699998</v>
      </c>
      <c r="C112" s="36">
        <f>SUMIFS(СВЦЭМ!$C$34:$C$777,СВЦЭМ!$A$34:$A$777,$A112,СВЦЭМ!$B$34:$B$777,C$83)+'СЕТ СН'!$H$9+СВЦЭМ!$D$10+'СЕТ СН'!$H$5-'СЕТ СН'!$H$17</f>
        <v>4964.1896213099999</v>
      </c>
      <c r="D112" s="36">
        <f>SUMIFS(СВЦЭМ!$C$34:$C$777,СВЦЭМ!$A$34:$A$777,$A112,СВЦЭМ!$B$34:$B$777,D$83)+'СЕТ СН'!$H$9+СВЦЭМ!$D$10+'СЕТ СН'!$H$5-'СЕТ СН'!$H$17</f>
        <v>5054.33582983</v>
      </c>
      <c r="E112" s="36">
        <f>SUMIFS(СВЦЭМ!$C$34:$C$777,СВЦЭМ!$A$34:$A$777,$A112,СВЦЭМ!$B$34:$B$777,E$83)+'СЕТ СН'!$H$9+СВЦЭМ!$D$10+'СЕТ СН'!$H$5-'СЕТ СН'!$H$17</f>
        <v>5052.1032761199995</v>
      </c>
      <c r="F112" s="36">
        <f>SUMIFS(СВЦЭМ!$C$34:$C$777,СВЦЭМ!$A$34:$A$777,$A112,СВЦЭМ!$B$34:$B$777,F$83)+'СЕТ СН'!$H$9+СВЦЭМ!$D$10+'СЕТ СН'!$H$5-'СЕТ СН'!$H$17</f>
        <v>5044.2451338399997</v>
      </c>
      <c r="G112" s="36">
        <f>SUMIFS(СВЦЭМ!$C$34:$C$777,СВЦЭМ!$A$34:$A$777,$A112,СВЦЭМ!$B$34:$B$777,G$83)+'СЕТ СН'!$H$9+СВЦЭМ!$D$10+'СЕТ СН'!$H$5-'СЕТ СН'!$H$17</f>
        <v>5023.31414786</v>
      </c>
      <c r="H112" s="36">
        <f>SUMIFS(СВЦЭМ!$C$34:$C$777,СВЦЭМ!$A$34:$A$777,$A112,СВЦЭМ!$B$34:$B$777,H$83)+'СЕТ СН'!$H$9+СВЦЭМ!$D$10+'СЕТ СН'!$H$5-'СЕТ СН'!$H$17</f>
        <v>4981.5782381299996</v>
      </c>
      <c r="I112" s="36">
        <f>SUMIFS(СВЦЭМ!$C$34:$C$777,СВЦЭМ!$A$34:$A$777,$A112,СВЦЭМ!$B$34:$B$777,I$83)+'СЕТ СН'!$H$9+СВЦЭМ!$D$10+'СЕТ СН'!$H$5-'СЕТ СН'!$H$17</f>
        <v>4923.4980362099996</v>
      </c>
      <c r="J112" s="36">
        <f>SUMIFS(СВЦЭМ!$C$34:$C$777,СВЦЭМ!$A$34:$A$777,$A112,СВЦЭМ!$B$34:$B$777,J$83)+'СЕТ СН'!$H$9+СВЦЭМ!$D$10+'СЕТ СН'!$H$5-'СЕТ СН'!$H$17</f>
        <v>4869.1692542699993</v>
      </c>
      <c r="K112" s="36">
        <f>SUMIFS(СВЦЭМ!$C$34:$C$777,СВЦЭМ!$A$34:$A$777,$A112,СВЦЭМ!$B$34:$B$777,K$83)+'СЕТ СН'!$H$9+СВЦЭМ!$D$10+'СЕТ СН'!$H$5-'СЕТ СН'!$H$17</f>
        <v>4854.4711331099998</v>
      </c>
      <c r="L112" s="36">
        <f>SUMIFS(СВЦЭМ!$C$34:$C$777,СВЦЭМ!$A$34:$A$777,$A112,СВЦЭМ!$B$34:$B$777,L$83)+'СЕТ СН'!$H$9+СВЦЭМ!$D$10+'СЕТ СН'!$H$5-'СЕТ СН'!$H$17</f>
        <v>4841.23288925</v>
      </c>
      <c r="M112" s="36">
        <f>SUMIFS(СВЦЭМ!$C$34:$C$777,СВЦЭМ!$A$34:$A$777,$A112,СВЦЭМ!$B$34:$B$777,M$83)+'СЕТ СН'!$H$9+СВЦЭМ!$D$10+'СЕТ СН'!$H$5-'СЕТ СН'!$H$17</f>
        <v>4857.9561025800003</v>
      </c>
      <c r="N112" s="36">
        <f>SUMIFS(СВЦЭМ!$C$34:$C$777,СВЦЭМ!$A$34:$A$777,$A112,СВЦЭМ!$B$34:$B$777,N$83)+'СЕТ СН'!$H$9+СВЦЭМ!$D$10+'СЕТ СН'!$H$5-'СЕТ СН'!$H$17</f>
        <v>4876.8111900499998</v>
      </c>
      <c r="O112" s="36">
        <f>SUMIFS(СВЦЭМ!$C$34:$C$777,СВЦЭМ!$A$34:$A$777,$A112,СВЦЭМ!$B$34:$B$777,O$83)+'СЕТ СН'!$H$9+СВЦЭМ!$D$10+'СЕТ СН'!$H$5-'СЕТ СН'!$H$17</f>
        <v>4864.3924652599999</v>
      </c>
      <c r="P112" s="36">
        <f>SUMIFS(СВЦЭМ!$C$34:$C$777,СВЦЭМ!$A$34:$A$777,$A112,СВЦЭМ!$B$34:$B$777,P$83)+'СЕТ СН'!$H$9+СВЦЭМ!$D$10+'СЕТ СН'!$H$5-'СЕТ СН'!$H$17</f>
        <v>4808.7125309899993</v>
      </c>
      <c r="Q112" s="36">
        <f>SUMIFS(СВЦЭМ!$C$34:$C$777,СВЦЭМ!$A$34:$A$777,$A112,СВЦЭМ!$B$34:$B$777,Q$83)+'СЕТ СН'!$H$9+СВЦЭМ!$D$10+'СЕТ СН'!$H$5-'СЕТ СН'!$H$17</f>
        <v>4748.99069203</v>
      </c>
      <c r="R112" s="36">
        <f>SUMIFS(СВЦЭМ!$C$34:$C$777,СВЦЭМ!$A$34:$A$777,$A112,СВЦЭМ!$B$34:$B$777,R$83)+'СЕТ СН'!$H$9+СВЦЭМ!$D$10+'СЕТ СН'!$H$5-'СЕТ СН'!$H$17</f>
        <v>4641.59025965</v>
      </c>
      <c r="S112" s="36">
        <f>SUMIFS(СВЦЭМ!$C$34:$C$777,СВЦЭМ!$A$34:$A$777,$A112,СВЦЭМ!$B$34:$B$777,S$83)+'СЕТ СН'!$H$9+СВЦЭМ!$D$10+'СЕТ СН'!$H$5-'СЕТ СН'!$H$17</f>
        <v>4539.7013071000001</v>
      </c>
      <c r="T112" s="36">
        <f>SUMIFS(СВЦЭМ!$C$34:$C$777,СВЦЭМ!$A$34:$A$777,$A112,СВЦЭМ!$B$34:$B$777,T$83)+'СЕТ СН'!$H$9+СВЦЭМ!$D$10+'СЕТ СН'!$H$5-'СЕТ СН'!$H$17</f>
        <v>4505.67135607</v>
      </c>
      <c r="U112" s="36">
        <f>SUMIFS(СВЦЭМ!$C$34:$C$777,СВЦЭМ!$A$34:$A$777,$A112,СВЦЭМ!$B$34:$B$777,U$83)+'СЕТ СН'!$H$9+СВЦЭМ!$D$10+'СЕТ СН'!$H$5-'СЕТ СН'!$H$17</f>
        <v>4503.2252394999996</v>
      </c>
      <c r="V112" s="36">
        <f>SUMIFS(СВЦЭМ!$C$34:$C$777,СВЦЭМ!$A$34:$A$777,$A112,СВЦЭМ!$B$34:$B$777,V$83)+'СЕТ СН'!$H$9+СВЦЭМ!$D$10+'СЕТ СН'!$H$5-'СЕТ СН'!$H$17</f>
        <v>4508.53236363</v>
      </c>
      <c r="W112" s="36">
        <f>SUMIFS(СВЦЭМ!$C$34:$C$777,СВЦЭМ!$A$34:$A$777,$A112,СВЦЭМ!$B$34:$B$777,W$83)+'СЕТ СН'!$H$9+СВЦЭМ!$D$10+'СЕТ СН'!$H$5-'СЕТ СН'!$H$17</f>
        <v>4531.3704541099996</v>
      </c>
      <c r="X112" s="36">
        <f>SUMIFS(СВЦЭМ!$C$34:$C$777,СВЦЭМ!$A$34:$A$777,$A112,СВЦЭМ!$B$34:$B$777,X$83)+'СЕТ СН'!$H$9+СВЦЭМ!$D$10+'СЕТ СН'!$H$5-'СЕТ СН'!$H$17</f>
        <v>4607.2951011499999</v>
      </c>
      <c r="Y112" s="36">
        <f>SUMIFS(СВЦЭМ!$C$34:$C$777,СВЦЭМ!$A$34:$A$777,$A112,СВЦЭМ!$B$34:$B$777,Y$83)+'СЕТ СН'!$H$9+СВЦЭМ!$D$10+'СЕТ СН'!$H$5-'СЕТ СН'!$H$17</f>
        <v>4719.4231646399994</v>
      </c>
    </row>
    <row r="113" spans="1:27" ht="15.75" x14ac:dyDescent="0.2">
      <c r="A113" s="35">
        <f t="shared" si="2"/>
        <v>43403</v>
      </c>
      <c r="B113" s="36">
        <f>SUMIFS(СВЦЭМ!$C$34:$C$777,СВЦЭМ!$A$34:$A$777,$A113,СВЦЭМ!$B$34:$B$777,B$83)+'СЕТ СН'!$H$9+СВЦЭМ!$D$10+'СЕТ СН'!$H$5-'СЕТ СН'!$H$17</f>
        <v>4864.4506894699998</v>
      </c>
      <c r="C113" s="36">
        <f>SUMIFS(СВЦЭМ!$C$34:$C$777,СВЦЭМ!$A$34:$A$777,$A113,СВЦЭМ!$B$34:$B$777,C$83)+'СЕТ СН'!$H$9+СВЦЭМ!$D$10+'СЕТ СН'!$H$5-'СЕТ СН'!$H$17</f>
        <v>4956.0568884899994</v>
      </c>
      <c r="D113" s="36">
        <f>SUMIFS(СВЦЭМ!$C$34:$C$777,СВЦЭМ!$A$34:$A$777,$A113,СВЦЭМ!$B$34:$B$777,D$83)+'СЕТ СН'!$H$9+СВЦЭМ!$D$10+'СЕТ СН'!$H$5-'СЕТ СН'!$H$17</f>
        <v>5037.3177893700004</v>
      </c>
      <c r="E113" s="36">
        <f>SUMIFS(СВЦЭМ!$C$34:$C$777,СВЦЭМ!$A$34:$A$777,$A113,СВЦЭМ!$B$34:$B$777,E$83)+'СЕТ СН'!$H$9+СВЦЭМ!$D$10+'СЕТ СН'!$H$5-'СЕТ СН'!$H$17</f>
        <v>5051.6069875399999</v>
      </c>
      <c r="F113" s="36">
        <f>SUMIFS(СВЦЭМ!$C$34:$C$777,СВЦЭМ!$A$34:$A$777,$A113,СВЦЭМ!$B$34:$B$777,F$83)+'СЕТ СН'!$H$9+СВЦЭМ!$D$10+'СЕТ СН'!$H$5-'СЕТ СН'!$H$17</f>
        <v>5030.5922112500002</v>
      </c>
      <c r="G113" s="36">
        <f>SUMIFS(СВЦЭМ!$C$34:$C$777,СВЦЭМ!$A$34:$A$777,$A113,СВЦЭМ!$B$34:$B$777,G$83)+'СЕТ СН'!$H$9+СВЦЭМ!$D$10+'СЕТ СН'!$H$5-'СЕТ СН'!$H$17</f>
        <v>4988.2968382899999</v>
      </c>
      <c r="H113" s="36">
        <f>SUMIFS(СВЦЭМ!$C$34:$C$777,СВЦЭМ!$A$34:$A$777,$A113,СВЦЭМ!$B$34:$B$777,H$83)+'СЕТ СН'!$H$9+СВЦЭМ!$D$10+'СЕТ СН'!$H$5-'СЕТ СН'!$H$17</f>
        <v>4946.5724734200003</v>
      </c>
      <c r="I113" s="36">
        <f>SUMIFS(СВЦЭМ!$C$34:$C$777,СВЦЭМ!$A$34:$A$777,$A113,СВЦЭМ!$B$34:$B$777,I$83)+'СЕТ СН'!$H$9+СВЦЭМ!$D$10+'СЕТ СН'!$H$5-'СЕТ СН'!$H$17</f>
        <v>4905.1466504700002</v>
      </c>
      <c r="J113" s="36">
        <f>SUMIFS(СВЦЭМ!$C$34:$C$777,СВЦЭМ!$A$34:$A$777,$A113,СВЦЭМ!$B$34:$B$777,J$83)+'СЕТ СН'!$H$9+СВЦЭМ!$D$10+'СЕТ СН'!$H$5-'СЕТ СН'!$H$17</f>
        <v>4853.5984082200002</v>
      </c>
      <c r="K113" s="36">
        <f>SUMIFS(СВЦЭМ!$C$34:$C$777,СВЦЭМ!$A$34:$A$777,$A113,СВЦЭМ!$B$34:$B$777,K$83)+'СЕТ СН'!$H$9+СВЦЭМ!$D$10+'СЕТ СН'!$H$5-'СЕТ СН'!$H$17</f>
        <v>4848.0188874200003</v>
      </c>
      <c r="L113" s="36">
        <f>SUMIFS(СВЦЭМ!$C$34:$C$777,СВЦЭМ!$A$34:$A$777,$A113,СВЦЭМ!$B$34:$B$777,L$83)+'СЕТ СН'!$H$9+СВЦЭМ!$D$10+'СЕТ СН'!$H$5-'СЕТ СН'!$H$17</f>
        <v>4844.2176553099998</v>
      </c>
      <c r="M113" s="36">
        <f>SUMIFS(СВЦЭМ!$C$34:$C$777,СВЦЭМ!$A$34:$A$777,$A113,СВЦЭМ!$B$34:$B$777,M$83)+'СЕТ СН'!$H$9+СВЦЭМ!$D$10+'СЕТ СН'!$H$5-'СЕТ СН'!$H$17</f>
        <v>4862.9791134999996</v>
      </c>
      <c r="N113" s="36">
        <f>SUMIFS(СВЦЭМ!$C$34:$C$777,СВЦЭМ!$A$34:$A$777,$A113,СВЦЭМ!$B$34:$B$777,N$83)+'СЕТ СН'!$H$9+СВЦЭМ!$D$10+'СЕТ СН'!$H$5-'СЕТ СН'!$H$17</f>
        <v>4882.8126368200001</v>
      </c>
      <c r="O113" s="36">
        <f>SUMIFS(СВЦЭМ!$C$34:$C$777,СВЦЭМ!$A$34:$A$777,$A113,СВЦЭМ!$B$34:$B$777,O$83)+'СЕТ СН'!$H$9+СВЦЭМ!$D$10+'СЕТ СН'!$H$5-'СЕТ СН'!$H$17</f>
        <v>4868.8664387500003</v>
      </c>
      <c r="P113" s="36">
        <f>SUMIFS(СВЦЭМ!$C$34:$C$777,СВЦЭМ!$A$34:$A$777,$A113,СВЦЭМ!$B$34:$B$777,P$83)+'СЕТ СН'!$H$9+СВЦЭМ!$D$10+'СЕТ СН'!$H$5-'СЕТ СН'!$H$17</f>
        <v>4821.21469497</v>
      </c>
      <c r="Q113" s="36">
        <f>SUMIFS(СВЦЭМ!$C$34:$C$777,СВЦЭМ!$A$34:$A$777,$A113,СВЦЭМ!$B$34:$B$777,Q$83)+'СЕТ СН'!$H$9+СВЦЭМ!$D$10+'СЕТ СН'!$H$5-'СЕТ СН'!$H$17</f>
        <v>4763.6884747799995</v>
      </c>
      <c r="R113" s="36">
        <f>SUMIFS(СВЦЭМ!$C$34:$C$777,СВЦЭМ!$A$34:$A$777,$A113,СВЦЭМ!$B$34:$B$777,R$83)+'СЕТ СН'!$H$9+СВЦЭМ!$D$10+'СЕТ СН'!$H$5-'СЕТ СН'!$H$17</f>
        <v>4656.3148479799993</v>
      </c>
      <c r="S113" s="36">
        <f>SUMIFS(СВЦЭМ!$C$34:$C$777,СВЦЭМ!$A$34:$A$777,$A113,СВЦЭМ!$B$34:$B$777,S$83)+'СЕТ СН'!$H$9+СВЦЭМ!$D$10+'СЕТ СН'!$H$5-'СЕТ СН'!$H$17</f>
        <v>4550.3570757400003</v>
      </c>
      <c r="T113" s="36">
        <f>SUMIFS(СВЦЭМ!$C$34:$C$777,СВЦЭМ!$A$34:$A$777,$A113,СВЦЭМ!$B$34:$B$777,T$83)+'СЕТ СН'!$H$9+СВЦЭМ!$D$10+'СЕТ СН'!$H$5-'СЕТ СН'!$H$17</f>
        <v>4506.5526684799997</v>
      </c>
      <c r="U113" s="36">
        <f>SUMIFS(СВЦЭМ!$C$34:$C$777,СВЦЭМ!$A$34:$A$777,$A113,СВЦЭМ!$B$34:$B$777,U$83)+'СЕТ СН'!$H$9+СВЦЭМ!$D$10+'СЕТ СН'!$H$5-'СЕТ СН'!$H$17</f>
        <v>4507.9258283099998</v>
      </c>
      <c r="V113" s="36">
        <f>SUMIFS(СВЦЭМ!$C$34:$C$777,СВЦЭМ!$A$34:$A$777,$A113,СВЦЭМ!$B$34:$B$777,V$83)+'СЕТ СН'!$H$9+СВЦЭМ!$D$10+'СЕТ СН'!$H$5-'СЕТ СН'!$H$17</f>
        <v>4518.1898564800003</v>
      </c>
      <c r="W113" s="36">
        <f>SUMIFS(СВЦЭМ!$C$34:$C$777,СВЦЭМ!$A$34:$A$777,$A113,СВЦЭМ!$B$34:$B$777,W$83)+'СЕТ СН'!$H$9+СВЦЭМ!$D$10+'СЕТ СН'!$H$5-'СЕТ СН'!$H$17</f>
        <v>4556.8202365199995</v>
      </c>
      <c r="X113" s="36">
        <f>SUMIFS(СВЦЭМ!$C$34:$C$777,СВЦЭМ!$A$34:$A$777,$A113,СВЦЭМ!$B$34:$B$777,X$83)+'СЕТ СН'!$H$9+СВЦЭМ!$D$10+'СЕТ СН'!$H$5-'СЕТ СН'!$H$17</f>
        <v>4633.9020027799997</v>
      </c>
      <c r="Y113" s="36">
        <f>SUMIFS(СВЦЭМ!$C$34:$C$777,СВЦЭМ!$A$34:$A$777,$A113,СВЦЭМ!$B$34:$B$777,Y$83)+'СЕТ СН'!$H$9+СВЦЭМ!$D$10+'СЕТ СН'!$H$5-'СЕТ СН'!$H$17</f>
        <v>4757.9821627699994</v>
      </c>
      <c r="AA113" s="37"/>
    </row>
    <row r="114" spans="1:27" ht="15.75" x14ac:dyDescent="0.2">
      <c r="A114" s="35">
        <f t="shared" si="2"/>
        <v>43404</v>
      </c>
      <c r="B114" s="36">
        <f>SUMIFS(СВЦЭМ!$C$34:$C$777,СВЦЭМ!$A$34:$A$777,$A114,СВЦЭМ!$B$34:$B$777,B$83)+'СЕТ СН'!$H$9+СВЦЭМ!$D$10+'СЕТ СН'!$H$5-'СЕТ СН'!$H$17</f>
        <v>4876.9236263599996</v>
      </c>
      <c r="C114" s="36">
        <f>SUMIFS(СВЦЭМ!$C$34:$C$777,СВЦЭМ!$A$34:$A$777,$A114,СВЦЭМ!$B$34:$B$777,C$83)+'СЕТ СН'!$H$9+СВЦЭМ!$D$10+'СЕТ СН'!$H$5-'СЕТ СН'!$H$17</f>
        <v>4981.5588186199993</v>
      </c>
      <c r="D114" s="36">
        <f>SUMIFS(СВЦЭМ!$C$34:$C$777,СВЦЭМ!$A$34:$A$777,$A114,СВЦЭМ!$B$34:$B$777,D$83)+'СЕТ СН'!$H$9+СВЦЭМ!$D$10+'СЕТ СН'!$H$5-'СЕТ СН'!$H$17</f>
        <v>5075.9361299599996</v>
      </c>
      <c r="E114" s="36">
        <f>SUMIFS(СВЦЭМ!$C$34:$C$777,СВЦЭМ!$A$34:$A$777,$A114,СВЦЭМ!$B$34:$B$777,E$83)+'СЕТ СН'!$H$9+СВЦЭМ!$D$10+'СЕТ СН'!$H$5-'СЕТ СН'!$H$17</f>
        <v>5082.3904170599999</v>
      </c>
      <c r="F114" s="36">
        <f>SUMIFS(СВЦЭМ!$C$34:$C$777,СВЦЭМ!$A$34:$A$777,$A114,СВЦЭМ!$B$34:$B$777,F$83)+'СЕТ СН'!$H$9+СВЦЭМ!$D$10+'СЕТ СН'!$H$5-'СЕТ СН'!$H$17</f>
        <v>5052.4424410900001</v>
      </c>
      <c r="G114" s="36">
        <f>SUMIFS(СВЦЭМ!$C$34:$C$777,СВЦЭМ!$A$34:$A$777,$A114,СВЦЭМ!$B$34:$B$777,G$83)+'СЕТ СН'!$H$9+СВЦЭМ!$D$10+'СЕТ СН'!$H$5-'СЕТ СН'!$H$17</f>
        <v>5045.7178180800001</v>
      </c>
      <c r="H114" s="36">
        <f>SUMIFS(СВЦЭМ!$C$34:$C$777,СВЦЭМ!$A$34:$A$777,$A114,СВЦЭМ!$B$34:$B$777,H$83)+'СЕТ СН'!$H$9+СВЦЭМ!$D$10+'СЕТ СН'!$H$5-'СЕТ СН'!$H$17</f>
        <v>5006.1911807999995</v>
      </c>
      <c r="I114" s="36">
        <f>SUMIFS(СВЦЭМ!$C$34:$C$777,СВЦЭМ!$A$34:$A$777,$A114,СВЦЭМ!$B$34:$B$777,I$83)+'СЕТ СН'!$H$9+СВЦЭМ!$D$10+'СЕТ СН'!$H$5-'СЕТ СН'!$H$17</f>
        <v>4942.4492560099998</v>
      </c>
      <c r="J114" s="36">
        <f>SUMIFS(СВЦЭМ!$C$34:$C$777,СВЦЭМ!$A$34:$A$777,$A114,СВЦЭМ!$B$34:$B$777,J$83)+'СЕТ СН'!$H$9+СВЦЭМ!$D$10+'СЕТ СН'!$H$5-'СЕТ СН'!$H$17</f>
        <v>4871.2659951799997</v>
      </c>
      <c r="K114" s="36">
        <f>SUMIFS(СВЦЭМ!$C$34:$C$777,СВЦЭМ!$A$34:$A$777,$A114,СВЦЭМ!$B$34:$B$777,K$83)+'СЕТ СН'!$H$9+СВЦЭМ!$D$10+'СЕТ СН'!$H$5-'СЕТ СН'!$H$17</f>
        <v>4859.0842762100001</v>
      </c>
      <c r="L114" s="36">
        <f>SUMIFS(СВЦЭМ!$C$34:$C$777,СВЦЭМ!$A$34:$A$777,$A114,СВЦЭМ!$B$34:$B$777,L$83)+'СЕТ СН'!$H$9+СВЦЭМ!$D$10+'СЕТ СН'!$H$5-'СЕТ СН'!$H$17</f>
        <v>4869.7506417699997</v>
      </c>
      <c r="M114" s="36">
        <f>SUMIFS(СВЦЭМ!$C$34:$C$777,СВЦЭМ!$A$34:$A$777,$A114,СВЦЭМ!$B$34:$B$777,M$83)+'СЕТ СН'!$H$9+СВЦЭМ!$D$10+'СЕТ СН'!$H$5-'СЕТ СН'!$H$17</f>
        <v>4887.4495566799997</v>
      </c>
      <c r="N114" s="36">
        <f>SUMIFS(СВЦЭМ!$C$34:$C$777,СВЦЭМ!$A$34:$A$777,$A114,СВЦЭМ!$B$34:$B$777,N$83)+'СЕТ СН'!$H$9+СВЦЭМ!$D$10+'СЕТ СН'!$H$5-'СЕТ СН'!$H$17</f>
        <v>4895.27859635</v>
      </c>
      <c r="O114" s="36">
        <f>SUMIFS(СВЦЭМ!$C$34:$C$777,СВЦЭМ!$A$34:$A$777,$A114,СВЦЭМ!$B$34:$B$777,O$83)+'СЕТ СН'!$H$9+СВЦЭМ!$D$10+'СЕТ СН'!$H$5-'СЕТ СН'!$H$17</f>
        <v>4866.2456895699997</v>
      </c>
      <c r="P114" s="36">
        <f>SUMIFS(СВЦЭМ!$C$34:$C$777,СВЦЭМ!$A$34:$A$777,$A114,СВЦЭМ!$B$34:$B$777,P$83)+'СЕТ СН'!$H$9+СВЦЭМ!$D$10+'СЕТ СН'!$H$5-'СЕТ СН'!$H$17</f>
        <v>4820.1035312100003</v>
      </c>
      <c r="Q114" s="36">
        <f>SUMIFS(СВЦЭМ!$C$34:$C$777,СВЦЭМ!$A$34:$A$777,$A114,СВЦЭМ!$B$34:$B$777,Q$83)+'СЕТ СН'!$H$9+СВЦЭМ!$D$10+'СЕТ СН'!$H$5-'СЕТ СН'!$H$17</f>
        <v>4752.7130026099994</v>
      </c>
      <c r="R114" s="36">
        <f>SUMIFS(СВЦЭМ!$C$34:$C$777,СВЦЭМ!$A$34:$A$777,$A114,СВЦЭМ!$B$34:$B$777,R$83)+'СЕТ СН'!$H$9+СВЦЭМ!$D$10+'СЕТ СН'!$H$5-'СЕТ СН'!$H$17</f>
        <v>4665.4714544099998</v>
      </c>
      <c r="S114" s="36">
        <f>SUMIFS(СВЦЭМ!$C$34:$C$777,СВЦЭМ!$A$34:$A$777,$A114,СВЦЭМ!$B$34:$B$777,S$83)+'СЕТ СН'!$H$9+СВЦЭМ!$D$10+'СЕТ СН'!$H$5-'СЕТ СН'!$H$17</f>
        <v>4581.8664302799998</v>
      </c>
      <c r="T114" s="36">
        <f>SUMIFS(СВЦЭМ!$C$34:$C$777,СВЦЭМ!$A$34:$A$777,$A114,СВЦЭМ!$B$34:$B$777,T$83)+'СЕТ СН'!$H$9+СВЦЭМ!$D$10+'СЕТ СН'!$H$5-'СЕТ СН'!$H$17</f>
        <v>4539.92495607</v>
      </c>
      <c r="U114" s="36">
        <f>SUMIFS(СВЦЭМ!$C$34:$C$777,СВЦЭМ!$A$34:$A$777,$A114,СВЦЭМ!$B$34:$B$777,U$83)+'СЕТ СН'!$H$9+СВЦЭМ!$D$10+'СЕТ СН'!$H$5-'СЕТ СН'!$H$17</f>
        <v>4541.71638962</v>
      </c>
      <c r="V114" s="36">
        <f>SUMIFS(СВЦЭМ!$C$34:$C$777,СВЦЭМ!$A$34:$A$777,$A114,СВЦЭМ!$B$34:$B$777,V$83)+'СЕТ СН'!$H$9+СВЦЭМ!$D$10+'СЕТ СН'!$H$5-'СЕТ СН'!$H$17</f>
        <v>4556.2230852399998</v>
      </c>
      <c r="W114" s="36">
        <f>SUMIFS(СВЦЭМ!$C$34:$C$777,СВЦЭМ!$A$34:$A$777,$A114,СВЦЭМ!$B$34:$B$777,W$83)+'СЕТ СН'!$H$9+СВЦЭМ!$D$10+'СЕТ СН'!$H$5-'СЕТ СН'!$H$17</f>
        <v>4569.7052642999997</v>
      </c>
      <c r="X114" s="36">
        <f>SUMIFS(СВЦЭМ!$C$34:$C$777,СВЦЭМ!$A$34:$A$777,$A114,СВЦЭМ!$B$34:$B$777,X$83)+'СЕТ СН'!$H$9+СВЦЭМ!$D$10+'СЕТ СН'!$H$5-'СЕТ СН'!$H$17</f>
        <v>4630.5838369699995</v>
      </c>
      <c r="Y114" s="36">
        <f>SUMIFS(СВЦЭМ!$C$34:$C$777,СВЦЭМ!$A$34:$A$777,$A114,СВЦЭМ!$B$34:$B$777,Y$83)+'СЕТ СН'!$H$9+СВЦЭМ!$D$10+'СЕТ СН'!$H$5-'СЕТ СН'!$H$17</f>
        <v>4756.4522441099998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01.10.2018</v>
      </c>
      <c r="B120" s="36">
        <f>SUMIFS(СВЦЭМ!$C$34:$C$777,СВЦЭМ!$A$34:$A$777,$A120,СВЦЭМ!$B$34:$B$777,B$119)+'СЕТ СН'!$I$9+СВЦЭМ!$D$10+'СЕТ СН'!$I$5-'СЕТ СН'!$I$17</f>
        <v>4775.70668871</v>
      </c>
      <c r="C120" s="36">
        <f>SUMIFS(СВЦЭМ!$C$34:$C$777,СВЦЭМ!$A$34:$A$777,$A120,СВЦЭМ!$B$34:$B$777,C$119)+'СЕТ СН'!$I$9+СВЦЭМ!$D$10+'СЕТ СН'!$I$5-'СЕТ СН'!$I$17</f>
        <v>4906.4490247799995</v>
      </c>
      <c r="D120" s="36">
        <f>SUMIFS(СВЦЭМ!$C$34:$C$777,СВЦЭМ!$A$34:$A$777,$A120,СВЦЭМ!$B$34:$B$777,D$119)+'СЕТ СН'!$I$9+СВЦЭМ!$D$10+'СЕТ СН'!$I$5-'СЕТ СН'!$I$17</f>
        <v>4989.2625053299998</v>
      </c>
      <c r="E120" s="36">
        <f>SUMIFS(СВЦЭМ!$C$34:$C$777,СВЦЭМ!$A$34:$A$777,$A120,СВЦЭМ!$B$34:$B$777,E$119)+'СЕТ СН'!$I$9+СВЦЭМ!$D$10+'СЕТ СН'!$I$5-'СЕТ СН'!$I$17</f>
        <v>5088.7576189000001</v>
      </c>
      <c r="F120" s="36">
        <f>SUMIFS(СВЦЭМ!$C$34:$C$777,СВЦЭМ!$A$34:$A$777,$A120,СВЦЭМ!$B$34:$B$777,F$119)+'СЕТ СН'!$I$9+СВЦЭМ!$D$10+'СЕТ СН'!$I$5-'СЕТ СН'!$I$17</f>
        <v>5081.8111938699994</v>
      </c>
      <c r="G120" s="36">
        <f>SUMIFS(СВЦЭМ!$C$34:$C$777,СВЦЭМ!$A$34:$A$777,$A120,СВЦЭМ!$B$34:$B$777,G$119)+'СЕТ СН'!$I$9+СВЦЭМ!$D$10+'СЕТ СН'!$I$5-'СЕТ СН'!$I$17</f>
        <v>5040.6789726399993</v>
      </c>
      <c r="H120" s="36">
        <f>SUMIFS(СВЦЭМ!$C$34:$C$777,СВЦЭМ!$A$34:$A$777,$A120,СВЦЭМ!$B$34:$B$777,H$119)+'СЕТ СН'!$I$9+СВЦЭМ!$D$10+'СЕТ СН'!$I$5-'СЕТ СН'!$I$17</f>
        <v>4956.6245589299997</v>
      </c>
      <c r="I120" s="36">
        <f>SUMIFS(СВЦЭМ!$C$34:$C$777,СВЦЭМ!$A$34:$A$777,$A120,СВЦЭМ!$B$34:$B$777,I$119)+'СЕТ СН'!$I$9+СВЦЭМ!$D$10+'СЕТ СН'!$I$5-'СЕТ СН'!$I$17</f>
        <v>4884.1723269299991</v>
      </c>
      <c r="J120" s="36">
        <f>SUMIFS(СВЦЭМ!$C$34:$C$777,СВЦЭМ!$A$34:$A$777,$A120,СВЦЭМ!$B$34:$B$777,J$119)+'СЕТ СН'!$I$9+СВЦЭМ!$D$10+'СЕТ СН'!$I$5-'СЕТ СН'!$I$17</f>
        <v>4863.2003217799993</v>
      </c>
      <c r="K120" s="36">
        <f>SUMIFS(СВЦЭМ!$C$34:$C$777,СВЦЭМ!$A$34:$A$777,$A120,СВЦЭМ!$B$34:$B$777,K$119)+'СЕТ СН'!$I$9+СВЦЭМ!$D$10+'СЕТ СН'!$I$5-'СЕТ СН'!$I$17</f>
        <v>4864.0530146499996</v>
      </c>
      <c r="L120" s="36">
        <f>SUMIFS(СВЦЭМ!$C$34:$C$777,СВЦЭМ!$A$34:$A$777,$A120,СВЦЭМ!$B$34:$B$777,L$119)+'СЕТ СН'!$I$9+СВЦЭМ!$D$10+'СЕТ СН'!$I$5-'СЕТ СН'!$I$17</f>
        <v>4864.4894802299996</v>
      </c>
      <c r="M120" s="36">
        <f>SUMIFS(СВЦЭМ!$C$34:$C$777,СВЦЭМ!$A$34:$A$777,$A120,СВЦЭМ!$B$34:$B$777,M$119)+'СЕТ СН'!$I$9+СВЦЭМ!$D$10+'СЕТ СН'!$I$5-'СЕТ СН'!$I$17</f>
        <v>4861.8836717699996</v>
      </c>
      <c r="N120" s="36">
        <f>SUMIFS(СВЦЭМ!$C$34:$C$777,СВЦЭМ!$A$34:$A$777,$A120,СВЦЭМ!$B$34:$B$777,N$119)+'СЕТ СН'!$I$9+СВЦЭМ!$D$10+'СЕТ СН'!$I$5-'СЕТ СН'!$I$17</f>
        <v>4870.1276055199996</v>
      </c>
      <c r="O120" s="36">
        <f>SUMIFS(СВЦЭМ!$C$34:$C$777,СВЦЭМ!$A$34:$A$777,$A120,СВЦЭМ!$B$34:$B$777,O$119)+'СЕТ СН'!$I$9+СВЦЭМ!$D$10+'СЕТ СН'!$I$5-'СЕТ СН'!$I$17</f>
        <v>4859.2952168799993</v>
      </c>
      <c r="P120" s="36">
        <f>SUMIFS(СВЦЭМ!$C$34:$C$777,СВЦЭМ!$A$34:$A$777,$A120,СВЦЭМ!$B$34:$B$777,P$119)+'СЕТ СН'!$I$9+СВЦЭМ!$D$10+'СЕТ СН'!$I$5-'СЕТ СН'!$I$17</f>
        <v>4809.2052500899999</v>
      </c>
      <c r="Q120" s="36">
        <f>SUMIFS(СВЦЭМ!$C$34:$C$777,СВЦЭМ!$A$34:$A$777,$A120,СВЦЭМ!$B$34:$B$777,Q$119)+'СЕТ СН'!$I$9+СВЦЭМ!$D$10+'СЕТ СН'!$I$5-'СЕТ СН'!$I$17</f>
        <v>4735.3666933999993</v>
      </c>
      <c r="R120" s="36">
        <f>SUMIFS(СВЦЭМ!$C$34:$C$777,СВЦЭМ!$A$34:$A$777,$A120,СВЦЭМ!$B$34:$B$777,R$119)+'СЕТ СН'!$I$9+СВЦЭМ!$D$10+'СЕТ СН'!$I$5-'СЕТ СН'!$I$17</f>
        <v>4616.8903511899998</v>
      </c>
      <c r="S120" s="36">
        <f>SUMIFS(СВЦЭМ!$C$34:$C$777,СВЦЭМ!$A$34:$A$777,$A120,СВЦЭМ!$B$34:$B$777,S$119)+'СЕТ СН'!$I$9+СВЦЭМ!$D$10+'СЕТ СН'!$I$5-'СЕТ СН'!$I$17</f>
        <v>4547.3474937599995</v>
      </c>
      <c r="T120" s="36">
        <f>SUMIFS(СВЦЭМ!$C$34:$C$777,СВЦЭМ!$A$34:$A$777,$A120,СВЦЭМ!$B$34:$B$777,T$119)+'СЕТ СН'!$I$9+СВЦЭМ!$D$10+'СЕТ СН'!$I$5-'СЕТ СН'!$I$17</f>
        <v>4515.5829891799995</v>
      </c>
      <c r="U120" s="36">
        <f>SUMIFS(СВЦЭМ!$C$34:$C$777,СВЦЭМ!$A$34:$A$777,$A120,СВЦЭМ!$B$34:$B$777,U$119)+'СЕТ СН'!$I$9+СВЦЭМ!$D$10+'СЕТ СН'!$I$5-'СЕТ СН'!$I$17</f>
        <v>4506.9430538099996</v>
      </c>
      <c r="V120" s="36">
        <f>SUMIFS(СВЦЭМ!$C$34:$C$777,СВЦЭМ!$A$34:$A$777,$A120,СВЦЭМ!$B$34:$B$777,V$119)+'СЕТ СН'!$I$9+СВЦЭМ!$D$10+'СЕТ СН'!$I$5-'СЕТ СН'!$I$17</f>
        <v>4506.83390977</v>
      </c>
      <c r="W120" s="36">
        <f>SUMIFS(СВЦЭМ!$C$34:$C$777,СВЦЭМ!$A$34:$A$777,$A120,СВЦЭМ!$B$34:$B$777,W$119)+'СЕТ СН'!$I$9+СВЦЭМ!$D$10+'СЕТ СН'!$I$5-'СЕТ СН'!$I$17</f>
        <v>4521.8030080899998</v>
      </c>
      <c r="X120" s="36">
        <f>SUMIFS(СВЦЭМ!$C$34:$C$777,СВЦЭМ!$A$34:$A$777,$A120,СВЦЭМ!$B$34:$B$777,X$119)+'СЕТ СН'!$I$9+СВЦЭМ!$D$10+'СЕТ СН'!$I$5-'СЕТ СН'!$I$17</f>
        <v>4581.2048148799995</v>
      </c>
      <c r="Y120" s="36">
        <f>SUMIFS(СВЦЭМ!$C$34:$C$777,СВЦЭМ!$A$34:$A$777,$A120,СВЦЭМ!$B$34:$B$777,Y$119)+'СЕТ СН'!$I$9+СВЦЭМ!$D$10+'СЕТ СН'!$I$5-'СЕТ СН'!$I$17</f>
        <v>4747.9922499099994</v>
      </c>
    </row>
    <row r="121" spans="1:27" ht="15.75" x14ac:dyDescent="0.2">
      <c r="A121" s="35">
        <f>A120+1</f>
        <v>43375</v>
      </c>
      <c r="B121" s="36">
        <f>SUMIFS(СВЦЭМ!$C$34:$C$777,СВЦЭМ!$A$34:$A$777,$A121,СВЦЭМ!$B$34:$B$777,B$119)+'СЕТ СН'!$I$9+СВЦЭМ!$D$10+'СЕТ СН'!$I$5-'СЕТ СН'!$I$17</f>
        <v>4897.6086551299995</v>
      </c>
      <c r="C121" s="36">
        <f>SUMIFS(СВЦЭМ!$C$34:$C$777,СВЦЭМ!$A$34:$A$777,$A121,СВЦЭМ!$B$34:$B$777,C$119)+'СЕТ СН'!$I$9+СВЦЭМ!$D$10+'СЕТ СН'!$I$5-'СЕТ СН'!$I$17</f>
        <v>4990.0664094099993</v>
      </c>
      <c r="D121" s="36">
        <f>SUMIFS(СВЦЭМ!$C$34:$C$777,СВЦЭМ!$A$34:$A$777,$A121,СВЦЭМ!$B$34:$B$777,D$119)+'СЕТ СН'!$I$9+СВЦЭМ!$D$10+'СЕТ СН'!$I$5-'СЕТ СН'!$I$17</f>
        <v>5097.4372729899997</v>
      </c>
      <c r="E121" s="36">
        <f>SUMIFS(СВЦЭМ!$C$34:$C$777,СВЦЭМ!$A$34:$A$777,$A121,СВЦЭМ!$B$34:$B$777,E$119)+'СЕТ СН'!$I$9+СВЦЭМ!$D$10+'СЕТ СН'!$I$5-'СЕТ СН'!$I$17</f>
        <v>5122.3146047700002</v>
      </c>
      <c r="F121" s="36">
        <f>SUMIFS(СВЦЭМ!$C$34:$C$777,СВЦЭМ!$A$34:$A$777,$A121,СВЦЭМ!$B$34:$B$777,F$119)+'СЕТ СН'!$I$9+СВЦЭМ!$D$10+'СЕТ СН'!$I$5-'СЕТ СН'!$I$17</f>
        <v>5117.3175975599997</v>
      </c>
      <c r="G121" s="36">
        <f>SUMIFS(СВЦЭМ!$C$34:$C$777,СВЦЭМ!$A$34:$A$777,$A121,СВЦЭМ!$B$34:$B$777,G$119)+'СЕТ СН'!$I$9+СВЦЭМ!$D$10+'СЕТ СН'!$I$5-'СЕТ СН'!$I$17</f>
        <v>5093.1430134100001</v>
      </c>
      <c r="H121" s="36">
        <f>SUMIFS(СВЦЭМ!$C$34:$C$777,СВЦЭМ!$A$34:$A$777,$A121,СВЦЭМ!$B$34:$B$777,H$119)+'СЕТ СН'!$I$9+СВЦЭМ!$D$10+'СЕТ СН'!$I$5-'СЕТ СН'!$I$17</f>
        <v>5014.8135753099996</v>
      </c>
      <c r="I121" s="36">
        <f>SUMIFS(СВЦЭМ!$C$34:$C$777,СВЦЭМ!$A$34:$A$777,$A121,СВЦЭМ!$B$34:$B$777,I$119)+'СЕТ СН'!$I$9+СВЦЭМ!$D$10+'СЕТ СН'!$I$5-'СЕТ СН'!$I$17</f>
        <v>4937.68920901</v>
      </c>
      <c r="J121" s="36">
        <f>SUMIFS(СВЦЭМ!$C$34:$C$777,СВЦЭМ!$A$34:$A$777,$A121,СВЦЭМ!$B$34:$B$777,J$119)+'СЕТ СН'!$I$9+СВЦЭМ!$D$10+'СЕТ СН'!$I$5-'СЕТ СН'!$I$17</f>
        <v>4928.94088053</v>
      </c>
      <c r="K121" s="36">
        <f>SUMIFS(СВЦЭМ!$C$34:$C$777,СВЦЭМ!$A$34:$A$777,$A121,СВЦЭМ!$B$34:$B$777,K$119)+'СЕТ СН'!$I$9+СВЦЭМ!$D$10+'СЕТ СН'!$I$5-'СЕТ СН'!$I$17</f>
        <v>4890.48706305</v>
      </c>
      <c r="L121" s="36">
        <f>SUMIFS(СВЦЭМ!$C$34:$C$777,СВЦЭМ!$A$34:$A$777,$A121,СВЦЭМ!$B$34:$B$777,L$119)+'СЕТ СН'!$I$9+СВЦЭМ!$D$10+'СЕТ СН'!$I$5-'СЕТ СН'!$I$17</f>
        <v>4883.6267083699995</v>
      </c>
      <c r="M121" s="36">
        <f>SUMIFS(СВЦЭМ!$C$34:$C$777,СВЦЭМ!$A$34:$A$777,$A121,СВЦЭМ!$B$34:$B$777,M$119)+'СЕТ СН'!$I$9+СВЦЭМ!$D$10+'СЕТ СН'!$I$5-'СЕТ СН'!$I$17</f>
        <v>4888.9236764199995</v>
      </c>
      <c r="N121" s="36">
        <f>SUMIFS(СВЦЭМ!$C$34:$C$777,СВЦЭМ!$A$34:$A$777,$A121,СВЦЭМ!$B$34:$B$777,N$119)+'СЕТ СН'!$I$9+СВЦЭМ!$D$10+'СЕТ СН'!$I$5-'СЕТ СН'!$I$17</f>
        <v>4894.64022217</v>
      </c>
      <c r="O121" s="36">
        <f>SUMIFS(СВЦЭМ!$C$34:$C$777,СВЦЭМ!$A$34:$A$777,$A121,СВЦЭМ!$B$34:$B$777,O$119)+'СЕТ СН'!$I$9+СВЦЭМ!$D$10+'СЕТ СН'!$I$5-'СЕТ СН'!$I$17</f>
        <v>4870.5647741999992</v>
      </c>
      <c r="P121" s="36">
        <f>SUMIFS(СВЦЭМ!$C$34:$C$777,СВЦЭМ!$A$34:$A$777,$A121,СВЦЭМ!$B$34:$B$777,P$119)+'СЕТ СН'!$I$9+СВЦЭМ!$D$10+'СЕТ СН'!$I$5-'СЕТ СН'!$I$17</f>
        <v>4794.1278446199995</v>
      </c>
      <c r="Q121" s="36">
        <f>SUMIFS(СВЦЭМ!$C$34:$C$777,СВЦЭМ!$A$34:$A$777,$A121,СВЦЭМ!$B$34:$B$777,Q$119)+'СЕТ СН'!$I$9+СВЦЭМ!$D$10+'СЕТ СН'!$I$5-'СЕТ СН'!$I$17</f>
        <v>4724.9920459699997</v>
      </c>
      <c r="R121" s="36">
        <f>SUMIFS(СВЦЭМ!$C$34:$C$777,СВЦЭМ!$A$34:$A$777,$A121,СВЦЭМ!$B$34:$B$777,R$119)+'СЕТ СН'!$I$9+СВЦЭМ!$D$10+'СЕТ СН'!$I$5-'СЕТ СН'!$I$17</f>
        <v>4606.0414580199995</v>
      </c>
      <c r="S121" s="36">
        <f>SUMIFS(СВЦЭМ!$C$34:$C$777,СВЦЭМ!$A$34:$A$777,$A121,СВЦЭМ!$B$34:$B$777,S$119)+'СЕТ СН'!$I$9+СВЦЭМ!$D$10+'СЕТ СН'!$I$5-'СЕТ СН'!$I$17</f>
        <v>4520.0632897499991</v>
      </c>
      <c r="T121" s="36">
        <f>SUMIFS(СВЦЭМ!$C$34:$C$777,СВЦЭМ!$A$34:$A$777,$A121,СВЦЭМ!$B$34:$B$777,T$119)+'СЕТ СН'!$I$9+СВЦЭМ!$D$10+'СЕТ СН'!$I$5-'СЕТ СН'!$I$17</f>
        <v>4518.5695486899995</v>
      </c>
      <c r="U121" s="36">
        <f>SUMIFS(СВЦЭМ!$C$34:$C$777,СВЦЭМ!$A$34:$A$777,$A121,СВЦЭМ!$B$34:$B$777,U$119)+'СЕТ СН'!$I$9+СВЦЭМ!$D$10+'СЕТ СН'!$I$5-'СЕТ СН'!$I$17</f>
        <v>4513.0126636999994</v>
      </c>
      <c r="V121" s="36">
        <f>SUMIFS(СВЦЭМ!$C$34:$C$777,СВЦЭМ!$A$34:$A$777,$A121,СВЦЭМ!$B$34:$B$777,V$119)+'СЕТ СН'!$I$9+СВЦЭМ!$D$10+'СЕТ СН'!$I$5-'СЕТ СН'!$I$17</f>
        <v>4512.2203973699998</v>
      </c>
      <c r="W121" s="36">
        <f>SUMIFS(СВЦЭМ!$C$34:$C$777,СВЦЭМ!$A$34:$A$777,$A121,СВЦЭМ!$B$34:$B$777,W$119)+'СЕТ СН'!$I$9+СВЦЭМ!$D$10+'СЕТ СН'!$I$5-'СЕТ СН'!$I$17</f>
        <v>4504.5984898999995</v>
      </c>
      <c r="X121" s="36">
        <f>SUMIFS(СВЦЭМ!$C$34:$C$777,СВЦЭМ!$A$34:$A$777,$A121,СВЦЭМ!$B$34:$B$777,X$119)+'СЕТ СН'!$I$9+СВЦЭМ!$D$10+'СЕТ СН'!$I$5-'СЕТ СН'!$I$17</f>
        <v>4553.7528109099994</v>
      </c>
      <c r="Y121" s="36">
        <f>SUMIFS(СВЦЭМ!$C$34:$C$777,СВЦЭМ!$A$34:$A$777,$A121,СВЦЭМ!$B$34:$B$777,Y$119)+'СЕТ СН'!$I$9+СВЦЭМ!$D$10+'СЕТ СН'!$I$5-'СЕТ СН'!$I$17</f>
        <v>4689.1148303599994</v>
      </c>
    </row>
    <row r="122" spans="1:27" ht="15.75" x14ac:dyDescent="0.2">
      <c r="A122" s="35">
        <f t="shared" ref="A122:A150" si="3">A121+1</f>
        <v>43376</v>
      </c>
      <c r="B122" s="36">
        <f>SUMIFS(СВЦЭМ!$C$34:$C$777,СВЦЭМ!$A$34:$A$777,$A122,СВЦЭМ!$B$34:$B$777,B$119)+'СЕТ СН'!$I$9+СВЦЭМ!$D$10+'СЕТ СН'!$I$5-'СЕТ СН'!$I$17</f>
        <v>4835.4846764999993</v>
      </c>
      <c r="C122" s="36">
        <f>SUMIFS(СВЦЭМ!$C$34:$C$777,СВЦЭМ!$A$34:$A$777,$A122,СВЦЭМ!$B$34:$B$777,C$119)+'СЕТ СН'!$I$9+СВЦЭМ!$D$10+'СЕТ СН'!$I$5-'СЕТ СН'!$I$17</f>
        <v>4958.8744782200001</v>
      </c>
      <c r="D122" s="36">
        <f>SUMIFS(СВЦЭМ!$C$34:$C$777,СВЦЭМ!$A$34:$A$777,$A122,СВЦЭМ!$B$34:$B$777,D$119)+'СЕТ СН'!$I$9+СВЦЭМ!$D$10+'СЕТ СН'!$I$5-'СЕТ СН'!$I$17</f>
        <v>5067.5751542600001</v>
      </c>
      <c r="E122" s="36">
        <f>SUMIFS(СВЦЭМ!$C$34:$C$777,СВЦЭМ!$A$34:$A$777,$A122,СВЦЭМ!$B$34:$B$777,E$119)+'СЕТ СН'!$I$9+СВЦЭМ!$D$10+'СЕТ СН'!$I$5-'СЕТ СН'!$I$17</f>
        <v>5084.0224758799995</v>
      </c>
      <c r="F122" s="36">
        <f>SUMIFS(СВЦЭМ!$C$34:$C$777,СВЦЭМ!$A$34:$A$777,$A122,СВЦЭМ!$B$34:$B$777,F$119)+'СЕТ СН'!$I$9+СВЦЭМ!$D$10+'СЕТ СН'!$I$5-'СЕТ СН'!$I$17</f>
        <v>5076.6203724899997</v>
      </c>
      <c r="G122" s="36">
        <f>SUMIFS(СВЦЭМ!$C$34:$C$777,СВЦЭМ!$A$34:$A$777,$A122,СВЦЭМ!$B$34:$B$777,G$119)+'СЕТ СН'!$I$9+СВЦЭМ!$D$10+'СЕТ СН'!$I$5-'СЕТ СН'!$I$17</f>
        <v>5041.6544043699996</v>
      </c>
      <c r="H122" s="36">
        <f>SUMIFS(СВЦЭМ!$C$34:$C$777,СВЦЭМ!$A$34:$A$777,$A122,СВЦЭМ!$B$34:$B$777,H$119)+'СЕТ СН'!$I$9+СВЦЭМ!$D$10+'СЕТ СН'!$I$5-'СЕТ СН'!$I$17</f>
        <v>4969.2997790700001</v>
      </c>
      <c r="I122" s="36">
        <f>SUMIFS(СВЦЭМ!$C$34:$C$777,СВЦЭМ!$A$34:$A$777,$A122,СВЦЭМ!$B$34:$B$777,I$119)+'СЕТ СН'!$I$9+СВЦЭМ!$D$10+'СЕТ СН'!$I$5-'СЕТ СН'!$I$17</f>
        <v>4900.074883369999</v>
      </c>
      <c r="J122" s="36">
        <f>SUMIFS(СВЦЭМ!$C$34:$C$777,СВЦЭМ!$A$34:$A$777,$A122,СВЦЭМ!$B$34:$B$777,J$119)+'СЕТ СН'!$I$9+СВЦЭМ!$D$10+'СЕТ СН'!$I$5-'СЕТ СН'!$I$17</f>
        <v>4871.9038851599998</v>
      </c>
      <c r="K122" s="36">
        <f>SUMIFS(СВЦЭМ!$C$34:$C$777,СВЦЭМ!$A$34:$A$777,$A122,СВЦЭМ!$B$34:$B$777,K$119)+'СЕТ СН'!$I$9+СВЦЭМ!$D$10+'СЕТ СН'!$I$5-'СЕТ СН'!$I$17</f>
        <v>4862.4250713899992</v>
      </c>
      <c r="L122" s="36">
        <f>SUMIFS(СВЦЭМ!$C$34:$C$777,СВЦЭМ!$A$34:$A$777,$A122,СВЦЭМ!$B$34:$B$777,L$119)+'СЕТ СН'!$I$9+СВЦЭМ!$D$10+'СЕТ СН'!$I$5-'СЕТ СН'!$I$17</f>
        <v>4872.2573969300001</v>
      </c>
      <c r="M122" s="36">
        <f>SUMIFS(СВЦЭМ!$C$34:$C$777,СВЦЭМ!$A$34:$A$777,$A122,СВЦЭМ!$B$34:$B$777,M$119)+'СЕТ СН'!$I$9+СВЦЭМ!$D$10+'СЕТ СН'!$I$5-'СЕТ СН'!$I$17</f>
        <v>4880.3057056399994</v>
      </c>
      <c r="N122" s="36">
        <f>SUMIFS(СВЦЭМ!$C$34:$C$777,СВЦЭМ!$A$34:$A$777,$A122,СВЦЭМ!$B$34:$B$777,N$119)+'СЕТ СН'!$I$9+СВЦЭМ!$D$10+'СЕТ СН'!$I$5-'СЕТ СН'!$I$17</f>
        <v>4880.26145438</v>
      </c>
      <c r="O122" s="36">
        <f>SUMIFS(СВЦЭМ!$C$34:$C$777,СВЦЭМ!$A$34:$A$777,$A122,СВЦЭМ!$B$34:$B$777,O$119)+'СЕТ СН'!$I$9+СВЦЭМ!$D$10+'СЕТ СН'!$I$5-'СЕТ СН'!$I$17</f>
        <v>4849.3255115999991</v>
      </c>
      <c r="P122" s="36">
        <f>SUMIFS(СВЦЭМ!$C$34:$C$777,СВЦЭМ!$A$34:$A$777,$A122,СВЦЭМ!$B$34:$B$777,P$119)+'СЕТ СН'!$I$9+СВЦЭМ!$D$10+'СЕТ СН'!$I$5-'СЕТ СН'!$I$17</f>
        <v>4795.2514506399993</v>
      </c>
      <c r="Q122" s="36">
        <f>SUMIFS(СВЦЭМ!$C$34:$C$777,СВЦЭМ!$A$34:$A$777,$A122,СВЦЭМ!$B$34:$B$777,Q$119)+'СЕТ СН'!$I$9+СВЦЭМ!$D$10+'СЕТ СН'!$I$5-'СЕТ СН'!$I$17</f>
        <v>4719.1319135699996</v>
      </c>
      <c r="R122" s="36">
        <f>SUMIFS(СВЦЭМ!$C$34:$C$777,СВЦЭМ!$A$34:$A$777,$A122,СВЦЭМ!$B$34:$B$777,R$119)+'СЕТ СН'!$I$9+СВЦЭМ!$D$10+'СЕТ СН'!$I$5-'СЕТ СН'!$I$17</f>
        <v>4618.3853428899993</v>
      </c>
      <c r="S122" s="36">
        <f>SUMIFS(СВЦЭМ!$C$34:$C$777,СВЦЭМ!$A$34:$A$777,$A122,СВЦЭМ!$B$34:$B$777,S$119)+'СЕТ СН'!$I$9+СВЦЭМ!$D$10+'СЕТ СН'!$I$5-'СЕТ СН'!$I$17</f>
        <v>4546.4391789799993</v>
      </c>
      <c r="T122" s="36">
        <f>SUMIFS(СВЦЭМ!$C$34:$C$777,СВЦЭМ!$A$34:$A$777,$A122,СВЦЭМ!$B$34:$B$777,T$119)+'СЕТ СН'!$I$9+СВЦЭМ!$D$10+'СЕТ СН'!$I$5-'СЕТ СН'!$I$17</f>
        <v>4559.1489187899997</v>
      </c>
      <c r="U122" s="36">
        <f>SUMIFS(СВЦЭМ!$C$34:$C$777,СВЦЭМ!$A$34:$A$777,$A122,СВЦЭМ!$B$34:$B$777,U$119)+'СЕТ СН'!$I$9+СВЦЭМ!$D$10+'СЕТ СН'!$I$5-'СЕТ СН'!$I$17</f>
        <v>4600.1268734099995</v>
      </c>
      <c r="V122" s="36">
        <f>SUMIFS(СВЦЭМ!$C$34:$C$777,СВЦЭМ!$A$34:$A$777,$A122,СВЦЭМ!$B$34:$B$777,V$119)+'СЕТ СН'!$I$9+СВЦЭМ!$D$10+'СЕТ СН'!$I$5-'СЕТ СН'!$I$17</f>
        <v>4606.9932043299996</v>
      </c>
      <c r="W122" s="36">
        <f>SUMIFS(СВЦЭМ!$C$34:$C$777,СВЦЭМ!$A$34:$A$777,$A122,СВЦЭМ!$B$34:$B$777,W$119)+'СЕТ СН'!$I$9+СВЦЭМ!$D$10+'СЕТ СН'!$I$5-'СЕТ СН'!$I$17</f>
        <v>4601.3328481399994</v>
      </c>
      <c r="X122" s="36">
        <f>SUMIFS(СВЦЭМ!$C$34:$C$777,СВЦЭМ!$A$34:$A$777,$A122,СВЦЭМ!$B$34:$B$777,X$119)+'СЕТ СН'!$I$9+СВЦЭМ!$D$10+'СЕТ СН'!$I$5-'СЕТ СН'!$I$17</f>
        <v>4582.1415212599995</v>
      </c>
      <c r="Y122" s="36">
        <f>SUMIFS(СВЦЭМ!$C$34:$C$777,СВЦЭМ!$A$34:$A$777,$A122,СВЦЭМ!$B$34:$B$777,Y$119)+'СЕТ СН'!$I$9+СВЦЭМ!$D$10+'СЕТ СН'!$I$5-'СЕТ СН'!$I$17</f>
        <v>4719.3202912399993</v>
      </c>
    </row>
    <row r="123" spans="1:27" ht="15.75" x14ac:dyDescent="0.2">
      <c r="A123" s="35">
        <f t="shared" si="3"/>
        <v>43377</v>
      </c>
      <c r="B123" s="36">
        <f>SUMIFS(СВЦЭМ!$C$34:$C$777,СВЦЭМ!$A$34:$A$777,$A123,СВЦЭМ!$B$34:$B$777,B$119)+'СЕТ СН'!$I$9+СВЦЭМ!$D$10+'СЕТ СН'!$I$5-'СЕТ СН'!$I$17</f>
        <v>4788.7451234999999</v>
      </c>
      <c r="C123" s="36">
        <f>SUMIFS(СВЦЭМ!$C$34:$C$777,СВЦЭМ!$A$34:$A$777,$A123,СВЦЭМ!$B$34:$B$777,C$119)+'СЕТ СН'!$I$9+СВЦЭМ!$D$10+'СЕТ СН'!$I$5-'СЕТ СН'!$I$17</f>
        <v>4917.6936777199999</v>
      </c>
      <c r="D123" s="36">
        <f>SUMIFS(СВЦЭМ!$C$34:$C$777,СВЦЭМ!$A$34:$A$777,$A123,СВЦЭМ!$B$34:$B$777,D$119)+'СЕТ СН'!$I$9+СВЦЭМ!$D$10+'СЕТ СН'!$I$5-'СЕТ СН'!$I$17</f>
        <v>5036.2038077299994</v>
      </c>
      <c r="E123" s="36">
        <f>SUMIFS(СВЦЭМ!$C$34:$C$777,СВЦЭМ!$A$34:$A$777,$A123,СВЦЭМ!$B$34:$B$777,E$119)+'СЕТ СН'!$I$9+СВЦЭМ!$D$10+'СЕТ СН'!$I$5-'СЕТ СН'!$I$17</f>
        <v>5070.1473404599992</v>
      </c>
      <c r="F123" s="36">
        <f>SUMIFS(СВЦЭМ!$C$34:$C$777,СВЦЭМ!$A$34:$A$777,$A123,СВЦЭМ!$B$34:$B$777,F$119)+'СЕТ СН'!$I$9+СВЦЭМ!$D$10+'СЕТ СН'!$I$5-'СЕТ СН'!$I$17</f>
        <v>5065.3401539899996</v>
      </c>
      <c r="G123" s="36">
        <f>SUMIFS(СВЦЭМ!$C$34:$C$777,СВЦЭМ!$A$34:$A$777,$A123,СВЦЭМ!$B$34:$B$777,G$119)+'СЕТ СН'!$I$9+СВЦЭМ!$D$10+'СЕТ СН'!$I$5-'СЕТ СН'!$I$17</f>
        <v>5031.8961984199996</v>
      </c>
      <c r="H123" s="36">
        <f>SUMIFS(СВЦЭМ!$C$34:$C$777,СВЦЭМ!$A$34:$A$777,$A123,СВЦЭМ!$B$34:$B$777,H$119)+'СЕТ СН'!$I$9+СВЦЭМ!$D$10+'СЕТ СН'!$I$5-'СЕТ СН'!$I$17</f>
        <v>4972.0478627999992</v>
      </c>
      <c r="I123" s="36">
        <f>SUMIFS(СВЦЭМ!$C$34:$C$777,СВЦЭМ!$A$34:$A$777,$A123,СВЦЭМ!$B$34:$B$777,I$119)+'СЕТ СН'!$I$9+СВЦЭМ!$D$10+'СЕТ СН'!$I$5-'СЕТ СН'!$I$17</f>
        <v>4916.3885721099996</v>
      </c>
      <c r="J123" s="36">
        <f>SUMIFS(СВЦЭМ!$C$34:$C$777,СВЦЭМ!$A$34:$A$777,$A123,СВЦЭМ!$B$34:$B$777,J$119)+'СЕТ СН'!$I$9+СВЦЭМ!$D$10+'СЕТ СН'!$I$5-'СЕТ СН'!$I$17</f>
        <v>4896.00320104</v>
      </c>
      <c r="K123" s="36">
        <f>SUMIFS(СВЦЭМ!$C$34:$C$777,СВЦЭМ!$A$34:$A$777,$A123,СВЦЭМ!$B$34:$B$777,K$119)+'СЕТ СН'!$I$9+СВЦЭМ!$D$10+'СЕТ СН'!$I$5-'СЕТ СН'!$I$17</f>
        <v>4886.3116610899997</v>
      </c>
      <c r="L123" s="36">
        <f>SUMIFS(СВЦЭМ!$C$34:$C$777,СВЦЭМ!$A$34:$A$777,$A123,СВЦЭМ!$B$34:$B$777,L$119)+'СЕТ СН'!$I$9+СВЦЭМ!$D$10+'СЕТ СН'!$I$5-'СЕТ СН'!$I$17</f>
        <v>4897.1242596699994</v>
      </c>
      <c r="M123" s="36">
        <f>SUMIFS(СВЦЭМ!$C$34:$C$777,СВЦЭМ!$A$34:$A$777,$A123,СВЦЭМ!$B$34:$B$777,M$119)+'СЕТ СН'!$I$9+СВЦЭМ!$D$10+'СЕТ СН'!$I$5-'СЕТ СН'!$I$17</f>
        <v>4913.53509029</v>
      </c>
      <c r="N123" s="36">
        <f>SUMIFS(СВЦЭМ!$C$34:$C$777,СВЦЭМ!$A$34:$A$777,$A123,СВЦЭМ!$B$34:$B$777,N$119)+'СЕТ СН'!$I$9+СВЦЭМ!$D$10+'СЕТ СН'!$I$5-'СЕТ СН'!$I$17</f>
        <v>4916.2550484099993</v>
      </c>
      <c r="O123" s="36">
        <f>SUMIFS(СВЦЭМ!$C$34:$C$777,СВЦЭМ!$A$34:$A$777,$A123,СВЦЭМ!$B$34:$B$777,O$119)+'СЕТ СН'!$I$9+СВЦЭМ!$D$10+'СЕТ СН'!$I$5-'СЕТ СН'!$I$17</f>
        <v>4902.0207256299991</v>
      </c>
      <c r="P123" s="36">
        <f>SUMIFS(СВЦЭМ!$C$34:$C$777,СВЦЭМ!$A$34:$A$777,$A123,СВЦЭМ!$B$34:$B$777,P$119)+'СЕТ СН'!$I$9+СВЦЭМ!$D$10+'СЕТ СН'!$I$5-'СЕТ СН'!$I$17</f>
        <v>4820.1372336099994</v>
      </c>
      <c r="Q123" s="36">
        <f>SUMIFS(СВЦЭМ!$C$34:$C$777,СВЦЭМ!$A$34:$A$777,$A123,СВЦЭМ!$B$34:$B$777,Q$119)+'СЕТ СН'!$I$9+СВЦЭМ!$D$10+'СЕТ СН'!$I$5-'СЕТ СН'!$I$17</f>
        <v>4751.1004250699998</v>
      </c>
      <c r="R123" s="36">
        <f>SUMIFS(СВЦЭМ!$C$34:$C$777,СВЦЭМ!$A$34:$A$777,$A123,СВЦЭМ!$B$34:$B$777,R$119)+'СЕТ СН'!$I$9+СВЦЭМ!$D$10+'СЕТ СН'!$I$5-'СЕТ СН'!$I$17</f>
        <v>4645.1020719399994</v>
      </c>
      <c r="S123" s="36">
        <f>SUMIFS(СВЦЭМ!$C$34:$C$777,СВЦЭМ!$A$34:$A$777,$A123,СВЦЭМ!$B$34:$B$777,S$119)+'СЕТ СН'!$I$9+СВЦЭМ!$D$10+'СЕТ СН'!$I$5-'СЕТ СН'!$I$17</f>
        <v>4560.3545697499994</v>
      </c>
      <c r="T123" s="36">
        <f>SUMIFS(СВЦЭМ!$C$34:$C$777,СВЦЭМ!$A$34:$A$777,$A123,СВЦЭМ!$B$34:$B$777,T$119)+'СЕТ СН'!$I$9+СВЦЭМ!$D$10+'СЕТ СН'!$I$5-'СЕТ СН'!$I$17</f>
        <v>4567.3680112399998</v>
      </c>
      <c r="U123" s="36">
        <f>SUMIFS(СВЦЭМ!$C$34:$C$777,СВЦЭМ!$A$34:$A$777,$A123,СВЦЭМ!$B$34:$B$777,U$119)+'СЕТ СН'!$I$9+СВЦЭМ!$D$10+'СЕТ СН'!$I$5-'СЕТ СН'!$I$17</f>
        <v>4614.0403762599999</v>
      </c>
      <c r="V123" s="36">
        <f>SUMIFS(СВЦЭМ!$C$34:$C$777,СВЦЭМ!$A$34:$A$777,$A123,СВЦЭМ!$B$34:$B$777,V$119)+'СЕТ СН'!$I$9+СВЦЭМ!$D$10+'СЕТ СН'!$I$5-'СЕТ СН'!$I$17</f>
        <v>4621.6091792599991</v>
      </c>
      <c r="W123" s="36">
        <f>SUMIFS(СВЦЭМ!$C$34:$C$777,СВЦЭМ!$A$34:$A$777,$A123,СВЦЭМ!$B$34:$B$777,W$119)+'СЕТ СН'!$I$9+СВЦЭМ!$D$10+'СЕТ СН'!$I$5-'СЕТ СН'!$I$17</f>
        <v>4612.6892522099997</v>
      </c>
      <c r="X123" s="36">
        <f>SUMIFS(СВЦЭМ!$C$34:$C$777,СВЦЭМ!$A$34:$A$777,$A123,СВЦЭМ!$B$34:$B$777,X$119)+'СЕТ СН'!$I$9+СВЦЭМ!$D$10+'СЕТ СН'!$I$5-'СЕТ СН'!$I$17</f>
        <v>4606.9969551699996</v>
      </c>
      <c r="Y123" s="36">
        <f>SUMIFS(СВЦЭМ!$C$34:$C$777,СВЦЭМ!$A$34:$A$777,$A123,СВЦЭМ!$B$34:$B$777,Y$119)+'СЕТ СН'!$I$9+СВЦЭМ!$D$10+'СЕТ СН'!$I$5-'СЕТ СН'!$I$17</f>
        <v>4703.5351684199995</v>
      </c>
    </row>
    <row r="124" spans="1:27" ht="15.75" x14ac:dyDescent="0.2">
      <c r="A124" s="35">
        <f t="shared" si="3"/>
        <v>43378</v>
      </c>
      <c r="B124" s="36">
        <f>SUMIFS(СВЦЭМ!$C$34:$C$777,СВЦЭМ!$A$34:$A$777,$A124,СВЦЭМ!$B$34:$B$777,B$119)+'СЕТ СН'!$I$9+СВЦЭМ!$D$10+'СЕТ СН'!$I$5-'СЕТ СН'!$I$17</f>
        <v>4887.1217890199996</v>
      </c>
      <c r="C124" s="36">
        <f>SUMIFS(СВЦЭМ!$C$34:$C$777,СВЦЭМ!$A$34:$A$777,$A124,СВЦЭМ!$B$34:$B$777,C$119)+'СЕТ СН'!$I$9+СВЦЭМ!$D$10+'СЕТ СН'!$I$5-'СЕТ СН'!$I$17</f>
        <v>4961.9865801499991</v>
      </c>
      <c r="D124" s="36">
        <f>SUMIFS(СВЦЭМ!$C$34:$C$777,СВЦЭМ!$A$34:$A$777,$A124,СВЦЭМ!$B$34:$B$777,D$119)+'СЕТ СН'!$I$9+СВЦЭМ!$D$10+'СЕТ СН'!$I$5-'СЕТ СН'!$I$17</f>
        <v>5040.3466381199996</v>
      </c>
      <c r="E124" s="36">
        <f>SUMIFS(СВЦЭМ!$C$34:$C$777,СВЦЭМ!$A$34:$A$777,$A124,СВЦЭМ!$B$34:$B$777,E$119)+'СЕТ СН'!$I$9+СВЦЭМ!$D$10+'СЕТ СН'!$I$5-'СЕТ СН'!$I$17</f>
        <v>5046.9321605300001</v>
      </c>
      <c r="F124" s="36">
        <f>SUMIFS(СВЦЭМ!$C$34:$C$777,СВЦЭМ!$A$34:$A$777,$A124,СВЦЭМ!$B$34:$B$777,F$119)+'СЕТ СН'!$I$9+СВЦЭМ!$D$10+'СЕТ СН'!$I$5-'СЕТ СН'!$I$17</f>
        <v>5048.8997384899994</v>
      </c>
      <c r="G124" s="36">
        <f>SUMIFS(СВЦЭМ!$C$34:$C$777,СВЦЭМ!$A$34:$A$777,$A124,СВЦЭМ!$B$34:$B$777,G$119)+'СЕТ СН'!$I$9+СВЦЭМ!$D$10+'СЕТ СН'!$I$5-'СЕТ СН'!$I$17</f>
        <v>5031.1087387599991</v>
      </c>
      <c r="H124" s="36">
        <f>SUMIFS(СВЦЭМ!$C$34:$C$777,СВЦЭМ!$A$34:$A$777,$A124,СВЦЭМ!$B$34:$B$777,H$119)+'СЕТ СН'!$I$9+СВЦЭМ!$D$10+'СЕТ СН'!$I$5-'СЕТ СН'!$I$17</f>
        <v>4976.0607015899996</v>
      </c>
      <c r="I124" s="36">
        <f>SUMIFS(СВЦЭМ!$C$34:$C$777,СВЦЭМ!$A$34:$A$777,$A124,СВЦЭМ!$B$34:$B$777,I$119)+'СЕТ СН'!$I$9+СВЦЭМ!$D$10+'СЕТ СН'!$I$5-'СЕТ СН'!$I$17</f>
        <v>4890.9750190099994</v>
      </c>
      <c r="J124" s="36">
        <f>SUMIFS(СВЦЭМ!$C$34:$C$777,СВЦЭМ!$A$34:$A$777,$A124,СВЦЭМ!$B$34:$B$777,J$119)+'СЕТ СН'!$I$9+СВЦЭМ!$D$10+'СЕТ СН'!$I$5-'СЕТ СН'!$I$17</f>
        <v>4863.4280386999999</v>
      </c>
      <c r="K124" s="36">
        <f>SUMIFS(СВЦЭМ!$C$34:$C$777,СВЦЭМ!$A$34:$A$777,$A124,СВЦЭМ!$B$34:$B$777,K$119)+'СЕТ СН'!$I$9+СВЦЭМ!$D$10+'СЕТ СН'!$I$5-'СЕТ СН'!$I$17</f>
        <v>4858.6766290999994</v>
      </c>
      <c r="L124" s="36">
        <f>SUMIFS(СВЦЭМ!$C$34:$C$777,СВЦЭМ!$A$34:$A$777,$A124,СВЦЭМ!$B$34:$B$777,L$119)+'СЕТ СН'!$I$9+СВЦЭМ!$D$10+'СЕТ СН'!$I$5-'СЕТ СН'!$I$17</f>
        <v>4864.9553970699999</v>
      </c>
      <c r="M124" s="36">
        <f>SUMIFS(СВЦЭМ!$C$34:$C$777,СВЦЭМ!$A$34:$A$777,$A124,СВЦЭМ!$B$34:$B$777,M$119)+'СЕТ СН'!$I$9+СВЦЭМ!$D$10+'СЕТ СН'!$I$5-'СЕТ СН'!$I$17</f>
        <v>4871.7820525399993</v>
      </c>
      <c r="N124" s="36">
        <f>SUMIFS(СВЦЭМ!$C$34:$C$777,СВЦЭМ!$A$34:$A$777,$A124,СВЦЭМ!$B$34:$B$777,N$119)+'СЕТ СН'!$I$9+СВЦЭМ!$D$10+'СЕТ СН'!$I$5-'СЕТ СН'!$I$17</f>
        <v>4893.9280090900002</v>
      </c>
      <c r="O124" s="36">
        <f>SUMIFS(СВЦЭМ!$C$34:$C$777,СВЦЭМ!$A$34:$A$777,$A124,СВЦЭМ!$B$34:$B$777,O$119)+'СЕТ СН'!$I$9+СВЦЭМ!$D$10+'СЕТ СН'!$I$5-'СЕТ СН'!$I$17</f>
        <v>4877.13930394</v>
      </c>
      <c r="P124" s="36">
        <f>SUMIFS(СВЦЭМ!$C$34:$C$777,СВЦЭМ!$A$34:$A$777,$A124,СВЦЭМ!$B$34:$B$777,P$119)+'СЕТ СН'!$I$9+СВЦЭМ!$D$10+'СЕТ СН'!$I$5-'СЕТ СН'!$I$17</f>
        <v>4830.3523787099994</v>
      </c>
      <c r="Q124" s="36">
        <f>SUMIFS(СВЦЭМ!$C$34:$C$777,СВЦЭМ!$A$34:$A$777,$A124,СВЦЭМ!$B$34:$B$777,Q$119)+'СЕТ СН'!$I$9+СВЦЭМ!$D$10+'СЕТ СН'!$I$5-'СЕТ СН'!$I$17</f>
        <v>4754.2805414599998</v>
      </c>
      <c r="R124" s="36">
        <f>SUMIFS(СВЦЭМ!$C$34:$C$777,СВЦЭМ!$A$34:$A$777,$A124,СВЦЭМ!$B$34:$B$777,R$119)+'СЕТ СН'!$I$9+СВЦЭМ!$D$10+'СЕТ СН'!$I$5-'СЕТ СН'!$I$17</f>
        <v>4651.2214108499993</v>
      </c>
      <c r="S124" s="36">
        <f>SUMIFS(СВЦЭМ!$C$34:$C$777,СВЦЭМ!$A$34:$A$777,$A124,СВЦЭМ!$B$34:$B$777,S$119)+'СЕТ СН'!$I$9+СВЦЭМ!$D$10+'СЕТ СН'!$I$5-'СЕТ СН'!$I$17</f>
        <v>4548.9270513000001</v>
      </c>
      <c r="T124" s="36">
        <f>SUMIFS(СВЦЭМ!$C$34:$C$777,СВЦЭМ!$A$34:$A$777,$A124,СВЦЭМ!$B$34:$B$777,T$119)+'СЕТ СН'!$I$9+СВЦЭМ!$D$10+'СЕТ СН'!$I$5-'СЕТ СН'!$I$17</f>
        <v>4530.0914623099998</v>
      </c>
      <c r="U124" s="36">
        <f>SUMIFS(СВЦЭМ!$C$34:$C$777,СВЦЭМ!$A$34:$A$777,$A124,СВЦЭМ!$B$34:$B$777,U$119)+'СЕТ СН'!$I$9+СВЦЭМ!$D$10+'СЕТ СН'!$I$5-'СЕТ СН'!$I$17</f>
        <v>4574.7454098399994</v>
      </c>
      <c r="V124" s="36">
        <f>SUMIFS(СВЦЭМ!$C$34:$C$777,СВЦЭМ!$A$34:$A$777,$A124,СВЦЭМ!$B$34:$B$777,V$119)+'СЕТ СН'!$I$9+СВЦЭМ!$D$10+'СЕТ СН'!$I$5-'СЕТ СН'!$I$17</f>
        <v>4574.6769542899992</v>
      </c>
      <c r="W124" s="36">
        <f>SUMIFS(СВЦЭМ!$C$34:$C$777,СВЦЭМ!$A$34:$A$777,$A124,СВЦЭМ!$B$34:$B$777,W$119)+'СЕТ СН'!$I$9+СВЦЭМ!$D$10+'СЕТ СН'!$I$5-'СЕТ СН'!$I$17</f>
        <v>4562.0457092399993</v>
      </c>
      <c r="X124" s="36">
        <f>SUMIFS(СВЦЭМ!$C$34:$C$777,СВЦЭМ!$A$34:$A$777,$A124,СВЦЭМ!$B$34:$B$777,X$119)+'СЕТ СН'!$I$9+СВЦЭМ!$D$10+'СЕТ СН'!$I$5-'СЕТ СН'!$I$17</f>
        <v>4565.30974883</v>
      </c>
      <c r="Y124" s="36">
        <f>SUMIFS(СВЦЭМ!$C$34:$C$777,СВЦЭМ!$A$34:$A$777,$A124,СВЦЭМ!$B$34:$B$777,Y$119)+'СЕТ СН'!$I$9+СВЦЭМ!$D$10+'СЕТ СН'!$I$5-'СЕТ СН'!$I$17</f>
        <v>4701.0702398200001</v>
      </c>
    </row>
    <row r="125" spans="1:27" ht="15.75" x14ac:dyDescent="0.2">
      <c r="A125" s="35">
        <f t="shared" si="3"/>
        <v>43379</v>
      </c>
      <c r="B125" s="36">
        <f>SUMIFS(СВЦЭМ!$C$34:$C$777,СВЦЭМ!$A$34:$A$777,$A125,СВЦЭМ!$B$34:$B$777,B$119)+'СЕТ СН'!$I$9+СВЦЭМ!$D$10+'СЕТ СН'!$I$5-'СЕТ СН'!$I$17</f>
        <v>4831.5774114400001</v>
      </c>
      <c r="C125" s="36">
        <f>SUMIFS(СВЦЭМ!$C$34:$C$777,СВЦЭМ!$A$34:$A$777,$A125,СВЦЭМ!$B$34:$B$777,C$119)+'СЕТ СН'!$I$9+СВЦЭМ!$D$10+'СЕТ СН'!$I$5-'СЕТ СН'!$I$17</f>
        <v>4965.1728861699994</v>
      </c>
      <c r="D125" s="36">
        <f>SUMIFS(СВЦЭМ!$C$34:$C$777,СВЦЭМ!$A$34:$A$777,$A125,СВЦЭМ!$B$34:$B$777,D$119)+'СЕТ СН'!$I$9+СВЦЭМ!$D$10+'СЕТ СН'!$I$5-'СЕТ СН'!$I$17</f>
        <v>5065.0372864999999</v>
      </c>
      <c r="E125" s="36">
        <f>SUMIFS(СВЦЭМ!$C$34:$C$777,СВЦЭМ!$A$34:$A$777,$A125,СВЦЭМ!$B$34:$B$777,E$119)+'СЕТ СН'!$I$9+СВЦЭМ!$D$10+'СЕТ СН'!$I$5-'СЕТ СН'!$I$17</f>
        <v>5081.8215359699998</v>
      </c>
      <c r="F125" s="36">
        <f>SUMIFS(СВЦЭМ!$C$34:$C$777,СВЦЭМ!$A$34:$A$777,$A125,СВЦЭМ!$B$34:$B$777,F$119)+'СЕТ СН'!$I$9+СВЦЭМ!$D$10+'СЕТ СН'!$I$5-'СЕТ СН'!$I$17</f>
        <v>5074.9307245800001</v>
      </c>
      <c r="G125" s="36">
        <f>SUMIFS(СВЦЭМ!$C$34:$C$777,СВЦЭМ!$A$34:$A$777,$A125,СВЦЭМ!$B$34:$B$777,G$119)+'СЕТ СН'!$I$9+СВЦЭМ!$D$10+'СЕТ СН'!$I$5-'СЕТ СН'!$I$17</f>
        <v>5055.7765785199999</v>
      </c>
      <c r="H125" s="36">
        <f>SUMIFS(СВЦЭМ!$C$34:$C$777,СВЦЭМ!$A$34:$A$777,$A125,СВЦЭМ!$B$34:$B$777,H$119)+'СЕТ СН'!$I$9+СВЦЭМ!$D$10+'СЕТ СН'!$I$5-'СЕТ СН'!$I$17</f>
        <v>5033.6890258599997</v>
      </c>
      <c r="I125" s="36">
        <f>SUMIFS(СВЦЭМ!$C$34:$C$777,СВЦЭМ!$A$34:$A$777,$A125,СВЦЭМ!$B$34:$B$777,I$119)+'СЕТ СН'!$I$9+СВЦЭМ!$D$10+'СЕТ СН'!$I$5-'СЕТ СН'!$I$17</f>
        <v>4971.3342474999999</v>
      </c>
      <c r="J125" s="36">
        <f>SUMIFS(СВЦЭМ!$C$34:$C$777,СВЦЭМ!$A$34:$A$777,$A125,СВЦЭМ!$B$34:$B$777,J$119)+'СЕТ СН'!$I$9+СВЦЭМ!$D$10+'СЕТ СН'!$I$5-'СЕТ СН'!$I$17</f>
        <v>4895.4928919999993</v>
      </c>
      <c r="K125" s="36">
        <f>SUMIFS(СВЦЭМ!$C$34:$C$777,СВЦЭМ!$A$34:$A$777,$A125,СВЦЭМ!$B$34:$B$777,K$119)+'СЕТ СН'!$I$9+СВЦЭМ!$D$10+'СЕТ СН'!$I$5-'СЕТ СН'!$I$17</f>
        <v>4840.2629683299992</v>
      </c>
      <c r="L125" s="36">
        <f>SUMIFS(СВЦЭМ!$C$34:$C$777,СВЦЭМ!$A$34:$A$777,$A125,СВЦЭМ!$B$34:$B$777,L$119)+'СЕТ СН'!$I$9+СВЦЭМ!$D$10+'СЕТ СН'!$I$5-'СЕТ СН'!$I$17</f>
        <v>4821.89503685</v>
      </c>
      <c r="M125" s="36">
        <f>SUMIFS(СВЦЭМ!$C$34:$C$777,СВЦЭМ!$A$34:$A$777,$A125,СВЦЭМ!$B$34:$B$777,M$119)+'СЕТ СН'!$I$9+СВЦЭМ!$D$10+'СЕТ СН'!$I$5-'СЕТ СН'!$I$17</f>
        <v>4819.8649376299991</v>
      </c>
      <c r="N125" s="36">
        <f>SUMIFS(СВЦЭМ!$C$34:$C$777,СВЦЭМ!$A$34:$A$777,$A125,СВЦЭМ!$B$34:$B$777,N$119)+'СЕТ СН'!$I$9+СВЦЭМ!$D$10+'СЕТ СН'!$I$5-'СЕТ СН'!$I$17</f>
        <v>4844.8774906099998</v>
      </c>
      <c r="O125" s="36">
        <f>SUMIFS(СВЦЭМ!$C$34:$C$777,СВЦЭМ!$A$34:$A$777,$A125,СВЦЭМ!$B$34:$B$777,O$119)+'СЕТ СН'!$I$9+СВЦЭМ!$D$10+'СЕТ СН'!$I$5-'СЕТ СН'!$I$17</f>
        <v>4849.8244083499994</v>
      </c>
      <c r="P125" s="36">
        <f>SUMIFS(СВЦЭМ!$C$34:$C$777,СВЦЭМ!$A$34:$A$777,$A125,СВЦЭМ!$B$34:$B$777,P$119)+'СЕТ СН'!$I$9+СВЦЭМ!$D$10+'СЕТ СН'!$I$5-'СЕТ СН'!$I$17</f>
        <v>4775.9899978599997</v>
      </c>
      <c r="Q125" s="36">
        <f>SUMIFS(СВЦЭМ!$C$34:$C$777,СВЦЭМ!$A$34:$A$777,$A125,СВЦЭМ!$B$34:$B$777,Q$119)+'СЕТ СН'!$I$9+СВЦЭМ!$D$10+'СЕТ СН'!$I$5-'СЕТ СН'!$I$17</f>
        <v>4703.6564963499995</v>
      </c>
      <c r="R125" s="36">
        <f>SUMIFS(СВЦЭМ!$C$34:$C$777,СВЦЭМ!$A$34:$A$777,$A125,СВЦЭМ!$B$34:$B$777,R$119)+'СЕТ СН'!$I$9+СВЦЭМ!$D$10+'СЕТ СН'!$I$5-'СЕТ СН'!$I$17</f>
        <v>4592.4340774499997</v>
      </c>
      <c r="S125" s="36">
        <f>SUMIFS(СВЦЭМ!$C$34:$C$777,СВЦЭМ!$A$34:$A$777,$A125,СВЦЭМ!$B$34:$B$777,S$119)+'СЕТ СН'!$I$9+СВЦЭМ!$D$10+'СЕТ СН'!$I$5-'СЕТ СН'!$I$17</f>
        <v>4516.9569862399994</v>
      </c>
      <c r="T125" s="36">
        <f>SUMIFS(СВЦЭМ!$C$34:$C$777,СВЦЭМ!$A$34:$A$777,$A125,СВЦЭМ!$B$34:$B$777,T$119)+'СЕТ СН'!$I$9+СВЦЭМ!$D$10+'СЕТ СН'!$I$5-'СЕТ СН'!$I$17</f>
        <v>4520.4624098599998</v>
      </c>
      <c r="U125" s="36">
        <f>SUMIFS(СВЦЭМ!$C$34:$C$777,СВЦЭМ!$A$34:$A$777,$A125,СВЦЭМ!$B$34:$B$777,U$119)+'СЕТ СН'!$I$9+СВЦЭМ!$D$10+'СЕТ СН'!$I$5-'СЕТ СН'!$I$17</f>
        <v>4567.8492351899995</v>
      </c>
      <c r="V125" s="36">
        <f>SUMIFS(СВЦЭМ!$C$34:$C$777,СВЦЭМ!$A$34:$A$777,$A125,СВЦЭМ!$B$34:$B$777,V$119)+'СЕТ СН'!$I$9+СВЦЭМ!$D$10+'СЕТ СН'!$I$5-'СЕТ СН'!$I$17</f>
        <v>4575.5285065599992</v>
      </c>
      <c r="W125" s="36">
        <f>SUMIFS(СВЦЭМ!$C$34:$C$777,СВЦЭМ!$A$34:$A$777,$A125,СВЦЭМ!$B$34:$B$777,W$119)+'СЕТ СН'!$I$9+СВЦЭМ!$D$10+'СЕТ СН'!$I$5-'СЕТ СН'!$I$17</f>
        <v>4552.2509196499996</v>
      </c>
      <c r="X125" s="36">
        <f>SUMIFS(СВЦЭМ!$C$34:$C$777,СВЦЭМ!$A$34:$A$777,$A125,СВЦЭМ!$B$34:$B$777,X$119)+'СЕТ СН'!$I$9+СВЦЭМ!$D$10+'СЕТ СН'!$I$5-'СЕТ СН'!$I$17</f>
        <v>4549.9595098999998</v>
      </c>
      <c r="Y125" s="36">
        <f>SUMIFS(СВЦЭМ!$C$34:$C$777,СВЦЭМ!$A$34:$A$777,$A125,СВЦЭМ!$B$34:$B$777,Y$119)+'СЕТ СН'!$I$9+СВЦЭМ!$D$10+'СЕТ СН'!$I$5-'СЕТ СН'!$I$17</f>
        <v>4690.2039225199997</v>
      </c>
    </row>
    <row r="126" spans="1:27" ht="15.75" x14ac:dyDescent="0.2">
      <c r="A126" s="35">
        <f t="shared" si="3"/>
        <v>43380</v>
      </c>
      <c r="B126" s="36">
        <f>SUMIFS(СВЦЭМ!$C$34:$C$777,СВЦЭМ!$A$34:$A$777,$A126,СВЦЭМ!$B$34:$B$777,B$119)+'СЕТ СН'!$I$9+СВЦЭМ!$D$10+'СЕТ СН'!$I$5-'СЕТ СН'!$I$17</f>
        <v>4817.0554535199999</v>
      </c>
      <c r="C126" s="36">
        <f>SUMIFS(СВЦЭМ!$C$34:$C$777,СВЦЭМ!$A$34:$A$777,$A126,СВЦЭМ!$B$34:$B$777,C$119)+'СЕТ СН'!$I$9+СВЦЭМ!$D$10+'СЕТ СН'!$I$5-'СЕТ СН'!$I$17</f>
        <v>4936.9939403099997</v>
      </c>
      <c r="D126" s="36">
        <f>SUMIFS(СВЦЭМ!$C$34:$C$777,СВЦЭМ!$A$34:$A$777,$A126,СВЦЭМ!$B$34:$B$777,D$119)+'СЕТ СН'!$I$9+СВЦЭМ!$D$10+'СЕТ СН'!$I$5-'СЕТ СН'!$I$17</f>
        <v>5031.66255912</v>
      </c>
      <c r="E126" s="36">
        <f>SUMIFS(СВЦЭМ!$C$34:$C$777,СВЦЭМ!$A$34:$A$777,$A126,СВЦЭМ!$B$34:$B$777,E$119)+'СЕТ СН'!$I$9+СВЦЭМ!$D$10+'СЕТ СН'!$I$5-'СЕТ СН'!$I$17</f>
        <v>5034.3217721399997</v>
      </c>
      <c r="F126" s="36">
        <f>SUMIFS(СВЦЭМ!$C$34:$C$777,СВЦЭМ!$A$34:$A$777,$A126,СВЦЭМ!$B$34:$B$777,F$119)+'СЕТ СН'!$I$9+СВЦЭМ!$D$10+'СЕТ СН'!$I$5-'СЕТ СН'!$I$17</f>
        <v>5037.7304802600001</v>
      </c>
      <c r="G126" s="36">
        <f>SUMIFS(СВЦЭМ!$C$34:$C$777,СВЦЭМ!$A$34:$A$777,$A126,СВЦЭМ!$B$34:$B$777,G$119)+'СЕТ СН'!$I$9+СВЦЭМ!$D$10+'СЕТ СН'!$I$5-'СЕТ СН'!$I$17</f>
        <v>5049.24402156</v>
      </c>
      <c r="H126" s="36">
        <f>SUMIFS(СВЦЭМ!$C$34:$C$777,СВЦЭМ!$A$34:$A$777,$A126,СВЦЭМ!$B$34:$B$777,H$119)+'СЕТ СН'!$I$9+СВЦЭМ!$D$10+'СЕТ СН'!$I$5-'СЕТ СН'!$I$17</f>
        <v>5015.1769650699998</v>
      </c>
      <c r="I126" s="36">
        <f>SUMIFS(СВЦЭМ!$C$34:$C$777,СВЦЭМ!$A$34:$A$777,$A126,СВЦЭМ!$B$34:$B$777,I$119)+'СЕТ СН'!$I$9+СВЦЭМ!$D$10+'СЕТ СН'!$I$5-'СЕТ СН'!$I$17</f>
        <v>4950.1153638400001</v>
      </c>
      <c r="J126" s="36">
        <f>SUMIFS(СВЦЭМ!$C$34:$C$777,СВЦЭМ!$A$34:$A$777,$A126,СВЦЭМ!$B$34:$B$777,J$119)+'СЕТ СН'!$I$9+СВЦЭМ!$D$10+'СЕТ СН'!$I$5-'СЕТ СН'!$I$17</f>
        <v>4895.5914136099991</v>
      </c>
      <c r="K126" s="36">
        <f>SUMIFS(СВЦЭМ!$C$34:$C$777,СВЦЭМ!$A$34:$A$777,$A126,СВЦЭМ!$B$34:$B$777,K$119)+'СЕТ СН'!$I$9+СВЦЭМ!$D$10+'СЕТ СН'!$I$5-'СЕТ СН'!$I$17</f>
        <v>4860.3867263999991</v>
      </c>
      <c r="L126" s="36">
        <f>SUMIFS(СВЦЭМ!$C$34:$C$777,СВЦЭМ!$A$34:$A$777,$A126,СВЦЭМ!$B$34:$B$777,L$119)+'СЕТ СН'!$I$9+СВЦЭМ!$D$10+'СЕТ СН'!$I$5-'СЕТ СН'!$I$17</f>
        <v>4834.8970130299995</v>
      </c>
      <c r="M126" s="36">
        <f>SUMIFS(СВЦЭМ!$C$34:$C$777,СВЦЭМ!$A$34:$A$777,$A126,СВЦЭМ!$B$34:$B$777,M$119)+'СЕТ СН'!$I$9+СВЦЭМ!$D$10+'СЕТ СН'!$I$5-'СЕТ СН'!$I$17</f>
        <v>4841.9505380799992</v>
      </c>
      <c r="N126" s="36">
        <f>SUMIFS(СВЦЭМ!$C$34:$C$777,СВЦЭМ!$A$34:$A$777,$A126,СВЦЭМ!$B$34:$B$777,N$119)+'СЕТ СН'!$I$9+СВЦЭМ!$D$10+'СЕТ СН'!$I$5-'СЕТ СН'!$I$17</f>
        <v>4854.0339400599996</v>
      </c>
      <c r="O126" s="36">
        <f>SUMIFS(СВЦЭМ!$C$34:$C$777,СВЦЭМ!$A$34:$A$777,$A126,СВЦЭМ!$B$34:$B$777,O$119)+'СЕТ СН'!$I$9+СВЦЭМ!$D$10+'СЕТ СН'!$I$5-'СЕТ СН'!$I$17</f>
        <v>4840.3905010600001</v>
      </c>
      <c r="P126" s="36">
        <f>SUMIFS(СВЦЭМ!$C$34:$C$777,СВЦЭМ!$A$34:$A$777,$A126,СВЦЭМ!$B$34:$B$777,P$119)+'СЕТ СН'!$I$9+СВЦЭМ!$D$10+'СЕТ СН'!$I$5-'СЕТ СН'!$I$17</f>
        <v>4774.6360310800001</v>
      </c>
      <c r="Q126" s="36">
        <f>SUMIFS(СВЦЭМ!$C$34:$C$777,СВЦЭМ!$A$34:$A$777,$A126,СВЦЭМ!$B$34:$B$777,Q$119)+'СЕТ СН'!$I$9+СВЦЭМ!$D$10+'СЕТ СН'!$I$5-'СЕТ СН'!$I$17</f>
        <v>4698.0190878999992</v>
      </c>
      <c r="R126" s="36">
        <f>SUMIFS(СВЦЭМ!$C$34:$C$777,СВЦЭМ!$A$34:$A$777,$A126,СВЦЭМ!$B$34:$B$777,R$119)+'СЕТ СН'!$I$9+СВЦЭМ!$D$10+'СЕТ СН'!$I$5-'СЕТ СН'!$I$17</f>
        <v>4593.2183686199996</v>
      </c>
      <c r="S126" s="36">
        <f>SUMIFS(СВЦЭМ!$C$34:$C$777,СВЦЭМ!$A$34:$A$777,$A126,СВЦЭМ!$B$34:$B$777,S$119)+'СЕТ СН'!$I$9+СВЦЭМ!$D$10+'СЕТ СН'!$I$5-'СЕТ СН'!$I$17</f>
        <v>4517.4791320399991</v>
      </c>
      <c r="T126" s="36">
        <f>SUMIFS(СВЦЭМ!$C$34:$C$777,СВЦЭМ!$A$34:$A$777,$A126,СВЦЭМ!$B$34:$B$777,T$119)+'СЕТ СН'!$I$9+СВЦЭМ!$D$10+'СЕТ СН'!$I$5-'СЕТ СН'!$I$17</f>
        <v>4541.31366703</v>
      </c>
      <c r="U126" s="36">
        <f>SUMIFS(СВЦЭМ!$C$34:$C$777,СВЦЭМ!$A$34:$A$777,$A126,СВЦЭМ!$B$34:$B$777,U$119)+'СЕТ СН'!$I$9+СВЦЭМ!$D$10+'СЕТ СН'!$I$5-'СЕТ СН'!$I$17</f>
        <v>4596.8660615299996</v>
      </c>
      <c r="V126" s="36">
        <f>SUMIFS(СВЦЭМ!$C$34:$C$777,СВЦЭМ!$A$34:$A$777,$A126,СВЦЭМ!$B$34:$B$777,V$119)+'СЕТ СН'!$I$9+СВЦЭМ!$D$10+'СЕТ СН'!$I$5-'СЕТ СН'!$I$17</f>
        <v>4599.9994652799996</v>
      </c>
      <c r="W126" s="36">
        <f>SUMIFS(СВЦЭМ!$C$34:$C$777,СВЦЭМ!$A$34:$A$777,$A126,СВЦЭМ!$B$34:$B$777,W$119)+'СЕТ СН'!$I$9+СВЦЭМ!$D$10+'СЕТ СН'!$I$5-'СЕТ СН'!$I$17</f>
        <v>4575.9976672099992</v>
      </c>
      <c r="X126" s="36">
        <f>SUMIFS(СВЦЭМ!$C$34:$C$777,СВЦЭМ!$A$34:$A$777,$A126,СВЦЭМ!$B$34:$B$777,X$119)+'СЕТ СН'!$I$9+СВЦЭМ!$D$10+'СЕТ СН'!$I$5-'СЕТ СН'!$I$17</f>
        <v>4567.2464274699996</v>
      </c>
      <c r="Y126" s="36">
        <f>SUMIFS(СВЦЭМ!$C$34:$C$777,СВЦЭМ!$A$34:$A$777,$A126,СВЦЭМ!$B$34:$B$777,Y$119)+'СЕТ СН'!$I$9+СВЦЭМ!$D$10+'СЕТ СН'!$I$5-'СЕТ СН'!$I$17</f>
        <v>4681.7848424899994</v>
      </c>
    </row>
    <row r="127" spans="1:27" ht="15.75" x14ac:dyDescent="0.2">
      <c r="A127" s="35">
        <f t="shared" si="3"/>
        <v>43381</v>
      </c>
      <c r="B127" s="36">
        <f>SUMIFS(СВЦЭМ!$C$34:$C$777,СВЦЭМ!$A$34:$A$777,$A127,СВЦЭМ!$B$34:$B$777,B$119)+'СЕТ СН'!$I$9+СВЦЭМ!$D$10+'СЕТ СН'!$I$5-'СЕТ СН'!$I$17</f>
        <v>4877.7486930199993</v>
      </c>
      <c r="C127" s="36">
        <f>SUMIFS(СВЦЭМ!$C$34:$C$777,СВЦЭМ!$A$34:$A$777,$A127,СВЦЭМ!$B$34:$B$777,C$119)+'СЕТ СН'!$I$9+СВЦЭМ!$D$10+'СЕТ СН'!$I$5-'СЕТ СН'!$I$17</f>
        <v>4994.3026335199993</v>
      </c>
      <c r="D127" s="36">
        <f>SUMIFS(СВЦЭМ!$C$34:$C$777,СВЦЭМ!$A$34:$A$777,$A127,СВЦЭМ!$B$34:$B$777,D$119)+'СЕТ СН'!$I$9+СВЦЭМ!$D$10+'СЕТ СН'!$I$5-'СЕТ СН'!$I$17</f>
        <v>5103.1891861899994</v>
      </c>
      <c r="E127" s="36">
        <f>SUMIFS(СВЦЭМ!$C$34:$C$777,СВЦЭМ!$A$34:$A$777,$A127,СВЦЭМ!$B$34:$B$777,E$119)+'СЕТ СН'!$I$9+СВЦЭМ!$D$10+'СЕТ СН'!$I$5-'СЕТ СН'!$I$17</f>
        <v>5119.3934089200002</v>
      </c>
      <c r="F127" s="36">
        <f>SUMIFS(СВЦЭМ!$C$34:$C$777,СВЦЭМ!$A$34:$A$777,$A127,СВЦЭМ!$B$34:$B$777,F$119)+'СЕТ СН'!$I$9+СВЦЭМ!$D$10+'СЕТ СН'!$I$5-'СЕТ СН'!$I$17</f>
        <v>5124.4484834599998</v>
      </c>
      <c r="G127" s="36">
        <f>SUMIFS(СВЦЭМ!$C$34:$C$777,СВЦЭМ!$A$34:$A$777,$A127,СВЦЭМ!$B$34:$B$777,G$119)+'СЕТ СН'!$I$9+СВЦЭМ!$D$10+'СЕТ СН'!$I$5-'СЕТ СН'!$I$17</f>
        <v>5089.1473203699998</v>
      </c>
      <c r="H127" s="36">
        <f>SUMIFS(СВЦЭМ!$C$34:$C$777,СВЦЭМ!$A$34:$A$777,$A127,СВЦЭМ!$B$34:$B$777,H$119)+'СЕТ СН'!$I$9+СВЦЭМ!$D$10+'СЕТ СН'!$I$5-'СЕТ СН'!$I$17</f>
        <v>5007.88126293</v>
      </c>
      <c r="I127" s="36">
        <f>SUMIFS(СВЦЭМ!$C$34:$C$777,СВЦЭМ!$A$34:$A$777,$A127,СВЦЭМ!$B$34:$B$777,I$119)+'СЕТ СН'!$I$9+СВЦЭМ!$D$10+'СЕТ СН'!$I$5-'СЕТ СН'!$I$17</f>
        <v>4918.5087690099999</v>
      </c>
      <c r="J127" s="36">
        <f>SUMIFS(СВЦЭМ!$C$34:$C$777,СВЦЭМ!$A$34:$A$777,$A127,СВЦЭМ!$B$34:$B$777,J$119)+'СЕТ СН'!$I$9+СВЦЭМ!$D$10+'СЕТ СН'!$I$5-'СЕТ СН'!$I$17</f>
        <v>4881.30034798</v>
      </c>
      <c r="K127" s="36">
        <f>SUMIFS(СВЦЭМ!$C$34:$C$777,СВЦЭМ!$A$34:$A$777,$A127,СВЦЭМ!$B$34:$B$777,K$119)+'СЕТ СН'!$I$9+СВЦЭМ!$D$10+'СЕТ СН'!$I$5-'СЕТ СН'!$I$17</f>
        <v>4850.5983777599995</v>
      </c>
      <c r="L127" s="36">
        <f>SUMIFS(СВЦЭМ!$C$34:$C$777,СВЦЭМ!$A$34:$A$777,$A127,СВЦЭМ!$B$34:$B$777,L$119)+'СЕТ СН'!$I$9+СВЦЭМ!$D$10+'СЕТ СН'!$I$5-'СЕТ СН'!$I$17</f>
        <v>4843.5291920199998</v>
      </c>
      <c r="M127" s="36">
        <f>SUMIFS(СВЦЭМ!$C$34:$C$777,СВЦЭМ!$A$34:$A$777,$A127,СВЦЭМ!$B$34:$B$777,M$119)+'СЕТ СН'!$I$9+СВЦЭМ!$D$10+'СЕТ СН'!$I$5-'СЕТ СН'!$I$17</f>
        <v>4856.0261593599998</v>
      </c>
      <c r="N127" s="36">
        <f>SUMIFS(СВЦЭМ!$C$34:$C$777,СВЦЭМ!$A$34:$A$777,$A127,СВЦЭМ!$B$34:$B$777,N$119)+'СЕТ СН'!$I$9+СВЦЭМ!$D$10+'СЕТ СН'!$I$5-'СЕТ СН'!$I$17</f>
        <v>4866.52102268</v>
      </c>
      <c r="O127" s="36">
        <f>SUMIFS(СВЦЭМ!$C$34:$C$777,СВЦЭМ!$A$34:$A$777,$A127,СВЦЭМ!$B$34:$B$777,O$119)+'СЕТ СН'!$I$9+СВЦЭМ!$D$10+'СЕТ СН'!$I$5-'СЕТ СН'!$I$17</f>
        <v>4832.3765955399995</v>
      </c>
      <c r="P127" s="36">
        <f>SUMIFS(СВЦЭМ!$C$34:$C$777,СВЦЭМ!$A$34:$A$777,$A127,СВЦЭМ!$B$34:$B$777,P$119)+'СЕТ СН'!$I$9+СВЦЭМ!$D$10+'СЕТ СН'!$I$5-'СЕТ СН'!$I$17</f>
        <v>4759.6210044999998</v>
      </c>
      <c r="Q127" s="36">
        <f>SUMIFS(СВЦЭМ!$C$34:$C$777,СВЦЭМ!$A$34:$A$777,$A127,СВЦЭМ!$B$34:$B$777,Q$119)+'СЕТ СН'!$I$9+СВЦЭМ!$D$10+'СЕТ СН'!$I$5-'СЕТ СН'!$I$17</f>
        <v>4682.3357475499997</v>
      </c>
      <c r="R127" s="36">
        <f>SUMIFS(СВЦЭМ!$C$34:$C$777,СВЦЭМ!$A$34:$A$777,$A127,СВЦЭМ!$B$34:$B$777,R$119)+'СЕТ СН'!$I$9+СВЦЭМ!$D$10+'СЕТ СН'!$I$5-'СЕТ СН'!$I$17</f>
        <v>4595.1336746099996</v>
      </c>
      <c r="S127" s="36">
        <f>SUMIFS(СВЦЭМ!$C$34:$C$777,СВЦЭМ!$A$34:$A$777,$A127,СВЦЭМ!$B$34:$B$777,S$119)+'СЕТ СН'!$I$9+СВЦЭМ!$D$10+'СЕТ СН'!$I$5-'СЕТ СН'!$I$17</f>
        <v>4550.5151202199995</v>
      </c>
      <c r="T127" s="36">
        <f>SUMIFS(СВЦЭМ!$C$34:$C$777,СВЦЭМ!$A$34:$A$777,$A127,СВЦЭМ!$B$34:$B$777,T$119)+'СЕТ СН'!$I$9+СВЦЭМ!$D$10+'СЕТ СН'!$I$5-'СЕТ СН'!$I$17</f>
        <v>4566.6696785300001</v>
      </c>
      <c r="U127" s="36">
        <f>SUMIFS(СВЦЭМ!$C$34:$C$777,СВЦЭМ!$A$34:$A$777,$A127,СВЦЭМ!$B$34:$B$777,U$119)+'СЕТ СН'!$I$9+СВЦЭМ!$D$10+'СЕТ СН'!$I$5-'СЕТ СН'!$I$17</f>
        <v>4615.0314987499996</v>
      </c>
      <c r="V127" s="36">
        <f>SUMIFS(СВЦЭМ!$C$34:$C$777,СВЦЭМ!$A$34:$A$777,$A127,СВЦЭМ!$B$34:$B$777,V$119)+'СЕТ СН'!$I$9+СВЦЭМ!$D$10+'СЕТ СН'!$I$5-'СЕТ СН'!$I$17</f>
        <v>4615.1195662699993</v>
      </c>
      <c r="W127" s="36">
        <f>SUMIFS(СВЦЭМ!$C$34:$C$777,СВЦЭМ!$A$34:$A$777,$A127,СВЦЭМ!$B$34:$B$777,W$119)+'СЕТ СН'!$I$9+СВЦЭМ!$D$10+'СЕТ СН'!$I$5-'СЕТ СН'!$I$17</f>
        <v>4609.3165854399995</v>
      </c>
      <c r="X127" s="36">
        <f>SUMIFS(СВЦЭМ!$C$34:$C$777,СВЦЭМ!$A$34:$A$777,$A127,СВЦЭМ!$B$34:$B$777,X$119)+'СЕТ СН'!$I$9+СВЦЭМ!$D$10+'СЕТ СН'!$I$5-'СЕТ СН'!$I$17</f>
        <v>4592.5300299099999</v>
      </c>
      <c r="Y127" s="36">
        <f>SUMIFS(СВЦЭМ!$C$34:$C$777,СВЦЭМ!$A$34:$A$777,$A127,СВЦЭМ!$B$34:$B$777,Y$119)+'СЕТ СН'!$I$9+СВЦЭМ!$D$10+'СЕТ СН'!$I$5-'СЕТ СН'!$I$17</f>
        <v>4712.4013829099995</v>
      </c>
    </row>
    <row r="128" spans="1:27" ht="15.75" x14ac:dyDescent="0.2">
      <c r="A128" s="35">
        <f t="shared" si="3"/>
        <v>43382</v>
      </c>
      <c r="B128" s="36">
        <f>SUMIFS(СВЦЭМ!$C$34:$C$777,СВЦЭМ!$A$34:$A$777,$A128,СВЦЭМ!$B$34:$B$777,B$119)+'СЕТ СН'!$I$9+СВЦЭМ!$D$10+'СЕТ СН'!$I$5-'СЕТ СН'!$I$17</f>
        <v>4858.9396101699995</v>
      </c>
      <c r="C128" s="36">
        <f>SUMIFS(СВЦЭМ!$C$34:$C$777,СВЦЭМ!$A$34:$A$777,$A128,СВЦЭМ!$B$34:$B$777,C$119)+'СЕТ СН'!$I$9+СВЦЭМ!$D$10+'СЕТ СН'!$I$5-'СЕТ СН'!$I$17</f>
        <v>4985.8917682199999</v>
      </c>
      <c r="D128" s="36">
        <f>SUMIFS(СВЦЭМ!$C$34:$C$777,СВЦЭМ!$A$34:$A$777,$A128,СВЦЭМ!$B$34:$B$777,D$119)+'СЕТ СН'!$I$9+СВЦЭМ!$D$10+'СЕТ СН'!$I$5-'СЕТ СН'!$I$17</f>
        <v>5077.1472133199995</v>
      </c>
      <c r="E128" s="36">
        <f>SUMIFS(СВЦЭМ!$C$34:$C$777,СВЦЭМ!$A$34:$A$777,$A128,СВЦЭМ!$B$34:$B$777,E$119)+'СЕТ СН'!$I$9+СВЦЭМ!$D$10+'СЕТ СН'!$I$5-'СЕТ СН'!$I$17</f>
        <v>5087.3258340299999</v>
      </c>
      <c r="F128" s="36">
        <f>SUMIFS(СВЦЭМ!$C$34:$C$777,СВЦЭМ!$A$34:$A$777,$A128,СВЦЭМ!$B$34:$B$777,F$119)+'СЕТ СН'!$I$9+СВЦЭМ!$D$10+'СЕТ СН'!$I$5-'СЕТ СН'!$I$17</f>
        <v>5089.7959248299994</v>
      </c>
      <c r="G128" s="36">
        <f>SUMIFS(СВЦЭМ!$C$34:$C$777,СВЦЭМ!$A$34:$A$777,$A128,СВЦЭМ!$B$34:$B$777,G$119)+'СЕТ СН'!$I$9+СВЦЭМ!$D$10+'СЕТ СН'!$I$5-'СЕТ СН'!$I$17</f>
        <v>5057.6392853899997</v>
      </c>
      <c r="H128" s="36">
        <f>SUMIFS(СВЦЭМ!$C$34:$C$777,СВЦЭМ!$A$34:$A$777,$A128,СВЦЭМ!$B$34:$B$777,H$119)+'СЕТ СН'!$I$9+СВЦЭМ!$D$10+'СЕТ СН'!$I$5-'СЕТ СН'!$I$17</f>
        <v>4976.0649827199995</v>
      </c>
      <c r="I128" s="36">
        <f>SUMIFS(СВЦЭМ!$C$34:$C$777,СВЦЭМ!$A$34:$A$777,$A128,СВЦЭМ!$B$34:$B$777,I$119)+'СЕТ СН'!$I$9+СВЦЭМ!$D$10+'СЕТ СН'!$I$5-'СЕТ СН'!$I$17</f>
        <v>4893.6643107499995</v>
      </c>
      <c r="J128" s="36">
        <f>SUMIFS(СВЦЭМ!$C$34:$C$777,СВЦЭМ!$A$34:$A$777,$A128,СВЦЭМ!$B$34:$B$777,J$119)+'СЕТ СН'!$I$9+СВЦЭМ!$D$10+'СЕТ СН'!$I$5-'СЕТ СН'!$I$17</f>
        <v>4888.6965809399999</v>
      </c>
      <c r="K128" s="36">
        <f>SUMIFS(СВЦЭМ!$C$34:$C$777,СВЦЭМ!$A$34:$A$777,$A128,СВЦЭМ!$B$34:$B$777,K$119)+'СЕТ СН'!$I$9+СВЦЭМ!$D$10+'СЕТ СН'!$I$5-'СЕТ СН'!$I$17</f>
        <v>4885.1250940899999</v>
      </c>
      <c r="L128" s="36">
        <f>SUMIFS(СВЦЭМ!$C$34:$C$777,СВЦЭМ!$A$34:$A$777,$A128,СВЦЭМ!$B$34:$B$777,L$119)+'СЕТ СН'!$I$9+СВЦЭМ!$D$10+'СЕТ СН'!$I$5-'СЕТ СН'!$I$17</f>
        <v>4880.5938608599999</v>
      </c>
      <c r="M128" s="36">
        <f>SUMIFS(СВЦЭМ!$C$34:$C$777,СВЦЭМ!$A$34:$A$777,$A128,СВЦЭМ!$B$34:$B$777,M$119)+'СЕТ СН'!$I$9+СВЦЭМ!$D$10+'СЕТ СН'!$I$5-'СЕТ СН'!$I$17</f>
        <v>4881.720493329999</v>
      </c>
      <c r="N128" s="36">
        <f>SUMIFS(СВЦЭМ!$C$34:$C$777,СВЦЭМ!$A$34:$A$777,$A128,СВЦЭМ!$B$34:$B$777,N$119)+'СЕТ СН'!$I$9+СВЦЭМ!$D$10+'СЕТ СН'!$I$5-'СЕТ СН'!$I$17</f>
        <v>4881.0209929599996</v>
      </c>
      <c r="O128" s="36">
        <f>SUMIFS(СВЦЭМ!$C$34:$C$777,СВЦЭМ!$A$34:$A$777,$A128,СВЦЭМ!$B$34:$B$777,O$119)+'СЕТ СН'!$I$9+СВЦЭМ!$D$10+'СЕТ СН'!$I$5-'СЕТ СН'!$I$17</f>
        <v>4876.9891651699991</v>
      </c>
      <c r="P128" s="36">
        <f>SUMIFS(СВЦЭМ!$C$34:$C$777,СВЦЭМ!$A$34:$A$777,$A128,СВЦЭМ!$B$34:$B$777,P$119)+'СЕТ СН'!$I$9+СВЦЭМ!$D$10+'СЕТ СН'!$I$5-'СЕТ СН'!$I$17</f>
        <v>4810.7143552299995</v>
      </c>
      <c r="Q128" s="36">
        <f>SUMIFS(СВЦЭМ!$C$34:$C$777,СВЦЭМ!$A$34:$A$777,$A128,СВЦЭМ!$B$34:$B$777,Q$119)+'СЕТ СН'!$I$9+СВЦЭМ!$D$10+'СЕТ СН'!$I$5-'СЕТ СН'!$I$17</f>
        <v>4733.9789568599999</v>
      </c>
      <c r="R128" s="36">
        <f>SUMIFS(СВЦЭМ!$C$34:$C$777,СВЦЭМ!$A$34:$A$777,$A128,СВЦЭМ!$B$34:$B$777,R$119)+'СЕТ СН'!$I$9+СВЦЭМ!$D$10+'СЕТ СН'!$I$5-'СЕТ СН'!$I$17</f>
        <v>4643.2207080999997</v>
      </c>
      <c r="S128" s="36">
        <f>SUMIFS(СВЦЭМ!$C$34:$C$777,СВЦЭМ!$A$34:$A$777,$A128,СВЦЭМ!$B$34:$B$777,S$119)+'СЕТ СН'!$I$9+СВЦЭМ!$D$10+'СЕТ СН'!$I$5-'СЕТ СН'!$I$17</f>
        <v>4620.4115686300001</v>
      </c>
      <c r="T128" s="36">
        <f>SUMIFS(СВЦЭМ!$C$34:$C$777,СВЦЭМ!$A$34:$A$777,$A128,СВЦЭМ!$B$34:$B$777,T$119)+'СЕТ СН'!$I$9+СВЦЭМ!$D$10+'СЕТ СН'!$I$5-'СЕТ СН'!$I$17</f>
        <v>4585.0227882599993</v>
      </c>
      <c r="U128" s="36">
        <f>SUMIFS(СВЦЭМ!$C$34:$C$777,СВЦЭМ!$A$34:$A$777,$A128,СВЦЭМ!$B$34:$B$777,U$119)+'СЕТ СН'!$I$9+СВЦЭМ!$D$10+'СЕТ СН'!$I$5-'СЕТ СН'!$I$17</f>
        <v>4627.7198259999996</v>
      </c>
      <c r="V128" s="36">
        <f>SUMIFS(СВЦЭМ!$C$34:$C$777,СВЦЭМ!$A$34:$A$777,$A128,СВЦЭМ!$B$34:$B$777,V$119)+'СЕТ СН'!$I$9+СВЦЭМ!$D$10+'СЕТ СН'!$I$5-'СЕТ СН'!$I$17</f>
        <v>4629.8478438699995</v>
      </c>
      <c r="W128" s="36">
        <f>SUMIFS(СВЦЭМ!$C$34:$C$777,СВЦЭМ!$A$34:$A$777,$A128,СВЦЭМ!$B$34:$B$777,W$119)+'СЕТ СН'!$I$9+СВЦЭМ!$D$10+'СЕТ СН'!$I$5-'СЕТ СН'!$I$17</f>
        <v>4618.2010742100001</v>
      </c>
      <c r="X128" s="36">
        <f>SUMIFS(СВЦЭМ!$C$34:$C$777,СВЦЭМ!$A$34:$A$777,$A128,СВЦЭМ!$B$34:$B$777,X$119)+'СЕТ СН'!$I$9+СВЦЭМ!$D$10+'СЕТ СН'!$I$5-'СЕТ СН'!$I$17</f>
        <v>4596.2164296399997</v>
      </c>
      <c r="Y128" s="36">
        <f>SUMIFS(СВЦЭМ!$C$34:$C$777,СВЦЭМ!$A$34:$A$777,$A128,СВЦЭМ!$B$34:$B$777,Y$119)+'СЕТ СН'!$I$9+СВЦЭМ!$D$10+'СЕТ СН'!$I$5-'СЕТ СН'!$I$17</f>
        <v>4711.5602917400001</v>
      </c>
    </row>
    <row r="129" spans="1:25" ht="15.75" x14ac:dyDescent="0.2">
      <c r="A129" s="35">
        <f t="shared" si="3"/>
        <v>43383</v>
      </c>
      <c r="B129" s="36">
        <f>SUMIFS(СВЦЭМ!$C$34:$C$777,СВЦЭМ!$A$34:$A$777,$A129,СВЦЭМ!$B$34:$B$777,B$119)+'СЕТ СН'!$I$9+СВЦЭМ!$D$10+'СЕТ СН'!$I$5-'СЕТ СН'!$I$17</f>
        <v>4822.2408968399996</v>
      </c>
      <c r="C129" s="36">
        <f>SUMIFS(СВЦЭМ!$C$34:$C$777,СВЦЭМ!$A$34:$A$777,$A129,СВЦЭМ!$B$34:$B$777,C$119)+'СЕТ СН'!$I$9+СВЦЭМ!$D$10+'СЕТ СН'!$I$5-'СЕТ СН'!$I$17</f>
        <v>4940.807495</v>
      </c>
      <c r="D129" s="36">
        <f>SUMIFS(СВЦЭМ!$C$34:$C$777,СВЦЭМ!$A$34:$A$777,$A129,СВЦЭМ!$B$34:$B$777,D$119)+'СЕТ СН'!$I$9+СВЦЭМ!$D$10+'СЕТ СН'!$I$5-'СЕТ СН'!$I$17</f>
        <v>5029.9313636799998</v>
      </c>
      <c r="E129" s="36">
        <f>SUMIFS(СВЦЭМ!$C$34:$C$777,СВЦЭМ!$A$34:$A$777,$A129,СВЦЭМ!$B$34:$B$777,E$119)+'СЕТ СН'!$I$9+СВЦЭМ!$D$10+'СЕТ СН'!$I$5-'СЕТ СН'!$I$17</f>
        <v>5058.52261284</v>
      </c>
      <c r="F129" s="36">
        <f>SUMIFS(СВЦЭМ!$C$34:$C$777,СВЦЭМ!$A$34:$A$777,$A129,СВЦЭМ!$B$34:$B$777,F$119)+'СЕТ СН'!$I$9+СВЦЭМ!$D$10+'СЕТ СН'!$I$5-'СЕТ СН'!$I$17</f>
        <v>5057.60558115</v>
      </c>
      <c r="G129" s="36">
        <f>SUMIFS(СВЦЭМ!$C$34:$C$777,СВЦЭМ!$A$34:$A$777,$A129,СВЦЭМ!$B$34:$B$777,G$119)+'СЕТ СН'!$I$9+СВЦЭМ!$D$10+'СЕТ СН'!$I$5-'СЕТ СН'!$I$17</f>
        <v>5047.1072857999998</v>
      </c>
      <c r="H129" s="36">
        <f>SUMIFS(СВЦЭМ!$C$34:$C$777,СВЦЭМ!$A$34:$A$777,$A129,СВЦЭМ!$B$34:$B$777,H$119)+'СЕТ СН'!$I$9+СВЦЭМ!$D$10+'СЕТ СН'!$I$5-'СЕТ СН'!$I$17</f>
        <v>5009.7548757599998</v>
      </c>
      <c r="I129" s="36">
        <f>SUMIFS(СВЦЭМ!$C$34:$C$777,СВЦЭМ!$A$34:$A$777,$A129,СВЦЭМ!$B$34:$B$777,I$119)+'СЕТ СН'!$I$9+СВЦЭМ!$D$10+'СЕТ СН'!$I$5-'СЕТ СН'!$I$17</f>
        <v>4935.9981091299996</v>
      </c>
      <c r="J129" s="36">
        <f>SUMIFS(СВЦЭМ!$C$34:$C$777,СВЦЭМ!$A$34:$A$777,$A129,СВЦЭМ!$B$34:$B$777,J$119)+'СЕТ СН'!$I$9+СВЦЭМ!$D$10+'СЕТ СН'!$I$5-'СЕТ СН'!$I$17</f>
        <v>4898.7656576700001</v>
      </c>
      <c r="K129" s="36">
        <f>SUMIFS(СВЦЭМ!$C$34:$C$777,СВЦЭМ!$A$34:$A$777,$A129,СВЦЭМ!$B$34:$B$777,K$119)+'СЕТ СН'!$I$9+СВЦЭМ!$D$10+'СЕТ СН'!$I$5-'СЕТ СН'!$I$17</f>
        <v>4894.1074085800001</v>
      </c>
      <c r="L129" s="36">
        <f>SUMIFS(СВЦЭМ!$C$34:$C$777,СВЦЭМ!$A$34:$A$777,$A129,СВЦЭМ!$B$34:$B$777,L$119)+'СЕТ СН'!$I$9+СВЦЭМ!$D$10+'СЕТ СН'!$I$5-'СЕТ СН'!$I$17</f>
        <v>4898.4924341999995</v>
      </c>
      <c r="M129" s="36">
        <f>SUMIFS(СВЦЭМ!$C$34:$C$777,СВЦЭМ!$A$34:$A$777,$A129,СВЦЭМ!$B$34:$B$777,M$119)+'СЕТ СН'!$I$9+СВЦЭМ!$D$10+'СЕТ СН'!$I$5-'СЕТ СН'!$I$17</f>
        <v>4912.4870415699997</v>
      </c>
      <c r="N129" s="36">
        <f>SUMIFS(СВЦЭМ!$C$34:$C$777,СВЦЭМ!$A$34:$A$777,$A129,СВЦЭМ!$B$34:$B$777,N$119)+'СЕТ СН'!$I$9+СВЦЭМ!$D$10+'СЕТ СН'!$I$5-'СЕТ СН'!$I$17</f>
        <v>4919.2776256099996</v>
      </c>
      <c r="O129" s="36">
        <f>SUMIFS(СВЦЭМ!$C$34:$C$777,СВЦЭМ!$A$34:$A$777,$A129,СВЦЭМ!$B$34:$B$777,O$119)+'СЕТ СН'!$I$9+СВЦЭМ!$D$10+'СЕТ СН'!$I$5-'СЕТ СН'!$I$17</f>
        <v>4903.3460512699994</v>
      </c>
      <c r="P129" s="36">
        <f>SUMIFS(СВЦЭМ!$C$34:$C$777,СВЦЭМ!$A$34:$A$777,$A129,СВЦЭМ!$B$34:$B$777,P$119)+'СЕТ СН'!$I$9+СВЦЭМ!$D$10+'СЕТ СН'!$I$5-'СЕТ СН'!$I$17</f>
        <v>4848.35639765</v>
      </c>
      <c r="Q129" s="36">
        <f>SUMIFS(СВЦЭМ!$C$34:$C$777,СВЦЭМ!$A$34:$A$777,$A129,СВЦЭМ!$B$34:$B$777,Q$119)+'СЕТ СН'!$I$9+СВЦЭМ!$D$10+'СЕТ СН'!$I$5-'СЕТ СН'!$I$17</f>
        <v>4769.1817029999993</v>
      </c>
      <c r="R129" s="36">
        <f>SUMIFS(СВЦЭМ!$C$34:$C$777,СВЦЭМ!$A$34:$A$777,$A129,СВЦЭМ!$B$34:$B$777,R$119)+'СЕТ СН'!$I$9+СВЦЭМ!$D$10+'СЕТ СН'!$I$5-'СЕТ СН'!$I$17</f>
        <v>4663.9446373799992</v>
      </c>
      <c r="S129" s="36">
        <f>SUMIFS(СВЦЭМ!$C$34:$C$777,СВЦЭМ!$A$34:$A$777,$A129,СВЦЭМ!$B$34:$B$777,S$119)+'СЕТ СН'!$I$9+СВЦЭМ!$D$10+'СЕТ СН'!$I$5-'СЕТ СН'!$I$17</f>
        <v>4585.9391205599995</v>
      </c>
      <c r="T129" s="36">
        <f>SUMIFS(СВЦЭМ!$C$34:$C$777,СВЦЭМ!$A$34:$A$777,$A129,СВЦЭМ!$B$34:$B$777,T$119)+'СЕТ СН'!$I$9+СВЦЭМ!$D$10+'СЕТ СН'!$I$5-'СЕТ СН'!$I$17</f>
        <v>4606.4532180099995</v>
      </c>
      <c r="U129" s="36">
        <f>SUMIFS(СВЦЭМ!$C$34:$C$777,СВЦЭМ!$A$34:$A$777,$A129,СВЦЭМ!$B$34:$B$777,U$119)+'СЕТ СН'!$I$9+СВЦЭМ!$D$10+'СЕТ СН'!$I$5-'СЕТ СН'!$I$17</f>
        <v>4640.8972615499997</v>
      </c>
      <c r="V129" s="36">
        <f>SUMIFS(СВЦЭМ!$C$34:$C$777,СВЦЭМ!$A$34:$A$777,$A129,СВЦЭМ!$B$34:$B$777,V$119)+'СЕТ СН'!$I$9+СВЦЭМ!$D$10+'СЕТ СН'!$I$5-'СЕТ СН'!$I$17</f>
        <v>4638.3721732399999</v>
      </c>
      <c r="W129" s="36">
        <f>SUMIFS(СВЦЭМ!$C$34:$C$777,СВЦЭМ!$A$34:$A$777,$A129,СВЦЭМ!$B$34:$B$777,W$119)+'СЕТ СН'!$I$9+СВЦЭМ!$D$10+'СЕТ СН'!$I$5-'СЕТ СН'!$I$17</f>
        <v>4631.8989770299995</v>
      </c>
      <c r="X129" s="36">
        <f>SUMIFS(СВЦЭМ!$C$34:$C$777,СВЦЭМ!$A$34:$A$777,$A129,СВЦЭМ!$B$34:$B$777,X$119)+'СЕТ СН'!$I$9+СВЦЭМ!$D$10+'СЕТ СН'!$I$5-'СЕТ СН'!$I$17</f>
        <v>4618.3817024499995</v>
      </c>
      <c r="Y129" s="36">
        <f>SUMIFS(СВЦЭМ!$C$34:$C$777,СВЦЭМ!$A$34:$A$777,$A129,СВЦЭМ!$B$34:$B$777,Y$119)+'СЕТ СН'!$I$9+СВЦЭМ!$D$10+'СЕТ СН'!$I$5-'СЕТ СН'!$I$17</f>
        <v>4712.4984899499996</v>
      </c>
    </row>
    <row r="130" spans="1:25" ht="15.75" x14ac:dyDescent="0.2">
      <c r="A130" s="35">
        <f t="shared" si="3"/>
        <v>43384</v>
      </c>
      <c r="B130" s="36">
        <f>SUMIFS(СВЦЭМ!$C$34:$C$777,СВЦЭМ!$A$34:$A$777,$A130,СВЦЭМ!$B$34:$B$777,B$119)+'СЕТ СН'!$I$9+СВЦЭМ!$D$10+'СЕТ СН'!$I$5-'СЕТ СН'!$I$17</f>
        <v>4883.5628171199996</v>
      </c>
      <c r="C130" s="36">
        <f>SUMIFS(СВЦЭМ!$C$34:$C$777,СВЦЭМ!$A$34:$A$777,$A130,СВЦЭМ!$B$34:$B$777,C$119)+'СЕТ СН'!$I$9+СВЦЭМ!$D$10+'СЕТ СН'!$I$5-'СЕТ СН'!$I$17</f>
        <v>5021.6774887000001</v>
      </c>
      <c r="D130" s="36">
        <f>SUMIFS(СВЦЭМ!$C$34:$C$777,СВЦЭМ!$A$34:$A$777,$A130,СВЦЭМ!$B$34:$B$777,D$119)+'СЕТ СН'!$I$9+СВЦЭМ!$D$10+'СЕТ СН'!$I$5-'СЕТ СН'!$I$17</f>
        <v>5114.9973111199997</v>
      </c>
      <c r="E130" s="36">
        <f>SUMIFS(СВЦЭМ!$C$34:$C$777,СВЦЭМ!$A$34:$A$777,$A130,СВЦЭМ!$B$34:$B$777,E$119)+'СЕТ СН'!$I$9+СВЦЭМ!$D$10+'СЕТ СН'!$I$5-'СЕТ СН'!$I$17</f>
        <v>5122.4770279999993</v>
      </c>
      <c r="F130" s="36">
        <f>SUMIFS(СВЦЭМ!$C$34:$C$777,СВЦЭМ!$A$34:$A$777,$A130,СВЦЭМ!$B$34:$B$777,F$119)+'СЕТ СН'!$I$9+СВЦЭМ!$D$10+'СЕТ СН'!$I$5-'СЕТ СН'!$I$17</f>
        <v>5113.7364807299991</v>
      </c>
      <c r="G130" s="36">
        <f>SUMIFS(СВЦЭМ!$C$34:$C$777,СВЦЭМ!$A$34:$A$777,$A130,СВЦЭМ!$B$34:$B$777,G$119)+'СЕТ СН'!$I$9+СВЦЭМ!$D$10+'СЕТ СН'!$I$5-'СЕТ СН'!$I$17</f>
        <v>5087.2754170299995</v>
      </c>
      <c r="H130" s="36">
        <f>SUMIFS(СВЦЭМ!$C$34:$C$777,СВЦЭМ!$A$34:$A$777,$A130,СВЦЭМ!$B$34:$B$777,H$119)+'СЕТ СН'!$I$9+СВЦЭМ!$D$10+'СЕТ СН'!$I$5-'СЕТ СН'!$I$17</f>
        <v>5013.9594514499995</v>
      </c>
      <c r="I130" s="36">
        <f>SUMIFS(СВЦЭМ!$C$34:$C$777,СВЦЭМ!$A$34:$A$777,$A130,СВЦЭМ!$B$34:$B$777,I$119)+'СЕТ СН'!$I$9+СВЦЭМ!$D$10+'СЕТ СН'!$I$5-'СЕТ СН'!$I$17</f>
        <v>4927.3023874399996</v>
      </c>
      <c r="J130" s="36">
        <f>SUMIFS(СВЦЭМ!$C$34:$C$777,СВЦЭМ!$A$34:$A$777,$A130,СВЦЭМ!$B$34:$B$777,J$119)+'СЕТ СН'!$I$9+СВЦЭМ!$D$10+'СЕТ СН'!$I$5-'СЕТ СН'!$I$17</f>
        <v>4910.3468135699995</v>
      </c>
      <c r="K130" s="36">
        <f>SUMIFS(СВЦЭМ!$C$34:$C$777,СВЦЭМ!$A$34:$A$777,$A130,СВЦЭМ!$B$34:$B$777,K$119)+'СЕТ СН'!$I$9+СВЦЭМ!$D$10+'СЕТ СН'!$I$5-'СЕТ СН'!$I$17</f>
        <v>4884.9782421800001</v>
      </c>
      <c r="L130" s="36">
        <f>SUMIFS(СВЦЭМ!$C$34:$C$777,СВЦЭМ!$A$34:$A$777,$A130,СВЦЭМ!$B$34:$B$777,L$119)+'СЕТ СН'!$I$9+СВЦЭМ!$D$10+'СЕТ СН'!$I$5-'СЕТ СН'!$I$17</f>
        <v>4881.5209257500001</v>
      </c>
      <c r="M130" s="36">
        <f>SUMIFS(СВЦЭМ!$C$34:$C$777,СВЦЭМ!$A$34:$A$777,$A130,СВЦЭМ!$B$34:$B$777,M$119)+'СЕТ СН'!$I$9+СВЦЭМ!$D$10+'СЕТ СН'!$I$5-'СЕТ СН'!$I$17</f>
        <v>4895.4512981099997</v>
      </c>
      <c r="N130" s="36">
        <f>SUMIFS(СВЦЭМ!$C$34:$C$777,СВЦЭМ!$A$34:$A$777,$A130,СВЦЭМ!$B$34:$B$777,N$119)+'СЕТ СН'!$I$9+СВЦЭМ!$D$10+'СЕТ СН'!$I$5-'СЕТ СН'!$I$17</f>
        <v>4903.3761336500002</v>
      </c>
      <c r="O130" s="36">
        <f>SUMIFS(СВЦЭМ!$C$34:$C$777,СВЦЭМ!$A$34:$A$777,$A130,СВЦЭМ!$B$34:$B$777,O$119)+'СЕТ СН'!$I$9+СВЦЭМ!$D$10+'СЕТ СН'!$I$5-'СЕТ СН'!$I$17</f>
        <v>4879.1421679099994</v>
      </c>
      <c r="P130" s="36">
        <f>SUMIFS(СВЦЭМ!$C$34:$C$777,СВЦЭМ!$A$34:$A$777,$A130,СВЦЭМ!$B$34:$B$777,P$119)+'СЕТ СН'!$I$9+СВЦЭМ!$D$10+'СЕТ СН'!$I$5-'СЕТ СН'!$I$17</f>
        <v>4821.4004355399993</v>
      </c>
      <c r="Q130" s="36">
        <f>SUMIFS(СВЦЭМ!$C$34:$C$777,СВЦЭМ!$A$34:$A$777,$A130,СВЦЭМ!$B$34:$B$777,Q$119)+'СЕТ СН'!$I$9+СВЦЭМ!$D$10+'СЕТ СН'!$I$5-'СЕТ СН'!$I$17</f>
        <v>4751.9615219099996</v>
      </c>
      <c r="R130" s="36">
        <f>SUMIFS(СВЦЭМ!$C$34:$C$777,СВЦЭМ!$A$34:$A$777,$A130,СВЦЭМ!$B$34:$B$777,R$119)+'СЕТ СН'!$I$9+СВЦЭМ!$D$10+'СЕТ СН'!$I$5-'СЕТ СН'!$I$17</f>
        <v>4654.9297621799997</v>
      </c>
      <c r="S130" s="36">
        <f>SUMIFS(СВЦЭМ!$C$34:$C$777,СВЦЭМ!$A$34:$A$777,$A130,СВЦЭМ!$B$34:$B$777,S$119)+'СЕТ СН'!$I$9+СВЦЭМ!$D$10+'СЕТ СН'!$I$5-'СЕТ СН'!$I$17</f>
        <v>4598.0390596999996</v>
      </c>
      <c r="T130" s="36">
        <f>SUMIFS(СВЦЭМ!$C$34:$C$777,СВЦЭМ!$A$34:$A$777,$A130,СВЦЭМ!$B$34:$B$777,T$119)+'СЕТ СН'!$I$9+СВЦЭМ!$D$10+'СЕТ СН'!$I$5-'СЕТ СН'!$I$17</f>
        <v>4603.4911848900001</v>
      </c>
      <c r="U130" s="36">
        <f>SUMIFS(СВЦЭМ!$C$34:$C$777,СВЦЭМ!$A$34:$A$777,$A130,СВЦЭМ!$B$34:$B$777,U$119)+'СЕТ СН'!$I$9+СВЦЭМ!$D$10+'СЕТ СН'!$I$5-'СЕТ СН'!$I$17</f>
        <v>4632.8292988099993</v>
      </c>
      <c r="V130" s="36">
        <f>SUMIFS(СВЦЭМ!$C$34:$C$777,СВЦЭМ!$A$34:$A$777,$A130,СВЦЭМ!$B$34:$B$777,V$119)+'СЕТ СН'!$I$9+СВЦЭМ!$D$10+'СЕТ СН'!$I$5-'СЕТ СН'!$I$17</f>
        <v>4630.2313660999998</v>
      </c>
      <c r="W130" s="36">
        <f>SUMIFS(СВЦЭМ!$C$34:$C$777,СВЦЭМ!$A$34:$A$777,$A130,СВЦЭМ!$B$34:$B$777,W$119)+'СЕТ СН'!$I$9+СВЦЭМ!$D$10+'СЕТ СН'!$I$5-'СЕТ СН'!$I$17</f>
        <v>4617.2572835299998</v>
      </c>
      <c r="X130" s="36">
        <f>SUMIFS(СВЦЭМ!$C$34:$C$777,СВЦЭМ!$A$34:$A$777,$A130,СВЦЭМ!$B$34:$B$777,X$119)+'СЕТ СН'!$I$9+СВЦЭМ!$D$10+'СЕТ СН'!$I$5-'СЕТ СН'!$I$17</f>
        <v>4619.6191563499997</v>
      </c>
      <c r="Y130" s="36">
        <f>SUMIFS(СВЦЭМ!$C$34:$C$777,СВЦЭМ!$A$34:$A$777,$A130,СВЦЭМ!$B$34:$B$777,Y$119)+'СЕТ СН'!$I$9+СВЦЭМ!$D$10+'СЕТ СН'!$I$5-'СЕТ СН'!$I$17</f>
        <v>4745.3926176599998</v>
      </c>
    </row>
    <row r="131" spans="1:25" ht="15.75" x14ac:dyDescent="0.2">
      <c r="A131" s="35">
        <f t="shared" si="3"/>
        <v>43385</v>
      </c>
      <c r="B131" s="36">
        <f>SUMIFS(СВЦЭМ!$C$34:$C$777,СВЦЭМ!$A$34:$A$777,$A131,СВЦЭМ!$B$34:$B$777,B$119)+'СЕТ СН'!$I$9+СВЦЭМ!$D$10+'СЕТ СН'!$I$5-'СЕТ СН'!$I$17</f>
        <v>4873.1162258599998</v>
      </c>
      <c r="C131" s="36">
        <f>SUMIFS(СВЦЭМ!$C$34:$C$777,СВЦЭМ!$A$34:$A$777,$A131,СВЦЭМ!$B$34:$B$777,C$119)+'СЕТ СН'!$I$9+СВЦЭМ!$D$10+'СЕТ СН'!$I$5-'СЕТ СН'!$I$17</f>
        <v>4985.6177417600002</v>
      </c>
      <c r="D131" s="36">
        <f>SUMIFS(СВЦЭМ!$C$34:$C$777,СВЦЭМ!$A$34:$A$777,$A131,СВЦЭМ!$B$34:$B$777,D$119)+'СЕТ СН'!$I$9+СВЦЭМ!$D$10+'СЕТ СН'!$I$5-'СЕТ СН'!$I$17</f>
        <v>5055.7408236199999</v>
      </c>
      <c r="E131" s="36">
        <f>SUMIFS(СВЦЭМ!$C$34:$C$777,СВЦЭМ!$A$34:$A$777,$A131,СВЦЭМ!$B$34:$B$777,E$119)+'СЕТ СН'!$I$9+СВЦЭМ!$D$10+'СЕТ СН'!$I$5-'СЕТ СН'!$I$17</f>
        <v>5083.1195624099992</v>
      </c>
      <c r="F131" s="36">
        <f>SUMIFS(СВЦЭМ!$C$34:$C$777,СВЦЭМ!$A$34:$A$777,$A131,СВЦЭМ!$B$34:$B$777,F$119)+'СЕТ СН'!$I$9+СВЦЭМ!$D$10+'СЕТ СН'!$I$5-'СЕТ СН'!$I$17</f>
        <v>5067.1322334099996</v>
      </c>
      <c r="G131" s="36">
        <f>SUMIFS(СВЦЭМ!$C$34:$C$777,СВЦЭМ!$A$34:$A$777,$A131,СВЦЭМ!$B$34:$B$777,G$119)+'СЕТ СН'!$I$9+СВЦЭМ!$D$10+'СЕТ СН'!$I$5-'СЕТ СН'!$I$17</f>
        <v>5058.0289902300001</v>
      </c>
      <c r="H131" s="36">
        <f>SUMIFS(СВЦЭМ!$C$34:$C$777,СВЦЭМ!$A$34:$A$777,$A131,СВЦЭМ!$B$34:$B$777,H$119)+'СЕТ СН'!$I$9+СВЦЭМ!$D$10+'СЕТ СН'!$I$5-'СЕТ СН'!$I$17</f>
        <v>5026.9019153399995</v>
      </c>
      <c r="I131" s="36">
        <f>SUMIFS(СВЦЭМ!$C$34:$C$777,СВЦЭМ!$A$34:$A$777,$A131,СВЦЭМ!$B$34:$B$777,I$119)+'СЕТ СН'!$I$9+СВЦЭМ!$D$10+'СЕТ СН'!$I$5-'СЕТ СН'!$I$17</f>
        <v>4951.2437777799996</v>
      </c>
      <c r="J131" s="36">
        <f>SUMIFS(СВЦЭМ!$C$34:$C$777,СВЦЭМ!$A$34:$A$777,$A131,СВЦЭМ!$B$34:$B$777,J$119)+'СЕТ СН'!$I$9+СВЦЭМ!$D$10+'СЕТ СН'!$I$5-'СЕТ СН'!$I$17</f>
        <v>4921.5371867399999</v>
      </c>
      <c r="K131" s="36">
        <f>SUMIFS(СВЦЭМ!$C$34:$C$777,СВЦЭМ!$A$34:$A$777,$A131,СВЦЭМ!$B$34:$B$777,K$119)+'СЕТ СН'!$I$9+СВЦЭМ!$D$10+'СЕТ СН'!$I$5-'СЕТ СН'!$I$17</f>
        <v>4900.0301860599993</v>
      </c>
      <c r="L131" s="36">
        <f>SUMIFS(СВЦЭМ!$C$34:$C$777,СВЦЭМ!$A$34:$A$777,$A131,СВЦЭМ!$B$34:$B$777,L$119)+'СЕТ СН'!$I$9+СВЦЭМ!$D$10+'СЕТ СН'!$I$5-'СЕТ СН'!$I$17</f>
        <v>4902.7753918899998</v>
      </c>
      <c r="M131" s="36">
        <f>SUMIFS(СВЦЭМ!$C$34:$C$777,СВЦЭМ!$A$34:$A$777,$A131,СВЦЭМ!$B$34:$B$777,M$119)+'СЕТ СН'!$I$9+СВЦЭМ!$D$10+'СЕТ СН'!$I$5-'СЕТ СН'!$I$17</f>
        <v>4920.7747221399995</v>
      </c>
      <c r="N131" s="36">
        <f>SUMIFS(СВЦЭМ!$C$34:$C$777,СВЦЭМ!$A$34:$A$777,$A131,СВЦЭМ!$B$34:$B$777,N$119)+'СЕТ СН'!$I$9+СВЦЭМ!$D$10+'СЕТ СН'!$I$5-'СЕТ СН'!$I$17</f>
        <v>4931.5556867199994</v>
      </c>
      <c r="O131" s="36">
        <f>SUMIFS(СВЦЭМ!$C$34:$C$777,СВЦЭМ!$A$34:$A$777,$A131,СВЦЭМ!$B$34:$B$777,O$119)+'СЕТ СН'!$I$9+СВЦЭМ!$D$10+'СЕТ СН'!$I$5-'СЕТ СН'!$I$17</f>
        <v>4902.2712601799994</v>
      </c>
      <c r="P131" s="36">
        <f>SUMIFS(СВЦЭМ!$C$34:$C$777,СВЦЭМ!$A$34:$A$777,$A131,СВЦЭМ!$B$34:$B$777,P$119)+'СЕТ СН'!$I$9+СВЦЭМ!$D$10+'СЕТ СН'!$I$5-'СЕТ СН'!$I$17</f>
        <v>4837.4557006499999</v>
      </c>
      <c r="Q131" s="36">
        <f>SUMIFS(СВЦЭМ!$C$34:$C$777,СВЦЭМ!$A$34:$A$777,$A131,СВЦЭМ!$B$34:$B$777,Q$119)+'СЕТ СН'!$I$9+СВЦЭМ!$D$10+'СЕТ СН'!$I$5-'СЕТ СН'!$I$17</f>
        <v>4764.8105219999998</v>
      </c>
      <c r="R131" s="36">
        <f>SUMIFS(СВЦЭМ!$C$34:$C$777,СВЦЭМ!$A$34:$A$777,$A131,СВЦЭМ!$B$34:$B$777,R$119)+'СЕТ СН'!$I$9+СВЦЭМ!$D$10+'СЕТ СН'!$I$5-'СЕТ СН'!$I$17</f>
        <v>4652.5458350399995</v>
      </c>
      <c r="S131" s="36">
        <f>SUMIFS(СВЦЭМ!$C$34:$C$777,СВЦЭМ!$A$34:$A$777,$A131,СВЦЭМ!$B$34:$B$777,S$119)+'СЕТ СН'!$I$9+СВЦЭМ!$D$10+'СЕТ СН'!$I$5-'СЕТ СН'!$I$17</f>
        <v>4573.4688431499999</v>
      </c>
      <c r="T131" s="36">
        <f>SUMIFS(СВЦЭМ!$C$34:$C$777,СВЦЭМ!$A$34:$A$777,$A131,СВЦЭМ!$B$34:$B$777,T$119)+'СЕТ СН'!$I$9+СВЦЭМ!$D$10+'СЕТ СН'!$I$5-'СЕТ СН'!$I$17</f>
        <v>4596.9883896999991</v>
      </c>
      <c r="U131" s="36">
        <f>SUMIFS(СВЦЭМ!$C$34:$C$777,СВЦЭМ!$A$34:$A$777,$A131,СВЦЭМ!$B$34:$B$777,U$119)+'СЕТ СН'!$I$9+СВЦЭМ!$D$10+'СЕТ СН'!$I$5-'СЕТ СН'!$I$17</f>
        <v>4629.6216952599998</v>
      </c>
      <c r="V131" s="36">
        <f>SUMIFS(СВЦЭМ!$C$34:$C$777,СВЦЭМ!$A$34:$A$777,$A131,СВЦЭМ!$B$34:$B$777,V$119)+'СЕТ СН'!$I$9+СВЦЭМ!$D$10+'СЕТ СН'!$I$5-'СЕТ СН'!$I$17</f>
        <v>4624.946343569999</v>
      </c>
      <c r="W131" s="36">
        <f>SUMIFS(СВЦЭМ!$C$34:$C$777,СВЦЭМ!$A$34:$A$777,$A131,СВЦЭМ!$B$34:$B$777,W$119)+'СЕТ СН'!$I$9+СВЦЭМ!$D$10+'СЕТ СН'!$I$5-'СЕТ СН'!$I$17</f>
        <v>4609.6385074499995</v>
      </c>
      <c r="X131" s="36">
        <f>SUMIFS(СВЦЭМ!$C$34:$C$777,СВЦЭМ!$A$34:$A$777,$A131,СВЦЭМ!$B$34:$B$777,X$119)+'СЕТ СН'!$I$9+СВЦЭМ!$D$10+'СЕТ СН'!$I$5-'СЕТ СН'!$I$17</f>
        <v>4615.4754877899995</v>
      </c>
      <c r="Y131" s="36">
        <f>SUMIFS(СВЦЭМ!$C$34:$C$777,СВЦЭМ!$A$34:$A$777,$A131,СВЦЭМ!$B$34:$B$777,Y$119)+'СЕТ СН'!$I$9+СВЦЭМ!$D$10+'СЕТ СН'!$I$5-'СЕТ СН'!$I$17</f>
        <v>4749.4666239899998</v>
      </c>
    </row>
    <row r="132" spans="1:25" ht="15.75" x14ac:dyDescent="0.2">
      <c r="A132" s="35">
        <f t="shared" si="3"/>
        <v>43386</v>
      </c>
      <c r="B132" s="36">
        <f>SUMIFS(СВЦЭМ!$C$34:$C$777,СВЦЭМ!$A$34:$A$777,$A132,СВЦЭМ!$B$34:$B$777,B$119)+'СЕТ СН'!$I$9+СВЦЭМ!$D$10+'СЕТ СН'!$I$5-'СЕТ СН'!$I$17</f>
        <v>4868.3537362299994</v>
      </c>
      <c r="C132" s="36">
        <f>SUMIFS(СВЦЭМ!$C$34:$C$777,СВЦЭМ!$A$34:$A$777,$A132,СВЦЭМ!$B$34:$B$777,C$119)+'СЕТ СН'!$I$9+СВЦЭМ!$D$10+'СЕТ СН'!$I$5-'СЕТ СН'!$I$17</f>
        <v>4980.5586720900001</v>
      </c>
      <c r="D132" s="36">
        <f>SUMIFS(СВЦЭМ!$C$34:$C$777,СВЦЭМ!$A$34:$A$777,$A132,СВЦЭМ!$B$34:$B$777,D$119)+'СЕТ СН'!$I$9+СВЦЭМ!$D$10+'СЕТ СН'!$I$5-'СЕТ СН'!$I$17</f>
        <v>5072.4199178099998</v>
      </c>
      <c r="E132" s="36">
        <f>SUMIFS(СВЦЭМ!$C$34:$C$777,СВЦЭМ!$A$34:$A$777,$A132,СВЦЭМ!$B$34:$B$777,E$119)+'СЕТ СН'!$I$9+СВЦЭМ!$D$10+'СЕТ СН'!$I$5-'СЕТ СН'!$I$17</f>
        <v>5081.3573371100001</v>
      </c>
      <c r="F132" s="36">
        <f>SUMIFS(СВЦЭМ!$C$34:$C$777,СВЦЭМ!$A$34:$A$777,$A132,СВЦЭМ!$B$34:$B$777,F$119)+'СЕТ СН'!$I$9+СВЦЭМ!$D$10+'СЕТ СН'!$I$5-'СЕТ СН'!$I$17</f>
        <v>5075.5973847399991</v>
      </c>
      <c r="G132" s="36">
        <f>SUMIFS(СВЦЭМ!$C$34:$C$777,СВЦЭМ!$A$34:$A$777,$A132,СВЦЭМ!$B$34:$B$777,G$119)+'СЕТ СН'!$I$9+СВЦЭМ!$D$10+'СЕТ СН'!$I$5-'СЕТ СН'!$I$17</f>
        <v>5054.4366112099997</v>
      </c>
      <c r="H132" s="36">
        <f>SUMIFS(СВЦЭМ!$C$34:$C$777,СВЦЭМ!$A$34:$A$777,$A132,СВЦЭМ!$B$34:$B$777,H$119)+'СЕТ СН'!$I$9+СВЦЭМ!$D$10+'СЕТ СН'!$I$5-'СЕТ СН'!$I$17</f>
        <v>5006.0040903700001</v>
      </c>
      <c r="I132" s="36">
        <f>SUMIFS(СВЦЭМ!$C$34:$C$777,СВЦЭМ!$A$34:$A$777,$A132,СВЦЭМ!$B$34:$B$777,I$119)+'СЕТ СН'!$I$9+СВЦЭМ!$D$10+'СЕТ СН'!$I$5-'СЕТ СН'!$I$17</f>
        <v>4930.1843904799998</v>
      </c>
      <c r="J132" s="36">
        <f>SUMIFS(СВЦЭМ!$C$34:$C$777,СВЦЭМ!$A$34:$A$777,$A132,СВЦЭМ!$B$34:$B$777,J$119)+'СЕТ СН'!$I$9+СВЦЭМ!$D$10+'СЕТ СН'!$I$5-'СЕТ СН'!$I$17</f>
        <v>4895.4758200599999</v>
      </c>
      <c r="K132" s="36">
        <f>SUMIFS(СВЦЭМ!$C$34:$C$777,СВЦЭМ!$A$34:$A$777,$A132,СВЦЭМ!$B$34:$B$777,K$119)+'СЕТ СН'!$I$9+СВЦЭМ!$D$10+'СЕТ СН'!$I$5-'СЕТ СН'!$I$17</f>
        <v>4889.29389016</v>
      </c>
      <c r="L132" s="36">
        <f>SUMIFS(СВЦЭМ!$C$34:$C$777,СВЦЭМ!$A$34:$A$777,$A132,СВЦЭМ!$B$34:$B$777,L$119)+'СЕТ СН'!$I$9+СВЦЭМ!$D$10+'СЕТ СН'!$I$5-'СЕТ СН'!$I$17</f>
        <v>4870.3177295999994</v>
      </c>
      <c r="M132" s="36">
        <f>SUMIFS(СВЦЭМ!$C$34:$C$777,СВЦЭМ!$A$34:$A$777,$A132,СВЦЭМ!$B$34:$B$777,M$119)+'СЕТ СН'!$I$9+СВЦЭМ!$D$10+'СЕТ СН'!$I$5-'СЕТ СН'!$I$17</f>
        <v>4888.2791792399994</v>
      </c>
      <c r="N132" s="36">
        <f>SUMIFS(СВЦЭМ!$C$34:$C$777,СВЦЭМ!$A$34:$A$777,$A132,СВЦЭМ!$B$34:$B$777,N$119)+'СЕТ СН'!$I$9+СВЦЭМ!$D$10+'СЕТ СН'!$I$5-'СЕТ СН'!$I$17</f>
        <v>4909.72985694</v>
      </c>
      <c r="O132" s="36">
        <f>SUMIFS(СВЦЭМ!$C$34:$C$777,СВЦЭМ!$A$34:$A$777,$A132,СВЦЭМ!$B$34:$B$777,O$119)+'СЕТ СН'!$I$9+СВЦЭМ!$D$10+'СЕТ СН'!$I$5-'СЕТ СН'!$I$17</f>
        <v>4916.9872571400001</v>
      </c>
      <c r="P132" s="36">
        <f>SUMIFS(СВЦЭМ!$C$34:$C$777,СВЦЭМ!$A$34:$A$777,$A132,СВЦЭМ!$B$34:$B$777,P$119)+'СЕТ СН'!$I$9+СВЦЭМ!$D$10+'СЕТ СН'!$I$5-'СЕТ СН'!$I$17</f>
        <v>4863.8545400399998</v>
      </c>
      <c r="Q132" s="36">
        <f>SUMIFS(СВЦЭМ!$C$34:$C$777,СВЦЭМ!$A$34:$A$777,$A132,СВЦЭМ!$B$34:$B$777,Q$119)+'СЕТ СН'!$I$9+СВЦЭМ!$D$10+'СЕТ СН'!$I$5-'СЕТ СН'!$I$17</f>
        <v>4797.0686112499998</v>
      </c>
      <c r="R132" s="36">
        <f>SUMIFS(СВЦЭМ!$C$34:$C$777,СВЦЭМ!$A$34:$A$777,$A132,СВЦЭМ!$B$34:$B$777,R$119)+'СЕТ СН'!$I$9+СВЦЭМ!$D$10+'СЕТ СН'!$I$5-'СЕТ СН'!$I$17</f>
        <v>4681.6860290899995</v>
      </c>
      <c r="S132" s="36">
        <f>SUMIFS(СВЦЭМ!$C$34:$C$777,СВЦЭМ!$A$34:$A$777,$A132,СВЦЭМ!$B$34:$B$777,S$119)+'СЕТ СН'!$I$9+СВЦЭМ!$D$10+'СЕТ СН'!$I$5-'СЕТ СН'!$I$17</f>
        <v>4597.1464256899999</v>
      </c>
      <c r="T132" s="36">
        <f>SUMIFS(СВЦЭМ!$C$34:$C$777,СВЦЭМ!$A$34:$A$777,$A132,СВЦЭМ!$B$34:$B$777,T$119)+'СЕТ СН'!$I$9+СВЦЭМ!$D$10+'СЕТ СН'!$I$5-'СЕТ СН'!$I$17</f>
        <v>4597.0049921700002</v>
      </c>
      <c r="U132" s="36">
        <f>SUMIFS(СВЦЭМ!$C$34:$C$777,СВЦЭМ!$A$34:$A$777,$A132,СВЦЭМ!$B$34:$B$777,U$119)+'СЕТ СН'!$I$9+СВЦЭМ!$D$10+'СЕТ СН'!$I$5-'СЕТ СН'!$I$17</f>
        <v>4634.5863159099999</v>
      </c>
      <c r="V132" s="36">
        <f>SUMIFS(СВЦЭМ!$C$34:$C$777,СВЦЭМ!$A$34:$A$777,$A132,СВЦЭМ!$B$34:$B$777,V$119)+'СЕТ СН'!$I$9+СВЦЭМ!$D$10+'СЕТ СН'!$I$5-'СЕТ СН'!$I$17</f>
        <v>4620.6976140899997</v>
      </c>
      <c r="W132" s="36">
        <f>SUMIFS(СВЦЭМ!$C$34:$C$777,СВЦЭМ!$A$34:$A$777,$A132,СВЦЭМ!$B$34:$B$777,W$119)+'СЕТ СН'!$I$9+СВЦЭМ!$D$10+'СЕТ СН'!$I$5-'СЕТ СН'!$I$17</f>
        <v>4619.2223792099994</v>
      </c>
      <c r="X132" s="36">
        <f>SUMIFS(СВЦЭМ!$C$34:$C$777,СВЦЭМ!$A$34:$A$777,$A132,СВЦЭМ!$B$34:$B$777,X$119)+'СЕТ СН'!$I$9+СВЦЭМ!$D$10+'СЕТ СН'!$I$5-'СЕТ СН'!$I$17</f>
        <v>4602.9080303999999</v>
      </c>
      <c r="Y132" s="36">
        <f>SUMIFS(СВЦЭМ!$C$34:$C$777,СВЦЭМ!$A$34:$A$777,$A132,СВЦЭМ!$B$34:$B$777,Y$119)+'СЕТ СН'!$I$9+СВЦЭМ!$D$10+'СЕТ СН'!$I$5-'СЕТ СН'!$I$17</f>
        <v>4717.9976902399994</v>
      </c>
    </row>
    <row r="133" spans="1:25" ht="15.75" x14ac:dyDescent="0.2">
      <c r="A133" s="35">
        <f t="shared" si="3"/>
        <v>43387</v>
      </c>
      <c r="B133" s="36">
        <f>SUMIFS(СВЦЭМ!$C$34:$C$777,СВЦЭМ!$A$34:$A$777,$A133,СВЦЭМ!$B$34:$B$777,B$119)+'СЕТ СН'!$I$9+СВЦЭМ!$D$10+'СЕТ СН'!$I$5-'СЕТ СН'!$I$17</f>
        <v>4818.9802074199997</v>
      </c>
      <c r="C133" s="36">
        <f>SUMIFS(СВЦЭМ!$C$34:$C$777,СВЦЭМ!$A$34:$A$777,$A133,СВЦЭМ!$B$34:$B$777,C$119)+'СЕТ СН'!$I$9+СВЦЭМ!$D$10+'СЕТ СН'!$I$5-'СЕТ СН'!$I$17</f>
        <v>4906.2960127699998</v>
      </c>
      <c r="D133" s="36">
        <f>SUMIFS(СВЦЭМ!$C$34:$C$777,СВЦЭМ!$A$34:$A$777,$A133,СВЦЭМ!$B$34:$B$777,D$119)+'СЕТ СН'!$I$9+СВЦЭМ!$D$10+'СЕТ СН'!$I$5-'СЕТ СН'!$I$17</f>
        <v>4998.0761137399995</v>
      </c>
      <c r="E133" s="36">
        <f>SUMIFS(СВЦЭМ!$C$34:$C$777,СВЦЭМ!$A$34:$A$777,$A133,СВЦЭМ!$B$34:$B$777,E$119)+'СЕТ СН'!$I$9+СВЦЭМ!$D$10+'СЕТ СН'!$I$5-'СЕТ СН'!$I$17</f>
        <v>5009.83015626</v>
      </c>
      <c r="F133" s="36">
        <f>SUMIFS(СВЦЭМ!$C$34:$C$777,СВЦЭМ!$A$34:$A$777,$A133,СВЦЭМ!$B$34:$B$777,F$119)+'СЕТ СН'!$I$9+СВЦЭМ!$D$10+'СЕТ СН'!$I$5-'СЕТ СН'!$I$17</f>
        <v>5008.0937977399999</v>
      </c>
      <c r="G133" s="36">
        <f>SUMIFS(СВЦЭМ!$C$34:$C$777,СВЦЭМ!$A$34:$A$777,$A133,СВЦЭМ!$B$34:$B$777,G$119)+'СЕТ СН'!$I$9+СВЦЭМ!$D$10+'СЕТ СН'!$I$5-'СЕТ СН'!$I$17</f>
        <v>4995.1876035399991</v>
      </c>
      <c r="H133" s="36">
        <f>SUMIFS(СВЦЭМ!$C$34:$C$777,СВЦЭМ!$A$34:$A$777,$A133,СВЦЭМ!$B$34:$B$777,H$119)+'СЕТ СН'!$I$9+СВЦЭМ!$D$10+'СЕТ СН'!$I$5-'СЕТ СН'!$I$17</f>
        <v>4973.1575628999999</v>
      </c>
      <c r="I133" s="36">
        <f>SUMIFS(СВЦЭМ!$C$34:$C$777,СВЦЭМ!$A$34:$A$777,$A133,СВЦЭМ!$B$34:$B$777,I$119)+'СЕТ СН'!$I$9+СВЦЭМ!$D$10+'СЕТ СН'!$I$5-'СЕТ СН'!$I$17</f>
        <v>4962.7509309999996</v>
      </c>
      <c r="J133" s="36">
        <f>SUMIFS(СВЦЭМ!$C$34:$C$777,СВЦЭМ!$A$34:$A$777,$A133,СВЦЭМ!$B$34:$B$777,J$119)+'СЕТ СН'!$I$9+СВЦЭМ!$D$10+'СЕТ СН'!$I$5-'СЕТ СН'!$I$17</f>
        <v>4922.7903360599994</v>
      </c>
      <c r="K133" s="36">
        <f>SUMIFS(СВЦЭМ!$C$34:$C$777,СВЦЭМ!$A$34:$A$777,$A133,СВЦЭМ!$B$34:$B$777,K$119)+'СЕТ СН'!$I$9+СВЦЭМ!$D$10+'СЕТ СН'!$I$5-'СЕТ СН'!$I$17</f>
        <v>4896.8283403599999</v>
      </c>
      <c r="L133" s="36">
        <f>SUMIFS(СВЦЭМ!$C$34:$C$777,СВЦЭМ!$A$34:$A$777,$A133,СВЦЭМ!$B$34:$B$777,L$119)+'СЕТ СН'!$I$9+СВЦЭМ!$D$10+'СЕТ СН'!$I$5-'СЕТ СН'!$I$17</f>
        <v>4883.0845146900001</v>
      </c>
      <c r="M133" s="36">
        <f>SUMIFS(СВЦЭМ!$C$34:$C$777,СВЦЭМ!$A$34:$A$777,$A133,СВЦЭМ!$B$34:$B$777,M$119)+'СЕТ СН'!$I$9+СВЦЭМ!$D$10+'СЕТ СН'!$I$5-'СЕТ СН'!$I$17</f>
        <v>4899.2950384899996</v>
      </c>
      <c r="N133" s="36">
        <f>SUMIFS(СВЦЭМ!$C$34:$C$777,СВЦЭМ!$A$34:$A$777,$A133,СВЦЭМ!$B$34:$B$777,N$119)+'СЕТ СН'!$I$9+СВЦЭМ!$D$10+'СЕТ СН'!$I$5-'СЕТ СН'!$I$17</f>
        <v>4925.2254777499993</v>
      </c>
      <c r="O133" s="36">
        <f>SUMIFS(СВЦЭМ!$C$34:$C$777,СВЦЭМ!$A$34:$A$777,$A133,СВЦЭМ!$B$34:$B$777,O$119)+'СЕТ СН'!$I$9+СВЦЭМ!$D$10+'СЕТ СН'!$I$5-'СЕТ СН'!$I$17</f>
        <v>4913.4156965399998</v>
      </c>
      <c r="P133" s="36">
        <f>SUMIFS(СВЦЭМ!$C$34:$C$777,СВЦЭМ!$A$34:$A$777,$A133,СВЦЭМ!$B$34:$B$777,P$119)+'СЕТ СН'!$I$9+СВЦЭМ!$D$10+'СЕТ СН'!$I$5-'СЕТ СН'!$I$17</f>
        <v>4852.7784346399994</v>
      </c>
      <c r="Q133" s="36">
        <f>SUMIFS(СВЦЭМ!$C$34:$C$777,СВЦЭМ!$A$34:$A$777,$A133,СВЦЭМ!$B$34:$B$777,Q$119)+'СЕТ СН'!$I$9+СВЦЭМ!$D$10+'СЕТ СН'!$I$5-'СЕТ СН'!$I$17</f>
        <v>4799.4753043999999</v>
      </c>
      <c r="R133" s="36">
        <f>SUMIFS(СВЦЭМ!$C$34:$C$777,СВЦЭМ!$A$34:$A$777,$A133,СВЦЭМ!$B$34:$B$777,R$119)+'СЕТ СН'!$I$9+СВЦЭМ!$D$10+'СЕТ СН'!$I$5-'СЕТ СН'!$I$17</f>
        <v>4737.2415678099997</v>
      </c>
      <c r="S133" s="36">
        <f>SUMIFS(СВЦЭМ!$C$34:$C$777,СВЦЭМ!$A$34:$A$777,$A133,СВЦЭМ!$B$34:$B$777,S$119)+'СЕТ СН'!$I$9+СВЦЭМ!$D$10+'СЕТ СН'!$I$5-'СЕТ СН'!$I$17</f>
        <v>4642.3158988299992</v>
      </c>
      <c r="T133" s="36">
        <f>SUMIFS(СВЦЭМ!$C$34:$C$777,СВЦЭМ!$A$34:$A$777,$A133,СВЦЭМ!$B$34:$B$777,T$119)+'СЕТ СН'!$I$9+СВЦЭМ!$D$10+'СЕТ СН'!$I$5-'СЕТ СН'!$I$17</f>
        <v>4620.2679935599999</v>
      </c>
      <c r="U133" s="36">
        <f>SUMIFS(СВЦЭМ!$C$34:$C$777,СВЦЭМ!$A$34:$A$777,$A133,СВЦЭМ!$B$34:$B$777,U$119)+'СЕТ СН'!$I$9+СВЦЭМ!$D$10+'СЕТ СН'!$I$5-'СЕТ СН'!$I$17</f>
        <v>4643.0637683399991</v>
      </c>
      <c r="V133" s="36">
        <f>SUMIFS(СВЦЭМ!$C$34:$C$777,СВЦЭМ!$A$34:$A$777,$A133,СВЦЭМ!$B$34:$B$777,V$119)+'СЕТ СН'!$I$9+СВЦЭМ!$D$10+'СЕТ СН'!$I$5-'СЕТ СН'!$I$17</f>
        <v>4645.2789274999996</v>
      </c>
      <c r="W133" s="36">
        <f>SUMIFS(СВЦЭМ!$C$34:$C$777,СВЦЭМ!$A$34:$A$777,$A133,СВЦЭМ!$B$34:$B$777,W$119)+'СЕТ СН'!$I$9+СВЦЭМ!$D$10+'СЕТ СН'!$I$5-'СЕТ СН'!$I$17</f>
        <v>4623.6157606299994</v>
      </c>
      <c r="X133" s="36">
        <f>SUMIFS(СВЦЭМ!$C$34:$C$777,СВЦЭМ!$A$34:$A$777,$A133,СВЦЭМ!$B$34:$B$777,X$119)+'СЕТ СН'!$I$9+СВЦЭМ!$D$10+'СЕТ СН'!$I$5-'СЕТ СН'!$I$17</f>
        <v>4619.5072515000002</v>
      </c>
      <c r="Y133" s="36">
        <f>SUMIFS(СВЦЭМ!$C$34:$C$777,СВЦЭМ!$A$34:$A$777,$A133,СВЦЭМ!$B$34:$B$777,Y$119)+'СЕТ СН'!$I$9+СВЦЭМ!$D$10+'СЕТ СН'!$I$5-'СЕТ СН'!$I$17</f>
        <v>4734.6434577599994</v>
      </c>
    </row>
    <row r="134" spans="1:25" ht="15.75" x14ac:dyDescent="0.2">
      <c r="A134" s="35">
        <f t="shared" si="3"/>
        <v>43388</v>
      </c>
      <c r="B134" s="36">
        <f>SUMIFS(СВЦЭМ!$C$34:$C$777,СВЦЭМ!$A$34:$A$777,$A134,СВЦЭМ!$B$34:$B$777,B$119)+'СЕТ СН'!$I$9+СВЦЭМ!$D$10+'СЕТ СН'!$I$5-'СЕТ СН'!$I$17</f>
        <v>4938.7772884099995</v>
      </c>
      <c r="C134" s="36">
        <f>SUMIFS(СВЦЭМ!$C$34:$C$777,СВЦЭМ!$A$34:$A$777,$A134,СВЦЭМ!$B$34:$B$777,C$119)+'СЕТ СН'!$I$9+СВЦЭМ!$D$10+'СЕТ СН'!$I$5-'СЕТ СН'!$I$17</f>
        <v>5063.7383761800002</v>
      </c>
      <c r="D134" s="36">
        <f>SUMIFS(СВЦЭМ!$C$34:$C$777,СВЦЭМ!$A$34:$A$777,$A134,СВЦЭМ!$B$34:$B$777,D$119)+'СЕТ СН'!$I$9+СВЦЭМ!$D$10+'СЕТ СН'!$I$5-'СЕТ СН'!$I$17</f>
        <v>5112.6323586999997</v>
      </c>
      <c r="E134" s="36">
        <f>SUMIFS(СВЦЭМ!$C$34:$C$777,СВЦЭМ!$A$34:$A$777,$A134,СВЦЭМ!$B$34:$B$777,E$119)+'СЕТ СН'!$I$9+СВЦЭМ!$D$10+'СЕТ СН'!$I$5-'СЕТ СН'!$I$17</f>
        <v>5112.4382881599995</v>
      </c>
      <c r="F134" s="36">
        <f>SUMIFS(СВЦЭМ!$C$34:$C$777,СВЦЭМ!$A$34:$A$777,$A134,СВЦЭМ!$B$34:$B$777,F$119)+'СЕТ СН'!$I$9+СВЦЭМ!$D$10+'СЕТ СН'!$I$5-'СЕТ СН'!$I$17</f>
        <v>5114.8431900799997</v>
      </c>
      <c r="G134" s="36">
        <f>SUMIFS(СВЦЭМ!$C$34:$C$777,СВЦЭМ!$A$34:$A$777,$A134,СВЦЭМ!$B$34:$B$777,G$119)+'СЕТ СН'!$I$9+СВЦЭМ!$D$10+'СЕТ СН'!$I$5-'СЕТ СН'!$I$17</f>
        <v>5121.0509632599997</v>
      </c>
      <c r="H134" s="36">
        <f>SUMIFS(СВЦЭМ!$C$34:$C$777,СВЦЭМ!$A$34:$A$777,$A134,СВЦЭМ!$B$34:$B$777,H$119)+'СЕТ СН'!$I$9+СВЦЭМ!$D$10+'СЕТ СН'!$I$5-'СЕТ СН'!$I$17</f>
        <v>5055.8842174899992</v>
      </c>
      <c r="I134" s="36">
        <f>SUMIFS(СВЦЭМ!$C$34:$C$777,СВЦЭМ!$A$34:$A$777,$A134,СВЦЭМ!$B$34:$B$777,I$119)+'СЕТ СН'!$I$9+СВЦЭМ!$D$10+'СЕТ СН'!$I$5-'СЕТ СН'!$I$17</f>
        <v>4980.9623208999992</v>
      </c>
      <c r="J134" s="36">
        <f>SUMIFS(СВЦЭМ!$C$34:$C$777,СВЦЭМ!$A$34:$A$777,$A134,СВЦЭМ!$B$34:$B$777,J$119)+'СЕТ СН'!$I$9+СВЦЭМ!$D$10+'СЕТ СН'!$I$5-'СЕТ СН'!$I$17</f>
        <v>4953.1591563799993</v>
      </c>
      <c r="K134" s="36">
        <f>SUMIFS(СВЦЭМ!$C$34:$C$777,СВЦЭМ!$A$34:$A$777,$A134,СВЦЭМ!$B$34:$B$777,K$119)+'СЕТ СН'!$I$9+СВЦЭМ!$D$10+'СЕТ СН'!$I$5-'СЕТ СН'!$I$17</f>
        <v>4917.9150193699998</v>
      </c>
      <c r="L134" s="36">
        <f>SUMIFS(СВЦЭМ!$C$34:$C$777,СВЦЭМ!$A$34:$A$777,$A134,СВЦЭМ!$B$34:$B$777,L$119)+'СЕТ СН'!$I$9+СВЦЭМ!$D$10+'СЕТ СН'!$I$5-'СЕТ СН'!$I$17</f>
        <v>4910.4093246999992</v>
      </c>
      <c r="M134" s="36">
        <f>SUMIFS(СВЦЭМ!$C$34:$C$777,СВЦЭМ!$A$34:$A$777,$A134,СВЦЭМ!$B$34:$B$777,M$119)+'СЕТ СН'!$I$9+СВЦЭМ!$D$10+'СЕТ СН'!$I$5-'СЕТ СН'!$I$17</f>
        <v>4908.8145912199998</v>
      </c>
      <c r="N134" s="36">
        <f>SUMIFS(СВЦЭМ!$C$34:$C$777,СВЦЭМ!$A$34:$A$777,$A134,СВЦЭМ!$B$34:$B$777,N$119)+'СЕТ СН'!$I$9+СВЦЭМ!$D$10+'СЕТ СН'!$I$5-'СЕТ СН'!$I$17</f>
        <v>4929.68166879</v>
      </c>
      <c r="O134" s="36">
        <f>SUMIFS(СВЦЭМ!$C$34:$C$777,СВЦЭМ!$A$34:$A$777,$A134,СВЦЭМ!$B$34:$B$777,O$119)+'СЕТ СН'!$I$9+СВЦЭМ!$D$10+'СЕТ СН'!$I$5-'СЕТ СН'!$I$17</f>
        <v>4922.6744666599998</v>
      </c>
      <c r="P134" s="36">
        <f>SUMIFS(СВЦЭМ!$C$34:$C$777,СВЦЭМ!$A$34:$A$777,$A134,СВЦЭМ!$B$34:$B$777,P$119)+'СЕТ СН'!$I$9+СВЦЭМ!$D$10+'СЕТ СН'!$I$5-'СЕТ СН'!$I$17</f>
        <v>4866.3063721799999</v>
      </c>
      <c r="Q134" s="36">
        <f>SUMIFS(СВЦЭМ!$C$34:$C$777,СВЦЭМ!$A$34:$A$777,$A134,СВЦЭМ!$B$34:$B$777,Q$119)+'СЕТ СН'!$I$9+СВЦЭМ!$D$10+'СЕТ СН'!$I$5-'СЕТ СН'!$I$17</f>
        <v>4790.3002333199993</v>
      </c>
      <c r="R134" s="36">
        <f>SUMIFS(СВЦЭМ!$C$34:$C$777,СВЦЭМ!$A$34:$A$777,$A134,СВЦЭМ!$B$34:$B$777,R$119)+'СЕТ СН'!$I$9+СВЦЭМ!$D$10+'СЕТ СН'!$I$5-'СЕТ СН'!$I$17</f>
        <v>4680.0917103499996</v>
      </c>
      <c r="S134" s="36">
        <f>SUMIFS(СВЦЭМ!$C$34:$C$777,СВЦЭМ!$A$34:$A$777,$A134,СВЦЭМ!$B$34:$B$777,S$119)+'СЕТ СН'!$I$9+СВЦЭМ!$D$10+'СЕТ СН'!$I$5-'СЕТ СН'!$I$17</f>
        <v>4589.7664373999996</v>
      </c>
      <c r="T134" s="36">
        <f>SUMIFS(СВЦЭМ!$C$34:$C$777,СВЦЭМ!$A$34:$A$777,$A134,СВЦЭМ!$B$34:$B$777,T$119)+'СЕТ СН'!$I$9+СВЦЭМ!$D$10+'СЕТ СН'!$I$5-'СЕТ СН'!$I$17</f>
        <v>4559.0155042699998</v>
      </c>
      <c r="U134" s="36">
        <f>SUMIFS(СВЦЭМ!$C$34:$C$777,СВЦЭМ!$A$34:$A$777,$A134,СВЦЭМ!$B$34:$B$777,U$119)+'СЕТ СН'!$I$9+СВЦЭМ!$D$10+'СЕТ СН'!$I$5-'СЕТ СН'!$I$17</f>
        <v>4543.0621764199996</v>
      </c>
      <c r="V134" s="36">
        <f>SUMIFS(СВЦЭМ!$C$34:$C$777,СВЦЭМ!$A$34:$A$777,$A134,СВЦЭМ!$B$34:$B$777,V$119)+'СЕТ СН'!$I$9+СВЦЭМ!$D$10+'СЕТ СН'!$I$5-'СЕТ СН'!$I$17</f>
        <v>4536.81038403</v>
      </c>
      <c r="W134" s="36">
        <f>SUMIFS(СВЦЭМ!$C$34:$C$777,СВЦЭМ!$A$34:$A$777,$A134,СВЦЭМ!$B$34:$B$777,W$119)+'СЕТ СН'!$I$9+СВЦЭМ!$D$10+'СЕТ СН'!$I$5-'СЕТ СН'!$I$17</f>
        <v>4544.2248722699997</v>
      </c>
      <c r="X134" s="36">
        <f>SUMIFS(СВЦЭМ!$C$34:$C$777,СВЦЭМ!$A$34:$A$777,$A134,СВЦЭМ!$B$34:$B$777,X$119)+'СЕТ СН'!$I$9+СВЦЭМ!$D$10+'СЕТ СН'!$I$5-'СЕТ СН'!$I$17</f>
        <v>4606.7532293300001</v>
      </c>
      <c r="Y134" s="36">
        <f>SUMIFS(СВЦЭМ!$C$34:$C$777,СВЦЭМ!$A$34:$A$777,$A134,СВЦЭМ!$B$34:$B$777,Y$119)+'СЕТ СН'!$I$9+СВЦЭМ!$D$10+'СЕТ СН'!$I$5-'СЕТ СН'!$I$17</f>
        <v>4729.4466685199995</v>
      </c>
    </row>
    <row r="135" spans="1:25" ht="15.75" x14ac:dyDescent="0.2">
      <c r="A135" s="35">
        <f t="shared" si="3"/>
        <v>43389</v>
      </c>
      <c r="B135" s="36">
        <f>SUMIFS(СВЦЭМ!$C$34:$C$777,СВЦЭМ!$A$34:$A$777,$A135,СВЦЭМ!$B$34:$B$777,B$119)+'СЕТ СН'!$I$9+СВЦЭМ!$D$10+'СЕТ СН'!$I$5-'СЕТ СН'!$I$17</f>
        <v>4867.2842324299991</v>
      </c>
      <c r="C135" s="36">
        <f>SUMIFS(СВЦЭМ!$C$34:$C$777,СВЦЭМ!$A$34:$A$777,$A135,СВЦЭМ!$B$34:$B$777,C$119)+'СЕТ СН'!$I$9+СВЦЭМ!$D$10+'СЕТ СН'!$I$5-'СЕТ СН'!$I$17</f>
        <v>4988.2594767000001</v>
      </c>
      <c r="D135" s="36">
        <f>SUMIFS(СВЦЭМ!$C$34:$C$777,СВЦЭМ!$A$34:$A$777,$A135,СВЦЭМ!$B$34:$B$777,D$119)+'СЕТ СН'!$I$9+СВЦЭМ!$D$10+'СЕТ СН'!$I$5-'СЕТ СН'!$I$17</f>
        <v>5077.2440540699999</v>
      </c>
      <c r="E135" s="36">
        <f>SUMIFS(СВЦЭМ!$C$34:$C$777,СВЦЭМ!$A$34:$A$777,$A135,СВЦЭМ!$B$34:$B$777,E$119)+'СЕТ СН'!$I$9+СВЦЭМ!$D$10+'СЕТ СН'!$I$5-'СЕТ СН'!$I$17</f>
        <v>5084.3284521999994</v>
      </c>
      <c r="F135" s="36">
        <f>SUMIFS(СВЦЭМ!$C$34:$C$777,СВЦЭМ!$A$34:$A$777,$A135,СВЦЭМ!$B$34:$B$777,F$119)+'СЕТ СН'!$I$9+СВЦЭМ!$D$10+'СЕТ СН'!$I$5-'СЕТ СН'!$I$17</f>
        <v>5067.0072328099996</v>
      </c>
      <c r="G135" s="36">
        <f>SUMIFS(СВЦЭМ!$C$34:$C$777,СВЦЭМ!$A$34:$A$777,$A135,СВЦЭМ!$B$34:$B$777,G$119)+'СЕТ СН'!$I$9+СВЦЭМ!$D$10+'СЕТ СН'!$I$5-'СЕТ СН'!$I$17</f>
        <v>5038.1551180799997</v>
      </c>
      <c r="H135" s="36">
        <f>SUMIFS(СВЦЭМ!$C$34:$C$777,СВЦЭМ!$A$34:$A$777,$A135,СВЦЭМ!$B$34:$B$777,H$119)+'СЕТ СН'!$I$9+СВЦЭМ!$D$10+'СЕТ СН'!$I$5-'СЕТ СН'!$I$17</f>
        <v>4996.5313363799996</v>
      </c>
      <c r="I135" s="36">
        <f>SUMIFS(СВЦЭМ!$C$34:$C$777,СВЦЭМ!$A$34:$A$777,$A135,СВЦЭМ!$B$34:$B$777,I$119)+'СЕТ СН'!$I$9+СВЦЭМ!$D$10+'СЕТ СН'!$I$5-'СЕТ СН'!$I$17</f>
        <v>4978.8617944499993</v>
      </c>
      <c r="J135" s="36">
        <f>SUMIFS(СВЦЭМ!$C$34:$C$777,СВЦЭМ!$A$34:$A$777,$A135,СВЦЭМ!$B$34:$B$777,J$119)+'СЕТ СН'!$I$9+СВЦЭМ!$D$10+'СЕТ СН'!$I$5-'СЕТ СН'!$I$17</f>
        <v>4978.6188519099996</v>
      </c>
      <c r="K135" s="36">
        <f>SUMIFS(СВЦЭМ!$C$34:$C$777,СВЦЭМ!$A$34:$A$777,$A135,СВЦЭМ!$B$34:$B$777,K$119)+'СЕТ СН'!$I$9+СВЦЭМ!$D$10+'СЕТ СН'!$I$5-'СЕТ СН'!$I$17</f>
        <v>4963.0404978899996</v>
      </c>
      <c r="L135" s="36">
        <f>SUMIFS(СВЦЭМ!$C$34:$C$777,СВЦЭМ!$A$34:$A$777,$A135,СВЦЭМ!$B$34:$B$777,L$119)+'СЕТ СН'!$I$9+СВЦЭМ!$D$10+'СЕТ СН'!$I$5-'СЕТ СН'!$I$17</f>
        <v>4960.2415125799998</v>
      </c>
      <c r="M135" s="36">
        <f>SUMIFS(СВЦЭМ!$C$34:$C$777,СВЦЭМ!$A$34:$A$777,$A135,СВЦЭМ!$B$34:$B$777,M$119)+'СЕТ СН'!$I$9+СВЦЭМ!$D$10+'СЕТ СН'!$I$5-'СЕТ СН'!$I$17</f>
        <v>4979.2929493699994</v>
      </c>
      <c r="N135" s="36">
        <f>SUMIFS(СВЦЭМ!$C$34:$C$777,СВЦЭМ!$A$34:$A$777,$A135,СВЦЭМ!$B$34:$B$777,N$119)+'СЕТ СН'!$I$9+СВЦЭМ!$D$10+'СЕТ СН'!$I$5-'СЕТ СН'!$I$17</f>
        <v>4977.1133267899995</v>
      </c>
      <c r="O135" s="36">
        <f>SUMIFS(СВЦЭМ!$C$34:$C$777,СВЦЭМ!$A$34:$A$777,$A135,СВЦЭМ!$B$34:$B$777,O$119)+'СЕТ СН'!$I$9+СВЦЭМ!$D$10+'СЕТ СН'!$I$5-'СЕТ СН'!$I$17</f>
        <v>4963.0140223299995</v>
      </c>
      <c r="P135" s="36">
        <f>SUMIFS(СВЦЭМ!$C$34:$C$777,СВЦЭМ!$A$34:$A$777,$A135,СВЦЭМ!$B$34:$B$777,P$119)+'СЕТ СН'!$I$9+СВЦЭМ!$D$10+'СЕТ СН'!$I$5-'СЕТ СН'!$I$17</f>
        <v>4904.5255258099996</v>
      </c>
      <c r="Q135" s="36">
        <f>SUMIFS(СВЦЭМ!$C$34:$C$777,СВЦЭМ!$A$34:$A$777,$A135,СВЦЭМ!$B$34:$B$777,Q$119)+'СЕТ СН'!$I$9+СВЦЭМ!$D$10+'СЕТ СН'!$I$5-'СЕТ СН'!$I$17</f>
        <v>4831.60676607</v>
      </c>
      <c r="R135" s="36">
        <f>SUMIFS(СВЦЭМ!$C$34:$C$777,СВЦЭМ!$A$34:$A$777,$A135,СВЦЭМ!$B$34:$B$777,R$119)+'СЕТ СН'!$I$9+СВЦЭМ!$D$10+'СЕТ СН'!$I$5-'СЕТ СН'!$I$17</f>
        <v>4722.4078450699999</v>
      </c>
      <c r="S135" s="36">
        <f>SUMIFS(СВЦЭМ!$C$34:$C$777,СВЦЭМ!$A$34:$A$777,$A135,СВЦЭМ!$B$34:$B$777,S$119)+'СЕТ СН'!$I$9+СВЦЭМ!$D$10+'СЕТ СН'!$I$5-'СЕТ СН'!$I$17</f>
        <v>4618.5549204399995</v>
      </c>
      <c r="T135" s="36">
        <f>SUMIFS(СВЦЭМ!$C$34:$C$777,СВЦЭМ!$A$34:$A$777,$A135,СВЦЭМ!$B$34:$B$777,T$119)+'СЕТ СН'!$I$9+СВЦЭМ!$D$10+'СЕТ СН'!$I$5-'СЕТ СН'!$I$17</f>
        <v>4582.1265193099998</v>
      </c>
      <c r="U135" s="36">
        <f>SUMIFS(СВЦЭМ!$C$34:$C$777,СВЦЭМ!$A$34:$A$777,$A135,СВЦЭМ!$B$34:$B$777,U$119)+'СЕТ СН'!$I$9+СВЦЭМ!$D$10+'СЕТ СН'!$I$5-'СЕТ СН'!$I$17</f>
        <v>4575.5877285399993</v>
      </c>
      <c r="V135" s="36">
        <f>SUMIFS(СВЦЭМ!$C$34:$C$777,СВЦЭМ!$A$34:$A$777,$A135,СВЦЭМ!$B$34:$B$777,V$119)+'СЕТ СН'!$I$9+СВЦЭМ!$D$10+'СЕТ СН'!$I$5-'СЕТ СН'!$I$17</f>
        <v>4581.0664866399993</v>
      </c>
      <c r="W135" s="36">
        <f>SUMIFS(СВЦЭМ!$C$34:$C$777,СВЦЭМ!$A$34:$A$777,$A135,СВЦЭМ!$B$34:$B$777,W$119)+'СЕТ СН'!$I$9+СВЦЭМ!$D$10+'СЕТ СН'!$I$5-'СЕТ СН'!$I$17</f>
        <v>4609.6232586399992</v>
      </c>
      <c r="X135" s="36">
        <f>SUMIFS(СВЦЭМ!$C$34:$C$777,СВЦЭМ!$A$34:$A$777,$A135,СВЦЭМ!$B$34:$B$777,X$119)+'СЕТ СН'!$I$9+СВЦЭМ!$D$10+'СЕТ СН'!$I$5-'СЕТ СН'!$I$17</f>
        <v>4660.9201819999998</v>
      </c>
      <c r="Y135" s="36">
        <f>SUMIFS(СВЦЭМ!$C$34:$C$777,СВЦЭМ!$A$34:$A$777,$A135,СВЦЭМ!$B$34:$B$777,Y$119)+'СЕТ СН'!$I$9+СВЦЭМ!$D$10+'СЕТ СН'!$I$5-'СЕТ СН'!$I$17</f>
        <v>4783.8129720799998</v>
      </c>
    </row>
    <row r="136" spans="1:25" ht="15.75" x14ac:dyDescent="0.2">
      <c r="A136" s="35">
        <f t="shared" si="3"/>
        <v>43390</v>
      </c>
      <c r="B136" s="36">
        <f>SUMIFS(СВЦЭМ!$C$34:$C$777,СВЦЭМ!$A$34:$A$777,$A136,СВЦЭМ!$B$34:$B$777,B$119)+'СЕТ СН'!$I$9+СВЦЭМ!$D$10+'СЕТ СН'!$I$5-'СЕТ СН'!$I$17</f>
        <v>4941.91968516</v>
      </c>
      <c r="C136" s="36">
        <f>SUMIFS(СВЦЭМ!$C$34:$C$777,СВЦЭМ!$A$34:$A$777,$A136,СВЦЭМ!$B$34:$B$777,C$119)+'СЕТ СН'!$I$9+СВЦЭМ!$D$10+'СЕТ СН'!$I$5-'СЕТ СН'!$I$17</f>
        <v>5060.0562308099998</v>
      </c>
      <c r="D136" s="36">
        <f>SUMIFS(СВЦЭМ!$C$34:$C$777,СВЦЭМ!$A$34:$A$777,$A136,СВЦЭМ!$B$34:$B$777,D$119)+'СЕТ СН'!$I$9+СВЦЭМ!$D$10+'СЕТ СН'!$I$5-'СЕТ СН'!$I$17</f>
        <v>5149.0600100499996</v>
      </c>
      <c r="E136" s="36">
        <f>SUMIFS(СВЦЭМ!$C$34:$C$777,СВЦЭМ!$A$34:$A$777,$A136,СВЦЭМ!$B$34:$B$777,E$119)+'СЕТ СН'!$I$9+СВЦЭМ!$D$10+'СЕТ СН'!$I$5-'СЕТ СН'!$I$17</f>
        <v>5153.8488136899996</v>
      </c>
      <c r="F136" s="36">
        <f>SUMIFS(СВЦЭМ!$C$34:$C$777,СВЦЭМ!$A$34:$A$777,$A136,СВЦЭМ!$B$34:$B$777,F$119)+'СЕТ СН'!$I$9+СВЦЭМ!$D$10+'СЕТ СН'!$I$5-'СЕТ СН'!$I$17</f>
        <v>5136.9156349499999</v>
      </c>
      <c r="G136" s="36">
        <f>SUMIFS(СВЦЭМ!$C$34:$C$777,СВЦЭМ!$A$34:$A$777,$A136,СВЦЭМ!$B$34:$B$777,G$119)+'СЕТ СН'!$I$9+СВЦЭМ!$D$10+'СЕТ СН'!$I$5-'СЕТ СН'!$I$17</f>
        <v>5109.46821</v>
      </c>
      <c r="H136" s="36">
        <f>SUMIFS(СВЦЭМ!$C$34:$C$777,СВЦЭМ!$A$34:$A$777,$A136,СВЦЭМ!$B$34:$B$777,H$119)+'СЕТ СН'!$I$9+СВЦЭМ!$D$10+'СЕТ СН'!$I$5-'СЕТ СН'!$I$17</f>
        <v>5026.8144487199997</v>
      </c>
      <c r="I136" s="36">
        <f>SUMIFS(СВЦЭМ!$C$34:$C$777,СВЦЭМ!$A$34:$A$777,$A136,СВЦЭМ!$B$34:$B$777,I$119)+'СЕТ СН'!$I$9+СВЦЭМ!$D$10+'СЕТ СН'!$I$5-'СЕТ СН'!$I$17</f>
        <v>4958.9277208799995</v>
      </c>
      <c r="J136" s="36">
        <f>SUMIFS(СВЦЭМ!$C$34:$C$777,СВЦЭМ!$A$34:$A$777,$A136,СВЦЭМ!$B$34:$B$777,J$119)+'СЕТ СН'!$I$9+СВЦЭМ!$D$10+'СЕТ СН'!$I$5-'СЕТ СН'!$I$17</f>
        <v>4942.5006737099993</v>
      </c>
      <c r="K136" s="36">
        <f>SUMIFS(СВЦЭМ!$C$34:$C$777,СВЦЭМ!$A$34:$A$777,$A136,СВЦЭМ!$B$34:$B$777,K$119)+'СЕТ СН'!$I$9+СВЦЭМ!$D$10+'СЕТ СН'!$I$5-'СЕТ СН'!$I$17</f>
        <v>4916.5664638999997</v>
      </c>
      <c r="L136" s="36">
        <f>SUMIFS(СВЦЭМ!$C$34:$C$777,СВЦЭМ!$A$34:$A$777,$A136,СВЦЭМ!$B$34:$B$777,L$119)+'СЕТ СН'!$I$9+СВЦЭМ!$D$10+'СЕТ СН'!$I$5-'СЕТ СН'!$I$17</f>
        <v>4909.5066500099992</v>
      </c>
      <c r="M136" s="36">
        <f>SUMIFS(СВЦЭМ!$C$34:$C$777,СВЦЭМ!$A$34:$A$777,$A136,СВЦЭМ!$B$34:$B$777,M$119)+'СЕТ СН'!$I$9+СВЦЭМ!$D$10+'СЕТ СН'!$I$5-'СЕТ СН'!$I$17</f>
        <v>4926.6092264099998</v>
      </c>
      <c r="N136" s="36">
        <f>SUMIFS(СВЦЭМ!$C$34:$C$777,СВЦЭМ!$A$34:$A$777,$A136,СВЦЭМ!$B$34:$B$777,N$119)+'СЕТ СН'!$I$9+СВЦЭМ!$D$10+'СЕТ СН'!$I$5-'СЕТ СН'!$I$17</f>
        <v>4939.2747441299998</v>
      </c>
      <c r="O136" s="36">
        <f>SUMIFS(СВЦЭМ!$C$34:$C$777,СВЦЭМ!$A$34:$A$777,$A136,СВЦЭМ!$B$34:$B$777,O$119)+'СЕТ СН'!$I$9+СВЦЭМ!$D$10+'СЕТ СН'!$I$5-'СЕТ СН'!$I$17</f>
        <v>4900.7662743899991</v>
      </c>
      <c r="P136" s="36">
        <f>SUMIFS(СВЦЭМ!$C$34:$C$777,СВЦЭМ!$A$34:$A$777,$A136,СВЦЭМ!$B$34:$B$777,P$119)+'СЕТ СН'!$I$9+СВЦЭМ!$D$10+'СЕТ СН'!$I$5-'СЕТ СН'!$I$17</f>
        <v>4842.6567467999994</v>
      </c>
      <c r="Q136" s="36">
        <f>SUMIFS(СВЦЭМ!$C$34:$C$777,СВЦЭМ!$A$34:$A$777,$A136,СВЦЭМ!$B$34:$B$777,Q$119)+'СЕТ СН'!$I$9+СВЦЭМ!$D$10+'СЕТ СН'!$I$5-'СЕТ СН'!$I$17</f>
        <v>4776.6336922699993</v>
      </c>
      <c r="R136" s="36">
        <f>SUMIFS(СВЦЭМ!$C$34:$C$777,СВЦЭМ!$A$34:$A$777,$A136,СВЦЭМ!$B$34:$B$777,R$119)+'СЕТ СН'!$I$9+СВЦЭМ!$D$10+'СЕТ СН'!$I$5-'СЕТ СН'!$I$17</f>
        <v>4677.2146161299997</v>
      </c>
      <c r="S136" s="36">
        <f>SUMIFS(СВЦЭМ!$C$34:$C$777,СВЦЭМ!$A$34:$A$777,$A136,СВЦЭМ!$B$34:$B$777,S$119)+'СЕТ СН'!$I$9+СВЦЭМ!$D$10+'СЕТ СН'!$I$5-'СЕТ СН'!$I$17</f>
        <v>4598.6503194499992</v>
      </c>
      <c r="T136" s="36">
        <f>SUMIFS(СВЦЭМ!$C$34:$C$777,СВЦЭМ!$A$34:$A$777,$A136,СВЦЭМ!$B$34:$B$777,T$119)+'СЕТ СН'!$I$9+СВЦЭМ!$D$10+'СЕТ СН'!$I$5-'СЕТ СН'!$I$17</f>
        <v>4572.05591912</v>
      </c>
      <c r="U136" s="36">
        <f>SUMIFS(СВЦЭМ!$C$34:$C$777,СВЦЭМ!$A$34:$A$777,$A136,СВЦЭМ!$B$34:$B$777,U$119)+'СЕТ СН'!$I$9+СВЦЭМ!$D$10+'СЕТ СН'!$I$5-'СЕТ СН'!$I$17</f>
        <v>4552.6448483699996</v>
      </c>
      <c r="V136" s="36">
        <f>SUMIFS(СВЦЭМ!$C$34:$C$777,СВЦЭМ!$A$34:$A$777,$A136,СВЦЭМ!$B$34:$B$777,V$119)+'СЕТ СН'!$I$9+СВЦЭМ!$D$10+'СЕТ СН'!$I$5-'СЕТ СН'!$I$17</f>
        <v>4557.4071820499994</v>
      </c>
      <c r="W136" s="36">
        <f>SUMIFS(СВЦЭМ!$C$34:$C$777,СВЦЭМ!$A$34:$A$777,$A136,СВЦЭМ!$B$34:$B$777,W$119)+'СЕТ СН'!$I$9+СВЦЭМ!$D$10+'СЕТ СН'!$I$5-'СЕТ СН'!$I$17</f>
        <v>4588.3157840499998</v>
      </c>
      <c r="X136" s="36">
        <f>SUMIFS(СВЦЭМ!$C$34:$C$777,СВЦЭМ!$A$34:$A$777,$A136,СВЦЭМ!$B$34:$B$777,X$119)+'СЕТ СН'!$I$9+СВЦЭМ!$D$10+'СЕТ СН'!$I$5-'СЕТ СН'!$I$17</f>
        <v>4654.0907339399992</v>
      </c>
      <c r="Y136" s="36">
        <f>SUMIFS(СВЦЭМ!$C$34:$C$777,СВЦЭМ!$A$34:$A$777,$A136,СВЦЭМ!$B$34:$B$777,Y$119)+'СЕТ СН'!$I$9+СВЦЭМ!$D$10+'СЕТ СН'!$I$5-'СЕТ СН'!$I$17</f>
        <v>4783.9475691799998</v>
      </c>
    </row>
    <row r="137" spans="1:25" ht="15.75" x14ac:dyDescent="0.2">
      <c r="A137" s="35">
        <f t="shared" si="3"/>
        <v>43391</v>
      </c>
      <c r="B137" s="36">
        <f>SUMIFS(СВЦЭМ!$C$34:$C$777,СВЦЭМ!$A$34:$A$777,$A137,СВЦЭМ!$B$34:$B$777,B$119)+'СЕТ СН'!$I$9+СВЦЭМ!$D$10+'СЕТ СН'!$I$5-'СЕТ СН'!$I$17</f>
        <v>4929.5003655899991</v>
      </c>
      <c r="C137" s="36">
        <f>SUMIFS(СВЦЭМ!$C$34:$C$777,СВЦЭМ!$A$34:$A$777,$A137,СВЦЭМ!$B$34:$B$777,C$119)+'СЕТ СН'!$I$9+СВЦЭМ!$D$10+'СЕТ СН'!$I$5-'СЕТ СН'!$I$17</f>
        <v>5036.2520063599995</v>
      </c>
      <c r="D137" s="36">
        <f>SUMIFS(СВЦЭМ!$C$34:$C$777,СВЦЭМ!$A$34:$A$777,$A137,СВЦЭМ!$B$34:$B$777,D$119)+'СЕТ СН'!$I$9+СВЦЭМ!$D$10+'СЕТ СН'!$I$5-'СЕТ СН'!$I$17</f>
        <v>5131.1490902300002</v>
      </c>
      <c r="E137" s="36">
        <f>SUMIFS(СВЦЭМ!$C$34:$C$777,СВЦЭМ!$A$34:$A$777,$A137,СВЦЭМ!$B$34:$B$777,E$119)+'СЕТ СН'!$I$9+СВЦЭМ!$D$10+'СЕТ СН'!$I$5-'СЕТ СН'!$I$17</f>
        <v>5132.0550889899996</v>
      </c>
      <c r="F137" s="36">
        <f>SUMIFS(СВЦЭМ!$C$34:$C$777,СВЦЭМ!$A$34:$A$777,$A137,СВЦЭМ!$B$34:$B$777,F$119)+'СЕТ СН'!$I$9+СВЦЭМ!$D$10+'СЕТ СН'!$I$5-'СЕТ СН'!$I$17</f>
        <v>5120.3189524299996</v>
      </c>
      <c r="G137" s="36">
        <f>SUMIFS(СВЦЭМ!$C$34:$C$777,СВЦЭМ!$A$34:$A$777,$A137,СВЦЭМ!$B$34:$B$777,G$119)+'СЕТ СН'!$I$9+СВЦЭМ!$D$10+'СЕТ СН'!$I$5-'СЕТ СН'!$I$17</f>
        <v>5093.9190460999998</v>
      </c>
      <c r="H137" s="36">
        <f>SUMIFS(СВЦЭМ!$C$34:$C$777,СВЦЭМ!$A$34:$A$777,$A137,СВЦЭМ!$B$34:$B$777,H$119)+'СЕТ СН'!$I$9+СВЦЭМ!$D$10+'СЕТ СН'!$I$5-'СЕТ СН'!$I$17</f>
        <v>5034.19698178</v>
      </c>
      <c r="I137" s="36">
        <f>SUMIFS(СВЦЭМ!$C$34:$C$777,СВЦЭМ!$A$34:$A$777,$A137,СВЦЭМ!$B$34:$B$777,I$119)+'СЕТ СН'!$I$9+СВЦЭМ!$D$10+'СЕТ СН'!$I$5-'СЕТ СН'!$I$17</f>
        <v>4969.1720359599994</v>
      </c>
      <c r="J137" s="36">
        <f>SUMIFS(СВЦЭМ!$C$34:$C$777,СВЦЭМ!$A$34:$A$777,$A137,СВЦЭМ!$B$34:$B$777,J$119)+'СЕТ СН'!$I$9+СВЦЭМ!$D$10+'СЕТ СН'!$I$5-'СЕТ СН'!$I$17</f>
        <v>4959.78532025</v>
      </c>
      <c r="K137" s="36">
        <f>SUMIFS(СВЦЭМ!$C$34:$C$777,СВЦЭМ!$A$34:$A$777,$A137,СВЦЭМ!$B$34:$B$777,K$119)+'СЕТ СН'!$I$9+СВЦЭМ!$D$10+'СЕТ СН'!$I$5-'СЕТ СН'!$I$17</f>
        <v>4944.9599971899997</v>
      </c>
      <c r="L137" s="36">
        <f>SUMIFS(СВЦЭМ!$C$34:$C$777,СВЦЭМ!$A$34:$A$777,$A137,СВЦЭМ!$B$34:$B$777,L$119)+'СЕТ СН'!$I$9+СВЦЭМ!$D$10+'СЕТ СН'!$I$5-'СЕТ СН'!$I$17</f>
        <v>4939.3308240099996</v>
      </c>
      <c r="M137" s="36">
        <f>SUMIFS(СВЦЭМ!$C$34:$C$777,СВЦЭМ!$A$34:$A$777,$A137,СВЦЭМ!$B$34:$B$777,M$119)+'СЕТ СН'!$I$9+СВЦЭМ!$D$10+'СЕТ СН'!$I$5-'СЕТ СН'!$I$17</f>
        <v>4953.6176008100001</v>
      </c>
      <c r="N137" s="36">
        <f>SUMIFS(СВЦЭМ!$C$34:$C$777,СВЦЭМ!$A$34:$A$777,$A137,СВЦЭМ!$B$34:$B$777,N$119)+'СЕТ СН'!$I$9+СВЦЭМ!$D$10+'СЕТ СН'!$I$5-'СЕТ СН'!$I$17</f>
        <v>4966.7329046499999</v>
      </c>
      <c r="O137" s="36">
        <f>SUMIFS(СВЦЭМ!$C$34:$C$777,СВЦЭМ!$A$34:$A$777,$A137,СВЦЭМ!$B$34:$B$777,O$119)+'СЕТ СН'!$I$9+СВЦЭМ!$D$10+'СЕТ СН'!$I$5-'СЕТ СН'!$I$17</f>
        <v>4937.8949638999993</v>
      </c>
      <c r="P137" s="36">
        <f>SUMIFS(СВЦЭМ!$C$34:$C$777,СВЦЭМ!$A$34:$A$777,$A137,СВЦЭМ!$B$34:$B$777,P$119)+'СЕТ СН'!$I$9+СВЦЭМ!$D$10+'СЕТ СН'!$I$5-'СЕТ СН'!$I$17</f>
        <v>4885.2234481599999</v>
      </c>
      <c r="Q137" s="36">
        <f>SUMIFS(СВЦЭМ!$C$34:$C$777,СВЦЭМ!$A$34:$A$777,$A137,СВЦЭМ!$B$34:$B$777,Q$119)+'СЕТ СН'!$I$9+СВЦЭМ!$D$10+'СЕТ СН'!$I$5-'СЕТ СН'!$I$17</f>
        <v>4812.7681580899998</v>
      </c>
      <c r="R137" s="36">
        <f>SUMIFS(СВЦЭМ!$C$34:$C$777,СВЦЭМ!$A$34:$A$777,$A137,СВЦЭМ!$B$34:$B$777,R$119)+'СЕТ СН'!$I$9+СВЦЭМ!$D$10+'СЕТ СН'!$I$5-'СЕТ СН'!$I$17</f>
        <v>4714.02567301</v>
      </c>
      <c r="S137" s="36">
        <f>SUMIFS(СВЦЭМ!$C$34:$C$777,СВЦЭМ!$A$34:$A$777,$A137,СВЦЭМ!$B$34:$B$777,S$119)+'СЕТ СН'!$I$9+СВЦЭМ!$D$10+'СЕТ СН'!$I$5-'СЕТ СН'!$I$17</f>
        <v>4626.5888763299999</v>
      </c>
      <c r="T137" s="36">
        <f>SUMIFS(СВЦЭМ!$C$34:$C$777,СВЦЭМ!$A$34:$A$777,$A137,СВЦЭМ!$B$34:$B$777,T$119)+'СЕТ СН'!$I$9+СВЦЭМ!$D$10+'СЕТ СН'!$I$5-'СЕТ СН'!$I$17</f>
        <v>4593.8990535299999</v>
      </c>
      <c r="U137" s="36">
        <f>SUMIFS(СВЦЭМ!$C$34:$C$777,СВЦЭМ!$A$34:$A$777,$A137,СВЦЭМ!$B$34:$B$777,U$119)+'СЕТ СН'!$I$9+СВЦЭМ!$D$10+'СЕТ СН'!$I$5-'СЕТ СН'!$I$17</f>
        <v>4571.7887444999997</v>
      </c>
      <c r="V137" s="36">
        <f>SUMIFS(СВЦЭМ!$C$34:$C$777,СВЦЭМ!$A$34:$A$777,$A137,СВЦЭМ!$B$34:$B$777,V$119)+'СЕТ СН'!$I$9+СВЦЭМ!$D$10+'СЕТ СН'!$I$5-'СЕТ СН'!$I$17</f>
        <v>4577.5636287099996</v>
      </c>
      <c r="W137" s="36">
        <f>SUMIFS(СВЦЭМ!$C$34:$C$777,СВЦЭМ!$A$34:$A$777,$A137,СВЦЭМ!$B$34:$B$777,W$119)+'СЕТ СН'!$I$9+СВЦЭМ!$D$10+'СЕТ СН'!$I$5-'СЕТ СН'!$I$17</f>
        <v>4585.2071666099991</v>
      </c>
      <c r="X137" s="36">
        <f>SUMIFS(СВЦЭМ!$C$34:$C$777,СВЦЭМ!$A$34:$A$777,$A137,СВЦЭМ!$B$34:$B$777,X$119)+'СЕТ СН'!$I$9+СВЦЭМ!$D$10+'СЕТ СН'!$I$5-'СЕТ СН'!$I$17</f>
        <v>4668.6626519199999</v>
      </c>
      <c r="Y137" s="36">
        <f>SUMIFS(СВЦЭМ!$C$34:$C$777,СВЦЭМ!$A$34:$A$777,$A137,СВЦЭМ!$B$34:$B$777,Y$119)+'СЕТ СН'!$I$9+СВЦЭМ!$D$10+'СЕТ СН'!$I$5-'СЕТ СН'!$I$17</f>
        <v>4807.4528693699995</v>
      </c>
    </row>
    <row r="138" spans="1:25" ht="15.75" x14ac:dyDescent="0.2">
      <c r="A138" s="35">
        <f t="shared" si="3"/>
        <v>43392</v>
      </c>
      <c r="B138" s="36">
        <f>SUMIFS(СВЦЭМ!$C$34:$C$777,СВЦЭМ!$A$34:$A$777,$A138,СВЦЭМ!$B$34:$B$777,B$119)+'СЕТ СН'!$I$9+СВЦЭМ!$D$10+'СЕТ СН'!$I$5-'СЕТ СН'!$I$17</f>
        <v>4902.6579841199991</v>
      </c>
      <c r="C138" s="36">
        <f>SUMIFS(СВЦЭМ!$C$34:$C$777,СВЦЭМ!$A$34:$A$777,$A138,СВЦЭМ!$B$34:$B$777,C$119)+'СЕТ СН'!$I$9+СВЦЭМ!$D$10+'СЕТ СН'!$I$5-'СЕТ СН'!$I$17</f>
        <v>5005.2924840199994</v>
      </c>
      <c r="D138" s="36">
        <f>SUMIFS(СВЦЭМ!$C$34:$C$777,СВЦЭМ!$A$34:$A$777,$A138,СВЦЭМ!$B$34:$B$777,D$119)+'СЕТ СН'!$I$9+СВЦЭМ!$D$10+'СЕТ СН'!$I$5-'СЕТ СН'!$I$17</f>
        <v>5099.0470816899997</v>
      </c>
      <c r="E138" s="36">
        <f>SUMIFS(СВЦЭМ!$C$34:$C$777,СВЦЭМ!$A$34:$A$777,$A138,СВЦЭМ!$B$34:$B$777,E$119)+'СЕТ СН'!$I$9+СВЦЭМ!$D$10+'СЕТ СН'!$I$5-'СЕТ СН'!$I$17</f>
        <v>5108.5682107699995</v>
      </c>
      <c r="F138" s="36">
        <f>SUMIFS(СВЦЭМ!$C$34:$C$777,СВЦЭМ!$A$34:$A$777,$A138,СВЦЭМ!$B$34:$B$777,F$119)+'СЕТ СН'!$I$9+СВЦЭМ!$D$10+'СЕТ СН'!$I$5-'СЕТ СН'!$I$17</f>
        <v>5094.1500884999996</v>
      </c>
      <c r="G138" s="36">
        <f>SUMIFS(СВЦЭМ!$C$34:$C$777,СВЦЭМ!$A$34:$A$777,$A138,СВЦЭМ!$B$34:$B$777,G$119)+'СЕТ СН'!$I$9+СВЦЭМ!$D$10+'СЕТ СН'!$I$5-'СЕТ СН'!$I$17</f>
        <v>5082.8832727700001</v>
      </c>
      <c r="H138" s="36">
        <f>SUMIFS(СВЦЭМ!$C$34:$C$777,СВЦЭМ!$A$34:$A$777,$A138,СВЦЭМ!$B$34:$B$777,H$119)+'СЕТ СН'!$I$9+СВЦЭМ!$D$10+'СЕТ СН'!$I$5-'СЕТ СН'!$I$17</f>
        <v>5024.0104184599995</v>
      </c>
      <c r="I138" s="36">
        <f>SUMIFS(СВЦЭМ!$C$34:$C$777,СВЦЭМ!$A$34:$A$777,$A138,СВЦЭМ!$B$34:$B$777,I$119)+'СЕТ СН'!$I$9+СВЦЭМ!$D$10+'СЕТ СН'!$I$5-'СЕТ СН'!$I$17</f>
        <v>4973.8485241899998</v>
      </c>
      <c r="J138" s="36">
        <f>SUMIFS(СВЦЭМ!$C$34:$C$777,СВЦЭМ!$A$34:$A$777,$A138,СВЦЭМ!$B$34:$B$777,J$119)+'СЕТ СН'!$I$9+СВЦЭМ!$D$10+'СЕТ СН'!$I$5-'СЕТ СН'!$I$17</f>
        <v>4962.2667599400002</v>
      </c>
      <c r="K138" s="36">
        <f>SUMIFS(СВЦЭМ!$C$34:$C$777,СВЦЭМ!$A$34:$A$777,$A138,СВЦЭМ!$B$34:$B$777,K$119)+'СЕТ СН'!$I$9+СВЦЭМ!$D$10+'СЕТ СН'!$I$5-'СЕТ СН'!$I$17</f>
        <v>4956.8164972499999</v>
      </c>
      <c r="L138" s="36">
        <f>SUMIFS(СВЦЭМ!$C$34:$C$777,СВЦЭМ!$A$34:$A$777,$A138,СВЦЭМ!$B$34:$B$777,L$119)+'СЕТ СН'!$I$9+СВЦЭМ!$D$10+'СЕТ СН'!$I$5-'СЕТ СН'!$I$17</f>
        <v>4974.31532952</v>
      </c>
      <c r="M138" s="36">
        <f>SUMIFS(СВЦЭМ!$C$34:$C$777,СВЦЭМ!$A$34:$A$777,$A138,СВЦЭМ!$B$34:$B$777,M$119)+'СЕТ СН'!$I$9+СВЦЭМ!$D$10+'СЕТ СН'!$I$5-'СЕТ СН'!$I$17</f>
        <v>4989.3305629899996</v>
      </c>
      <c r="N138" s="36">
        <f>SUMIFS(СВЦЭМ!$C$34:$C$777,СВЦЭМ!$A$34:$A$777,$A138,СВЦЭМ!$B$34:$B$777,N$119)+'СЕТ СН'!$I$9+СВЦЭМ!$D$10+'СЕТ СН'!$I$5-'СЕТ СН'!$I$17</f>
        <v>4986.4480191899993</v>
      </c>
      <c r="O138" s="36">
        <f>SUMIFS(СВЦЭМ!$C$34:$C$777,СВЦЭМ!$A$34:$A$777,$A138,СВЦЭМ!$B$34:$B$777,O$119)+'СЕТ СН'!$I$9+СВЦЭМ!$D$10+'СЕТ СН'!$I$5-'СЕТ СН'!$I$17</f>
        <v>4974.9688082099992</v>
      </c>
      <c r="P138" s="36">
        <f>SUMIFS(СВЦЭМ!$C$34:$C$777,СВЦЭМ!$A$34:$A$777,$A138,СВЦЭМ!$B$34:$B$777,P$119)+'СЕТ СН'!$I$9+СВЦЭМ!$D$10+'СЕТ СН'!$I$5-'СЕТ СН'!$I$17</f>
        <v>4917.8753732399991</v>
      </c>
      <c r="Q138" s="36">
        <f>SUMIFS(СВЦЭМ!$C$34:$C$777,СВЦЭМ!$A$34:$A$777,$A138,СВЦЭМ!$B$34:$B$777,Q$119)+'СЕТ СН'!$I$9+СВЦЭМ!$D$10+'СЕТ СН'!$I$5-'СЕТ СН'!$I$17</f>
        <v>4846.5366392099995</v>
      </c>
      <c r="R138" s="36">
        <f>SUMIFS(СВЦЭМ!$C$34:$C$777,СВЦЭМ!$A$34:$A$777,$A138,СВЦЭМ!$B$34:$B$777,R$119)+'СЕТ СН'!$I$9+СВЦЭМ!$D$10+'СЕТ СН'!$I$5-'СЕТ СН'!$I$17</f>
        <v>4755.5964715799992</v>
      </c>
      <c r="S138" s="36">
        <f>SUMIFS(СВЦЭМ!$C$34:$C$777,СВЦЭМ!$A$34:$A$777,$A138,СВЦЭМ!$B$34:$B$777,S$119)+'СЕТ СН'!$I$9+СВЦЭМ!$D$10+'СЕТ СН'!$I$5-'СЕТ СН'!$I$17</f>
        <v>4663.1050066999996</v>
      </c>
      <c r="T138" s="36">
        <f>SUMIFS(СВЦЭМ!$C$34:$C$777,СВЦЭМ!$A$34:$A$777,$A138,СВЦЭМ!$B$34:$B$777,T$119)+'СЕТ СН'!$I$9+СВЦЭМ!$D$10+'СЕТ СН'!$I$5-'СЕТ СН'!$I$17</f>
        <v>4623.2503255499996</v>
      </c>
      <c r="U138" s="36">
        <f>SUMIFS(СВЦЭМ!$C$34:$C$777,СВЦЭМ!$A$34:$A$777,$A138,СВЦЭМ!$B$34:$B$777,U$119)+'СЕТ СН'!$I$9+СВЦЭМ!$D$10+'СЕТ СН'!$I$5-'СЕТ СН'!$I$17</f>
        <v>4595.280503429999</v>
      </c>
      <c r="V138" s="36">
        <f>SUMIFS(СВЦЭМ!$C$34:$C$777,СВЦЭМ!$A$34:$A$777,$A138,СВЦЭМ!$B$34:$B$777,V$119)+'СЕТ СН'!$I$9+СВЦЭМ!$D$10+'СЕТ СН'!$I$5-'СЕТ СН'!$I$17</f>
        <v>4591.9227399599995</v>
      </c>
      <c r="W138" s="36">
        <f>SUMIFS(СВЦЭМ!$C$34:$C$777,СВЦЭМ!$A$34:$A$777,$A138,СВЦЭМ!$B$34:$B$777,W$119)+'СЕТ СН'!$I$9+СВЦЭМ!$D$10+'СЕТ СН'!$I$5-'СЕТ СН'!$I$17</f>
        <v>4601.1109240599999</v>
      </c>
      <c r="X138" s="36">
        <f>SUMIFS(СВЦЭМ!$C$34:$C$777,СВЦЭМ!$A$34:$A$777,$A138,СВЦЭМ!$B$34:$B$777,X$119)+'СЕТ СН'!$I$9+СВЦЭМ!$D$10+'СЕТ СН'!$I$5-'СЕТ СН'!$I$17</f>
        <v>4678.4197438900001</v>
      </c>
      <c r="Y138" s="36">
        <f>SUMIFS(СВЦЭМ!$C$34:$C$777,СВЦЭМ!$A$34:$A$777,$A138,СВЦЭМ!$B$34:$B$777,Y$119)+'СЕТ СН'!$I$9+СВЦЭМ!$D$10+'СЕТ СН'!$I$5-'СЕТ СН'!$I$17</f>
        <v>4798.1802461500001</v>
      </c>
    </row>
    <row r="139" spans="1:25" ht="15.75" x14ac:dyDescent="0.2">
      <c r="A139" s="35">
        <f t="shared" si="3"/>
        <v>43393</v>
      </c>
      <c r="B139" s="36">
        <f>SUMIFS(СВЦЭМ!$C$34:$C$777,СВЦЭМ!$A$34:$A$777,$A139,СВЦЭМ!$B$34:$B$777,B$119)+'СЕТ СН'!$I$9+СВЦЭМ!$D$10+'СЕТ СН'!$I$5-'СЕТ СН'!$I$17</f>
        <v>4969.7110118199998</v>
      </c>
      <c r="C139" s="36">
        <f>SUMIFS(СВЦЭМ!$C$34:$C$777,СВЦЭМ!$A$34:$A$777,$A139,СВЦЭМ!$B$34:$B$777,C$119)+'СЕТ СН'!$I$9+СВЦЭМ!$D$10+'СЕТ СН'!$I$5-'СЕТ СН'!$I$17</f>
        <v>5081.6104441500001</v>
      </c>
      <c r="D139" s="36">
        <f>SUMIFS(СВЦЭМ!$C$34:$C$777,СВЦЭМ!$A$34:$A$777,$A139,СВЦЭМ!$B$34:$B$777,D$119)+'СЕТ СН'!$I$9+СВЦЭМ!$D$10+'СЕТ СН'!$I$5-'СЕТ СН'!$I$17</f>
        <v>5161.5373644599995</v>
      </c>
      <c r="E139" s="36">
        <f>SUMIFS(СВЦЭМ!$C$34:$C$777,СВЦЭМ!$A$34:$A$777,$A139,СВЦЭМ!$B$34:$B$777,E$119)+'СЕТ СН'!$I$9+СВЦЭМ!$D$10+'СЕТ СН'!$I$5-'СЕТ СН'!$I$17</f>
        <v>5172.9722886899999</v>
      </c>
      <c r="F139" s="36">
        <f>SUMIFS(СВЦЭМ!$C$34:$C$777,СВЦЭМ!$A$34:$A$777,$A139,СВЦЭМ!$B$34:$B$777,F$119)+'СЕТ СН'!$I$9+СВЦЭМ!$D$10+'СЕТ СН'!$I$5-'СЕТ СН'!$I$17</f>
        <v>5164.9577745799998</v>
      </c>
      <c r="G139" s="36">
        <f>SUMIFS(СВЦЭМ!$C$34:$C$777,СВЦЭМ!$A$34:$A$777,$A139,СВЦЭМ!$B$34:$B$777,G$119)+'СЕТ СН'!$I$9+СВЦЭМ!$D$10+'СЕТ СН'!$I$5-'СЕТ СН'!$I$17</f>
        <v>5150.5895737199999</v>
      </c>
      <c r="H139" s="36">
        <f>SUMIFS(СВЦЭМ!$C$34:$C$777,СВЦЭМ!$A$34:$A$777,$A139,СВЦЭМ!$B$34:$B$777,H$119)+'СЕТ СН'!$I$9+СВЦЭМ!$D$10+'СЕТ СН'!$I$5-'СЕТ СН'!$I$17</f>
        <v>5119.01834977</v>
      </c>
      <c r="I139" s="36">
        <f>SUMIFS(СВЦЭМ!$C$34:$C$777,СВЦЭМ!$A$34:$A$777,$A139,СВЦЭМ!$B$34:$B$777,I$119)+'СЕТ СН'!$I$9+СВЦЭМ!$D$10+'СЕТ СН'!$I$5-'СЕТ СН'!$I$17</f>
        <v>5042.8964794499998</v>
      </c>
      <c r="J139" s="36">
        <f>SUMIFS(СВЦЭМ!$C$34:$C$777,СВЦЭМ!$A$34:$A$777,$A139,СВЦЭМ!$B$34:$B$777,J$119)+'СЕТ СН'!$I$9+СВЦЭМ!$D$10+'СЕТ СН'!$I$5-'СЕТ СН'!$I$17</f>
        <v>5007.3258035699992</v>
      </c>
      <c r="K139" s="36">
        <f>SUMIFS(СВЦЭМ!$C$34:$C$777,СВЦЭМ!$A$34:$A$777,$A139,СВЦЭМ!$B$34:$B$777,K$119)+'СЕТ СН'!$I$9+СВЦЭМ!$D$10+'СЕТ СН'!$I$5-'СЕТ СН'!$I$17</f>
        <v>4949.6608129599999</v>
      </c>
      <c r="L139" s="36">
        <f>SUMIFS(СВЦЭМ!$C$34:$C$777,СВЦЭМ!$A$34:$A$777,$A139,СВЦЭМ!$B$34:$B$777,L$119)+'СЕТ СН'!$I$9+СВЦЭМ!$D$10+'СЕТ СН'!$I$5-'СЕТ СН'!$I$17</f>
        <v>4936.7934801999991</v>
      </c>
      <c r="M139" s="36">
        <f>SUMIFS(СВЦЭМ!$C$34:$C$777,СВЦЭМ!$A$34:$A$777,$A139,СВЦЭМ!$B$34:$B$777,M$119)+'СЕТ СН'!$I$9+СВЦЭМ!$D$10+'СЕТ СН'!$I$5-'СЕТ СН'!$I$17</f>
        <v>4946.3303772399995</v>
      </c>
      <c r="N139" s="36">
        <f>SUMIFS(СВЦЭМ!$C$34:$C$777,СВЦЭМ!$A$34:$A$777,$A139,СВЦЭМ!$B$34:$B$777,N$119)+'СЕТ СН'!$I$9+СВЦЭМ!$D$10+'СЕТ СН'!$I$5-'СЕТ СН'!$I$17</f>
        <v>4973.39507349</v>
      </c>
      <c r="O139" s="36">
        <f>SUMIFS(СВЦЭМ!$C$34:$C$777,СВЦЭМ!$A$34:$A$777,$A139,СВЦЭМ!$B$34:$B$777,O$119)+'СЕТ СН'!$I$9+СВЦЭМ!$D$10+'СЕТ СН'!$I$5-'СЕТ СН'!$I$17</f>
        <v>4976.9395978399998</v>
      </c>
      <c r="P139" s="36">
        <f>SUMIFS(СВЦЭМ!$C$34:$C$777,СВЦЭМ!$A$34:$A$777,$A139,СВЦЭМ!$B$34:$B$777,P$119)+'СЕТ СН'!$I$9+СВЦЭМ!$D$10+'СЕТ СН'!$I$5-'СЕТ СН'!$I$17</f>
        <v>4925.2246549699994</v>
      </c>
      <c r="Q139" s="36">
        <f>SUMIFS(СВЦЭМ!$C$34:$C$777,СВЦЭМ!$A$34:$A$777,$A139,СВЦЭМ!$B$34:$B$777,Q$119)+'СЕТ СН'!$I$9+СВЦЭМ!$D$10+'СЕТ СН'!$I$5-'СЕТ СН'!$I$17</f>
        <v>4851.4322048599997</v>
      </c>
      <c r="R139" s="36">
        <f>SUMIFS(СВЦЭМ!$C$34:$C$777,СВЦЭМ!$A$34:$A$777,$A139,СВЦЭМ!$B$34:$B$777,R$119)+'СЕТ СН'!$I$9+СВЦЭМ!$D$10+'СЕТ СН'!$I$5-'СЕТ СН'!$I$17</f>
        <v>4741.1495952399991</v>
      </c>
      <c r="S139" s="36">
        <f>SUMIFS(СВЦЭМ!$C$34:$C$777,СВЦЭМ!$A$34:$A$777,$A139,СВЦЭМ!$B$34:$B$777,S$119)+'СЕТ СН'!$I$9+СВЦЭМ!$D$10+'СЕТ СН'!$I$5-'СЕТ СН'!$I$17</f>
        <v>4634.3347650699998</v>
      </c>
      <c r="T139" s="36">
        <f>SUMIFS(СВЦЭМ!$C$34:$C$777,СВЦЭМ!$A$34:$A$777,$A139,СВЦЭМ!$B$34:$B$777,T$119)+'СЕТ СН'!$I$9+СВЦЭМ!$D$10+'СЕТ СН'!$I$5-'СЕТ СН'!$I$17</f>
        <v>4587.8164351999994</v>
      </c>
      <c r="U139" s="36">
        <f>SUMIFS(СВЦЭМ!$C$34:$C$777,СВЦЭМ!$A$34:$A$777,$A139,СВЦЭМ!$B$34:$B$777,U$119)+'СЕТ СН'!$I$9+СВЦЭМ!$D$10+'СЕТ СН'!$I$5-'СЕТ СН'!$I$17</f>
        <v>4593.8497123699999</v>
      </c>
      <c r="V139" s="36">
        <f>SUMIFS(СВЦЭМ!$C$34:$C$777,СВЦЭМ!$A$34:$A$777,$A139,СВЦЭМ!$B$34:$B$777,V$119)+'СЕТ СН'!$I$9+СВЦЭМ!$D$10+'СЕТ СН'!$I$5-'СЕТ СН'!$I$17</f>
        <v>4585.5557953699999</v>
      </c>
      <c r="W139" s="36">
        <f>SUMIFS(СВЦЭМ!$C$34:$C$777,СВЦЭМ!$A$34:$A$777,$A139,СВЦЭМ!$B$34:$B$777,W$119)+'СЕТ СН'!$I$9+СВЦЭМ!$D$10+'СЕТ СН'!$I$5-'СЕТ СН'!$I$17</f>
        <v>4599.6357252699991</v>
      </c>
      <c r="X139" s="36">
        <f>SUMIFS(СВЦЭМ!$C$34:$C$777,СВЦЭМ!$A$34:$A$777,$A139,СВЦЭМ!$B$34:$B$777,X$119)+'СЕТ СН'!$I$9+СВЦЭМ!$D$10+'СЕТ СН'!$I$5-'СЕТ СН'!$I$17</f>
        <v>4640.8019215799995</v>
      </c>
      <c r="Y139" s="36">
        <f>SUMIFS(СВЦЭМ!$C$34:$C$777,СВЦЭМ!$A$34:$A$777,$A139,СВЦЭМ!$B$34:$B$777,Y$119)+'СЕТ СН'!$I$9+СВЦЭМ!$D$10+'СЕТ СН'!$I$5-'СЕТ СН'!$I$17</f>
        <v>4766.0440864499997</v>
      </c>
    </row>
    <row r="140" spans="1:25" ht="15.75" x14ac:dyDescent="0.2">
      <c r="A140" s="35">
        <f t="shared" si="3"/>
        <v>43394</v>
      </c>
      <c r="B140" s="36">
        <f>SUMIFS(СВЦЭМ!$C$34:$C$777,СВЦЭМ!$A$34:$A$777,$A140,СВЦЭМ!$B$34:$B$777,B$119)+'СЕТ СН'!$I$9+СВЦЭМ!$D$10+'СЕТ СН'!$I$5-'СЕТ СН'!$I$17</f>
        <v>4905.3382192999998</v>
      </c>
      <c r="C140" s="36">
        <f>SUMIFS(СВЦЭМ!$C$34:$C$777,СВЦЭМ!$A$34:$A$777,$A140,СВЦЭМ!$B$34:$B$777,C$119)+'СЕТ СН'!$I$9+СВЦЭМ!$D$10+'СЕТ СН'!$I$5-'СЕТ СН'!$I$17</f>
        <v>4958.4151858899995</v>
      </c>
      <c r="D140" s="36">
        <f>SUMIFS(СВЦЭМ!$C$34:$C$777,СВЦЭМ!$A$34:$A$777,$A140,СВЦЭМ!$B$34:$B$777,D$119)+'СЕТ СН'!$I$9+СВЦЭМ!$D$10+'СЕТ СН'!$I$5-'СЕТ СН'!$I$17</f>
        <v>5081.4472981099998</v>
      </c>
      <c r="E140" s="36">
        <f>SUMIFS(СВЦЭМ!$C$34:$C$777,СВЦЭМ!$A$34:$A$777,$A140,СВЦЭМ!$B$34:$B$777,E$119)+'СЕТ СН'!$I$9+СВЦЭМ!$D$10+'СЕТ СН'!$I$5-'СЕТ СН'!$I$17</f>
        <v>5121.6879447699994</v>
      </c>
      <c r="F140" s="36">
        <f>SUMIFS(СВЦЭМ!$C$34:$C$777,СВЦЭМ!$A$34:$A$777,$A140,СВЦЭМ!$B$34:$B$777,F$119)+'СЕТ СН'!$I$9+СВЦЭМ!$D$10+'СЕТ СН'!$I$5-'СЕТ СН'!$I$17</f>
        <v>5118.7872915500002</v>
      </c>
      <c r="G140" s="36">
        <f>SUMIFS(СВЦЭМ!$C$34:$C$777,СВЦЭМ!$A$34:$A$777,$A140,СВЦЭМ!$B$34:$B$777,G$119)+'СЕТ СН'!$I$9+СВЦЭМ!$D$10+'СЕТ СН'!$I$5-'СЕТ СН'!$I$17</f>
        <v>5111.0334143099999</v>
      </c>
      <c r="H140" s="36">
        <f>SUMIFS(СВЦЭМ!$C$34:$C$777,СВЦЭМ!$A$34:$A$777,$A140,СВЦЭМ!$B$34:$B$777,H$119)+'СЕТ СН'!$I$9+СВЦЭМ!$D$10+'СЕТ СН'!$I$5-'СЕТ СН'!$I$17</f>
        <v>5106.5656899300002</v>
      </c>
      <c r="I140" s="36">
        <f>SUMIFS(СВЦЭМ!$C$34:$C$777,СВЦЭМ!$A$34:$A$777,$A140,СВЦЭМ!$B$34:$B$777,I$119)+'СЕТ СН'!$I$9+СВЦЭМ!$D$10+'СЕТ СН'!$I$5-'СЕТ СН'!$I$17</f>
        <v>5072.9924951599996</v>
      </c>
      <c r="J140" s="36">
        <f>SUMIFS(СВЦЭМ!$C$34:$C$777,СВЦЭМ!$A$34:$A$777,$A140,СВЦЭМ!$B$34:$B$777,J$119)+'СЕТ СН'!$I$9+СВЦЭМ!$D$10+'СЕТ СН'!$I$5-'СЕТ СН'!$I$17</f>
        <v>5059.3906839699994</v>
      </c>
      <c r="K140" s="36">
        <f>SUMIFS(СВЦЭМ!$C$34:$C$777,СВЦЭМ!$A$34:$A$777,$A140,СВЦЭМ!$B$34:$B$777,K$119)+'СЕТ СН'!$I$9+СВЦЭМ!$D$10+'СЕТ СН'!$I$5-'СЕТ СН'!$I$17</f>
        <v>4977.13427417</v>
      </c>
      <c r="L140" s="36">
        <f>SUMIFS(СВЦЭМ!$C$34:$C$777,СВЦЭМ!$A$34:$A$777,$A140,СВЦЭМ!$B$34:$B$777,L$119)+'СЕТ СН'!$I$9+СВЦЭМ!$D$10+'СЕТ СН'!$I$5-'СЕТ СН'!$I$17</f>
        <v>4952.67047258</v>
      </c>
      <c r="M140" s="36">
        <f>SUMIFS(СВЦЭМ!$C$34:$C$777,СВЦЭМ!$A$34:$A$777,$A140,СВЦЭМ!$B$34:$B$777,M$119)+'СЕТ СН'!$I$9+СВЦЭМ!$D$10+'СЕТ СН'!$I$5-'СЕТ СН'!$I$17</f>
        <v>4959.3574363500002</v>
      </c>
      <c r="N140" s="36">
        <f>SUMIFS(СВЦЭМ!$C$34:$C$777,СВЦЭМ!$A$34:$A$777,$A140,СВЦЭМ!$B$34:$B$777,N$119)+'СЕТ СН'!$I$9+СВЦЭМ!$D$10+'СЕТ СН'!$I$5-'СЕТ СН'!$I$17</f>
        <v>4977.1118310599995</v>
      </c>
      <c r="O140" s="36">
        <f>SUMIFS(СВЦЭМ!$C$34:$C$777,СВЦЭМ!$A$34:$A$777,$A140,СВЦЭМ!$B$34:$B$777,O$119)+'СЕТ СН'!$I$9+СВЦЭМ!$D$10+'СЕТ СН'!$I$5-'СЕТ СН'!$I$17</f>
        <v>4976.0481003199993</v>
      </c>
      <c r="P140" s="36">
        <f>SUMIFS(СВЦЭМ!$C$34:$C$777,СВЦЭМ!$A$34:$A$777,$A140,СВЦЭМ!$B$34:$B$777,P$119)+'СЕТ СН'!$I$9+СВЦЭМ!$D$10+'СЕТ СН'!$I$5-'СЕТ СН'!$I$17</f>
        <v>4919.4191120599999</v>
      </c>
      <c r="Q140" s="36">
        <f>SUMIFS(СВЦЭМ!$C$34:$C$777,СВЦЭМ!$A$34:$A$777,$A140,СВЦЭМ!$B$34:$B$777,Q$119)+'СЕТ СН'!$I$9+СВЦЭМ!$D$10+'СЕТ СН'!$I$5-'СЕТ СН'!$I$17</f>
        <v>4850.6268138799996</v>
      </c>
      <c r="R140" s="36">
        <f>SUMIFS(СВЦЭМ!$C$34:$C$777,СВЦЭМ!$A$34:$A$777,$A140,СВЦЭМ!$B$34:$B$777,R$119)+'СЕТ СН'!$I$9+СВЦЭМ!$D$10+'СЕТ СН'!$I$5-'СЕТ СН'!$I$17</f>
        <v>4740.2280511599993</v>
      </c>
      <c r="S140" s="36">
        <f>SUMIFS(СВЦЭМ!$C$34:$C$777,СВЦЭМ!$A$34:$A$777,$A140,СВЦЭМ!$B$34:$B$777,S$119)+'СЕТ СН'!$I$9+СВЦЭМ!$D$10+'СЕТ СН'!$I$5-'СЕТ СН'!$I$17</f>
        <v>4639.5259605799993</v>
      </c>
      <c r="T140" s="36">
        <f>SUMIFS(СВЦЭМ!$C$34:$C$777,СВЦЭМ!$A$34:$A$777,$A140,СВЦЭМ!$B$34:$B$777,T$119)+'СЕТ СН'!$I$9+СВЦЭМ!$D$10+'СЕТ СН'!$I$5-'СЕТ СН'!$I$17</f>
        <v>4595.74139509</v>
      </c>
      <c r="U140" s="36">
        <f>SUMIFS(СВЦЭМ!$C$34:$C$777,СВЦЭМ!$A$34:$A$777,$A140,СВЦЭМ!$B$34:$B$777,U$119)+'СЕТ СН'!$I$9+СВЦЭМ!$D$10+'СЕТ СН'!$I$5-'СЕТ СН'!$I$17</f>
        <v>4578.4631536699999</v>
      </c>
      <c r="V140" s="36">
        <f>SUMIFS(СВЦЭМ!$C$34:$C$777,СВЦЭМ!$A$34:$A$777,$A140,СВЦЭМ!$B$34:$B$777,V$119)+'СЕТ СН'!$I$9+СВЦЭМ!$D$10+'СЕТ СН'!$I$5-'СЕТ СН'!$I$17</f>
        <v>4576.12594567</v>
      </c>
      <c r="W140" s="36">
        <f>SUMIFS(СВЦЭМ!$C$34:$C$777,СВЦЭМ!$A$34:$A$777,$A140,СВЦЭМ!$B$34:$B$777,W$119)+'СЕТ СН'!$I$9+СВЦЭМ!$D$10+'СЕТ СН'!$I$5-'СЕТ СН'!$I$17</f>
        <v>4591.3151399299995</v>
      </c>
      <c r="X140" s="36">
        <f>SUMIFS(СВЦЭМ!$C$34:$C$777,СВЦЭМ!$A$34:$A$777,$A140,СВЦЭМ!$B$34:$B$777,X$119)+'СЕТ СН'!$I$9+СВЦЭМ!$D$10+'СЕТ СН'!$I$5-'СЕТ СН'!$I$17</f>
        <v>4650.6399139099994</v>
      </c>
      <c r="Y140" s="36">
        <f>SUMIFS(СВЦЭМ!$C$34:$C$777,СВЦЭМ!$A$34:$A$777,$A140,СВЦЭМ!$B$34:$B$777,Y$119)+'СЕТ СН'!$I$9+СВЦЭМ!$D$10+'СЕТ СН'!$I$5-'СЕТ СН'!$I$17</f>
        <v>4788.7711221499994</v>
      </c>
    </row>
    <row r="141" spans="1:25" ht="15.75" x14ac:dyDescent="0.2">
      <c r="A141" s="35">
        <f t="shared" si="3"/>
        <v>43395</v>
      </c>
      <c r="B141" s="36">
        <f>SUMIFS(СВЦЭМ!$C$34:$C$777,СВЦЭМ!$A$34:$A$777,$A141,СВЦЭМ!$B$34:$B$777,B$119)+'СЕТ СН'!$I$9+СВЦЭМ!$D$10+'СЕТ СН'!$I$5-'СЕТ СН'!$I$17</f>
        <v>4952.75239126</v>
      </c>
      <c r="C141" s="36">
        <f>SUMIFS(СВЦЭМ!$C$34:$C$777,СВЦЭМ!$A$34:$A$777,$A141,СВЦЭМ!$B$34:$B$777,C$119)+'СЕТ СН'!$I$9+СВЦЭМ!$D$10+'СЕТ СН'!$I$5-'СЕТ СН'!$I$17</f>
        <v>5046.7893642899999</v>
      </c>
      <c r="D141" s="36">
        <f>SUMIFS(СВЦЭМ!$C$34:$C$777,СВЦЭМ!$A$34:$A$777,$A141,СВЦЭМ!$B$34:$B$777,D$119)+'СЕТ СН'!$I$9+СВЦЭМ!$D$10+'СЕТ СН'!$I$5-'СЕТ СН'!$I$17</f>
        <v>5138.7453218199998</v>
      </c>
      <c r="E141" s="36">
        <f>SUMIFS(СВЦЭМ!$C$34:$C$777,СВЦЭМ!$A$34:$A$777,$A141,СВЦЭМ!$B$34:$B$777,E$119)+'СЕТ СН'!$I$9+СВЦЭМ!$D$10+'СЕТ СН'!$I$5-'СЕТ СН'!$I$17</f>
        <v>5159.8586734199998</v>
      </c>
      <c r="F141" s="36">
        <f>SUMIFS(СВЦЭМ!$C$34:$C$777,СВЦЭМ!$A$34:$A$777,$A141,СВЦЭМ!$B$34:$B$777,F$119)+'СЕТ СН'!$I$9+СВЦЭМ!$D$10+'СЕТ СН'!$I$5-'СЕТ СН'!$I$17</f>
        <v>5158.6380314299995</v>
      </c>
      <c r="G141" s="36">
        <f>SUMIFS(СВЦЭМ!$C$34:$C$777,СВЦЭМ!$A$34:$A$777,$A141,СВЦЭМ!$B$34:$B$777,G$119)+'СЕТ СН'!$I$9+СВЦЭМ!$D$10+'СЕТ СН'!$I$5-'СЕТ СН'!$I$17</f>
        <v>5137.5035852699993</v>
      </c>
      <c r="H141" s="36">
        <f>SUMIFS(СВЦЭМ!$C$34:$C$777,СВЦЭМ!$A$34:$A$777,$A141,СВЦЭМ!$B$34:$B$777,H$119)+'СЕТ СН'!$I$9+СВЦЭМ!$D$10+'СЕТ СН'!$I$5-'СЕТ СН'!$I$17</f>
        <v>5072.6102232799994</v>
      </c>
      <c r="I141" s="36">
        <f>SUMIFS(СВЦЭМ!$C$34:$C$777,СВЦЭМ!$A$34:$A$777,$A141,СВЦЭМ!$B$34:$B$777,I$119)+'СЕТ СН'!$I$9+СВЦЭМ!$D$10+'СЕТ СН'!$I$5-'СЕТ СН'!$I$17</f>
        <v>5029.6722969399998</v>
      </c>
      <c r="J141" s="36">
        <f>SUMIFS(СВЦЭМ!$C$34:$C$777,СВЦЭМ!$A$34:$A$777,$A141,СВЦЭМ!$B$34:$B$777,J$119)+'СЕТ СН'!$I$9+СВЦЭМ!$D$10+'СЕТ СН'!$I$5-'СЕТ СН'!$I$17</f>
        <v>4967.65220202</v>
      </c>
      <c r="K141" s="36">
        <f>SUMIFS(СВЦЭМ!$C$34:$C$777,СВЦЭМ!$A$34:$A$777,$A141,СВЦЭМ!$B$34:$B$777,K$119)+'СЕТ СН'!$I$9+СВЦЭМ!$D$10+'СЕТ СН'!$I$5-'СЕТ СН'!$I$17</f>
        <v>4936.9941653099995</v>
      </c>
      <c r="L141" s="36">
        <f>SUMIFS(СВЦЭМ!$C$34:$C$777,СВЦЭМ!$A$34:$A$777,$A141,СВЦЭМ!$B$34:$B$777,L$119)+'СЕТ СН'!$I$9+СВЦЭМ!$D$10+'СЕТ СН'!$I$5-'СЕТ СН'!$I$17</f>
        <v>4930.5862572299993</v>
      </c>
      <c r="M141" s="36">
        <f>SUMIFS(СВЦЭМ!$C$34:$C$777,СВЦЭМ!$A$34:$A$777,$A141,СВЦЭМ!$B$34:$B$777,M$119)+'СЕТ СН'!$I$9+СВЦЭМ!$D$10+'СЕТ СН'!$I$5-'СЕТ СН'!$I$17</f>
        <v>4947.8545063799993</v>
      </c>
      <c r="N141" s="36">
        <f>SUMIFS(СВЦЭМ!$C$34:$C$777,СВЦЭМ!$A$34:$A$777,$A141,СВЦЭМ!$B$34:$B$777,N$119)+'СЕТ СН'!$I$9+СВЦЭМ!$D$10+'СЕТ СН'!$I$5-'СЕТ СН'!$I$17</f>
        <v>4972.1139860099993</v>
      </c>
      <c r="O141" s="36">
        <f>SUMIFS(СВЦЭМ!$C$34:$C$777,СВЦЭМ!$A$34:$A$777,$A141,СВЦЭМ!$B$34:$B$777,O$119)+'СЕТ СН'!$I$9+СВЦЭМ!$D$10+'СЕТ СН'!$I$5-'СЕТ СН'!$I$17</f>
        <v>4935.4280968799994</v>
      </c>
      <c r="P141" s="36">
        <f>SUMIFS(СВЦЭМ!$C$34:$C$777,СВЦЭМ!$A$34:$A$777,$A141,СВЦЭМ!$B$34:$B$777,P$119)+'СЕТ СН'!$I$9+СВЦЭМ!$D$10+'СЕТ СН'!$I$5-'СЕТ СН'!$I$17</f>
        <v>4870.5604636799999</v>
      </c>
      <c r="Q141" s="36">
        <f>SUMIFS(СВЦЭМ!$C$34:$C$777,СВЦЭМ!$A$34:$A$777,$A141,СВЦЭМ!$B$34:$B$777,Q$119)+'СЕТ СН'!$I$9+СВЦЭМ!$D$10+'СЕТ СН'!$I$5-'СЕТ СН'!$I$17</f>
        <v>4807.5677228399991</v>
      </c>
      <c r="R141" s="36">
        <f>SUMIFS(СВЦЭМ!$C$34:$C$777,СВЦЭМ!$A$34:$A$777,$A141,СВЦЭМ!$B$34:$B$777,R$119)+'СЕТ СН'!$I$9+СВЦЭМ!$D$10+'СЕТ СН'!$I$5-'СЕТ СН'!$I$17</f>
        <v>4725.7630462799998</v>
      </c>
      <c r="S141" s="36">
        <f>SUMIFS(СВЦЭМ!$C$34:$C$777,СВЦЭМ!$A$34:$A$777,$A141,СВЦЭМ!$B$34:$B$777,S$119)+'СЕТ СН'!$I$9+СВЦЭМ!$D$10+'СЕТ СН'!$I$5-'СЕТ СН'!$I$17</f>
        <v>4639.2713125599994</v>
      </c>
      <c r="T141" s="36">
        <f>SUMIFS(СВЦЭМ!$C$34:$C$777,СВЦЭМ!$A$34:$A$777,$A141,СВЦЭМ!$B$34:$B$777,T$119)+'СЕТ СН'!$I$9+СВЦЭМ!$D$10+'СЕТ СН'!$I$5-'СЕТ СН'!$I$17</f>
        <v>4628.0827743799991</v>
      </c>
      <c r="U141" s="36">
        <f>SUMIFS(СВЦЭМ!$C$34:$C$777,СВЦЭМ!$A$34:$A$777,$A141,СВЦЭМ!$B$34:$B$777,U$119)+'СЕТ СН'!$I$9+СВЦЭМ!$D$10+'СЕТ СН'!$I$5-'СЕТ СН'!$I$17</f>
        <v>4609.7334115200001</v>
      </c>
      <c r="V141" s="36">
        <f>SUMIFS(СВЦЭМ!$C$34:$C$777,СВЦЭМ!$A$34:$A$777,$A141,СВЦЭМ!$B$34:$B$777,V$119)+'СЕТ СН'!$I$9+СВЦЭМ!$D$10+'СЕТ СН'!$I$5-'СЕТ СН'!$I$17</f>
        <v>4609.8105427799992</v>
      </c>
      <c r="W141" s="36">
        <f>SUMIFS(СВЦЭМ!$C$34:$C$777,СВЦЭМ!$A$34:$A$777,$A141,СВЦЭМ!$B$34:$B$777,W$119)+'СЕТ СН'!$I$9+СВЦЭМ!$D$10+'СЕТ СН'!$I$5-'СЕТ СН'!$I$17</f>
        <v>4632.1850794699994</v>
      </c>
      <c r="X141" s="36">
        <f>SUMIFS(СВЦЭМ!$C$34:$C$777,СВЦЭМ!$A$34:$A$777,$A141,СВЦЭМ!$B$34:$B$777,X$119)+'СЕТ СН'!$I$9+СВЦЭМ!$D$10+'СЕТ СН'!$I$5-'СЕТ СН'!$I$17</f>
        <v>4701.1082886300001</v>
      </c>
      <c r="Y141" s="36">
        <f>SUMIFS(СВЦЭМ!$C$34:$C$777,СВЦЭМ!$A$34:$A$777,$A141,СВЦЭМ!$B$34:$B$777,Y$119)+'СЕТ СН'!$I$9+СВЦЭМ!$D$10+'СЕТ СН'!$I$5-'СЕТ СН'!$I$17</f>
        <v>4840.4689461999997</v>
      </c>
    </row>
    <row r="142" spans="1:25" ht="15.75" x14ac:dyDescent="0.2">
      <c r="A142" s="35">
        <f t="shared" si="3"/>
        <v>43396</v>
      </c>
      <c r="B142" s="36">
        <f>SUMIFS(СВЦЭМ!$C$34:$C$777,СВЦЭМ!$A$34:$A$777,$A142,СВЦЭМ!$B$34:$B$777,B$119)+'СЕТ СН'!$I$9+СВЦЭМ!$D$10+'СЕТ СН'!$I$5-'СЕТ СН'!$I$17</f>
        <v>4988.4321903599994</v>
      </c>
      <c r="C142" s="36">
        <f>SUMIFS(СВЦЭМ!$C$34:$C$777,СВЦЭМ!$A$34:$A$777,$A142,СВЦЭМ!$B$34:$B$777,C$119)+'СЕТ СН'!$I$9+СВЦЭМ!$D$10+'СЕТ СН'!$I$5-'СЕТ СН'!$I$17</f>
        <v>5098.48674639</v>
      </c>
      <c r="D142" s="36">
        <f>SUMIFS(СВЦЭМ!$C$34:$C$777,СВЦЭМ!$A$34:$A$777,$A142,СВЦЭМ!$B$34:$B$777,D$119)+'СЕТ СН'!$I$9+СВЦЭМ!$D$10+'СЕТ СН'!$I$5-'СЕТ СН'!$I$17</f>
        <v>5152.4868005299995</v>
      </c>
      <c r="E142" s="36">
        <f>SUMIFS(СВЦЭМ!$C$34:$C$777,СВЦЭМ!$A$34:$A$777,$A142,СВЦЭМ!$B$34:$B$777,E$119)+'СЕТ СН'!$I$9+СВЦЭМ!$D$10+'СЕТ СН'!$I$5-'СЕТ СН'!$I$17</f>
        <v>5160.2024488899997</v>
      </c>
      <c r="F142" s="36">
        <f>SUMIFS(СВЦЭМ!$C$34:$C$777,СВЦЭМ!$A$34:$A$777,$A142,СВЦЭМ!$B$34:$B$777,F$119)+'СЕТ СН'!$I$9+СВЦЭМ!$D$10+'СЕТ СН'!$I$5-'СЕТ СН'!$I$17</f>
        <v>5148.9841830099995</v>
      </c>
      <c r="G142" s="36">
        <f>SUMIFS(СВЦЭМ!$C$34:$C$777,СВЦЭМ!$A$34:$A$777,$A142,СВЦЭМ!$B$34:$B$777,G$119)+'СЕТ СН'!$I$9+СВЦЭМ!$D$10+'СЕТ СН'!$I$5-'СЕТ СН'!$I$17</f>
        <v>5126.65762567</v>
      </c>
      <c r="H142" s="36">
        <f>SUMIFS(СВЦЭМ!$C$34:$C$777,СВЦЭМ!$A$34:$A$777,$A142,СВЦЭМ!$B$34:$B$777,H$119)+'СЕТ СН'!$I$9+СВЦЭМ!$D$10+'СЕТ СН'!$I$5-'СЕТ СН'!$I$17</f>
        <v>5056.6097316699997</v>
      </c>
      <c r="I142" s="36">
        <f>SUMIFS(СВЦЭМ!$C$34:$C$777,СВЦЭМ!$A$34:$A$777,$A142,СВЦЭМ!$B$34:$B$777,I$119)+'СЕТ СН'!$I$9+СВЦЭМ!$D$10+'СЕТ СН'!$I$5-'СЕТ СН'!$I$17</f>
        <v>5018.2252048499995</v>
      </c>
      <c r="J142" s="36">
        <f>SUMIFS(СВЦЭМ!$C$34:$C$777,СВЦЭМ!$A$34:$A$777,$A142,СВЦЭМ!$B$34:$B$777,J$119)+'СЕТ СН'!$I$9+СВЦЭМ!$D$10+'СЕТ СН'!$I$5-'СЕТ СН'!$I$17</f>
        <v>4984.6085185599995</v>
      </c>
      <c r="K142" s="36">
        <f>SUMIFS(СВЦЭМ!$C$34:$C$777,СВЦЭМ!$A$34:$A$777,$A142,СВЦЭМ!$B$34:$B$777,K$119)+'СЕТ СН'!$I$9+СВЦЭМ!$D$10+'СЕТ СН'!$I$5-'СЕТ СН'!$I$17</f>
        <v>4956.1063091499991</v>
      </c>
      <c r="L142" s="36">
        <f>SUMIFS(СВЦЭМ!$C$34:$C$777,СВЦЭМ!$A$34:$A$777,$A142,СВЦЭМ!$B$34:$B$777,L$119)+'СЕТ СН'!$I$9+СВЦЭМ!$D$10+'СЕТ СН'!$I$5-'СЕТ СН'!$I$17</f>
        <v>4950.3803351699999</v>
      </c>
      <c r="M142" s="36">
        <f>SUMIFS(СВЦЭМ!$C$34:$C$777,СВЦЭМ!$A$34:$A$777,$A142,СВЦЭМ!$B$34:$B$777,M$119)+'СЕТ СН'!$I$9+СВЦЭМ!$D$10+'СЕТ СН'!$I$5-'СЕТ СН'!$I$17</f>
        <v>4970.4940263099998</v>
      </c>
      <c r="N142" s="36">
        <f>SUMIFS(СВЦЭМ!$C$34:$C$777,СВЦЭМ!$A$34:$A$777,$A142,СВЦЭМ!$B$34:$B$777,N$119)+'СЕТ СН'!$I$9+СВЦЭМ!$D$10+'СЕТ СН'!$I$5-'СЕТ СН'!$I$17</f>
        <v>4990.5040595199998</v>
      </c>
      <c r="O142" s="36">
        <f>SUMIFS(СВЦЭМ!$C$34:$C$777,СВЦЭМ!$A$34:$A$777,$A142,СВЦЭМ!$B$34:$B$777,O$119)+'СЕТ СН'!$I$9+СВЦЭМ!$D$10+'СЕТ СН'!$I$5-'СЕТ СН'!$I$17</f>
        <v>4972.5002967099999</v>
      </c>
      <c r="P142" s="36">
        <f>SUMIFS(СВЦЭМ!$C$34:$C$777,СВЦЭМ!$A$34:$A$777,$A142,СВЦЭМ!$B$34:$B$777,P$119)+'СЕТ СН'!$I$9+СВЦЭМ!$D$10+'СЕТ СН'!$I$5-'СЕТ СН'!$I$17</f>
        <v>4921.3847357199993</v>
      </c>
      <c r="Q142" s="36">
        <f>SUMIFS(СВЦЭМ!$C$34:$C$777,СВЦЭМ!$A$34:$A$777,$A142,СВЦЭМ!$B$34:$B$777,Q$119)+'СЕТ СН'!$I$9+СВЦЭМ!$D$10+'СЕТ СН'!$I$5-'СЕТ СН'!$I$17</f>
        <v>4848.6233983100001</v>
      </c>
      <c r="R142" s="36">
        <f>SUMIFS(СВЦЭМ!$C$34:$C$777,СВЦЭМ!$A$34:$A$777,$A142,СВЦЭМ!$B$34:$B$777,R$119)+'СЕТ СН'!$I$9+СВЦЭМ!$D$10+'СЕТ СН'!$I$5-'СЕТ СН'!$I$17</f>
        <v>4752.6081201099996</v>
      </c>
      <c r="S142" s="36">
        <f>SUMIFS(СВЦЭМ!$C$34:$C$777,СВЦЭМ!$A$34:$A$777,$A142,СВЦЭМ!$B$34:$B$777,S$119)+'СЕТ СН'!$I$9+СВЦЭМ!$D$10+'СЕТ СН'!$I$5-'СЕТ СН'!$I$17</f>
        <v>4666.7724895399997</v>
      </c>
      <c r="T142" s="36">
        <f>SUMIFS(СВЦЭМ!$C$34:$C$777,СВЦЭМ!$A$34:$A$777,$A142,СВЦЭМ!$B$34:$B$777,T$119)+'СЕТ СН'!$I$9+СВЦЭМ!$D$10+'СЕТ СН'!$I$5-'СЕТ СН'!$I$17</f>
        <v>4636.5025654800002</v>
      </c>
      <c r="U142" s="36">
        <f>SUMIFS(СВЦЭМ!$C$34:$C$777,СВЦЭМ!$A$34:$A$777,$A142,СВЦЭМ!$B$34:$B$777,U$119)+'СЕТ СН'!$I$9+СВЦЭМ!$D$10+'СЕТ СН'!$I$5-'СЕТ СН'!$I$17</f>
        <v>4621.9417050599995</v>
      </c>
      <c r="V142" s="36">
        <f>SUMIFS(СВЦЭМ!$C$34:$C$777,СВЦЭМ!$A$34:$A$777,$A142,СВЦЭМ!$B$34:$B$777,V$119)+'СЕТ СН'!$I$9+СВЦЭМ!$D$10+'СЕТ СН'!$I$5-'СЕТ СН'!$I$17</f>
        <v>4628.4705497899995</v>
      </c>
      <c r="W142" s="36">
        <f>SUMIFS(СВЦЭМ!$C$34:$C$777,СВЦЭМ!$A$34:$A$777,$A142,СВЦЭМ!$B$34:$B$777,W$119)+'СЕТ СН'!$I$9+СВЦЭМ!$D$10+'СЕТ СН'!$I$5-'СЕТ СН'!$I$17</f>
        <v>4646.3815192799993</v>
      </c>
      <c r="X142" s="36">
        <f>SUMIFS(СВЦЭМ!$C$34:$C$777,СВЦЭМ!$A$34:$A$777,$A142,СВЦЭМ!$B$34:$B$777,X$119)+'СЕТ СН'!$I$9+СВЦЭМ!$D$10+'СЕТ СН'!$I$5-'СЕТ СН'!$I$17</f>
        <v>4710.3156590799999</v>
      </c>
      <c r="Y142" s="36">
        <f>SUMIFS(СВЦЭМ!$C$34:$C$777,СВЦЭМ!$A$34:$A$777,$A142,СВЦЭМ!$B$34:$B$777,Y$119)+'СЕТ СН'!$I$9+СВЦЭМ!$D$10+'СЕТ СН'!$I$5-'СЕТ СН'!$I$17</f>
        <v>4841.0075911099993</v>
      </c>
    </row>
    <row r="143" spans="1:25" ht="15.75" x14ac:dyDescent="0.2">
      <c r="A143" s="35">
        <f t="shared" si="3"/>
        <v>43397</v>
      </c>
      <c r="B143" s="36">
        <f>SUMIFS(СВЦЭМ!$C$34:$C$777,СВЦЭМ!$A$34:$A$777,$A143,СВЦЭМ!$B$34:$B$777,B$119)+'СЕТ СН'!$I$9+СВЦЭМ!$D$10+'СЕТ СН'!$I$5-'СЕТ СН'!$I$17</f>
        <v>4921.8423907799997</v>
      </c>
      <c r="C143" s="36">
        <f>SUMIFS(СВЦЭМ!$C$34:$C$777,СВЦЭМ!$A$34:$A$777,$A143,СВЦЭМ!$B$34:$B$777,C$119)+'СЕТ СН'!$I$9+СВЦЭМ!$D$10+'СЕТ СН'!$I$5-'СЕТ СН'!$I$17</f>
        <v>5021.3473945099995</v>
      </c>
      <c r="D143" s="36">
        <f>SUMIFS(СВЦЭМ!$C$34:$C$777,СВЦЭМ!$A$34:$A$777,$A143,СВЦЭМ!$B$34:$B$777,D$119)+'СЕТ СН'!$I$9+СВЦЭМ!$D$10+'СЕТ СН'!$I$5-'СЕТ СН'!$I$17</f>
        <v>5106.2223989399999</v>
      </c>
      <c r="E143" s="36">
        <f>SUMIFS(СВЦЭМ!$C$34:$C$777,СВЦЭМ!$A$34:$A$777,$A143,СВЦЭМ!$B$34:$B$777,E$119)+'СЕТ СН'!$I$9+СВЦЭМ!$D$10+'СЕТ СН'!$I$5-'СЕТ СН'!$I$17</f>
        <v>5118.6583946699993</v>
      </c>
      <c r="F143" s="36">
        <f>SUMIFS(СВЦЭМ!$C$34:$C$777,СВЦЭМ!$A$34:$A$777,$A143,СВЦЭМ!$B$34:$B$777,F$119)+'СЕТ СН'!$I$9+СВЦЭМ!$D$10+'СЕТ СН'!$I$5-'СЕТ СН'!$I$17</f>
        <v>5111.54060854</v>
      </c>
      <c r="G143" s="36">
        <f>SUMIFS(СВЦЭМ!$C$34:$C$777,СВЦЭМ!$A$34:$A$777,$A143,СВЦЭМ!$B$34:$B$777,G$119)+'СЕТ СН'!$I$9+СВЦЭМ!$D$10+'СЕТ СН'!$I$5-'СЕТ СН'!$I$17</f>
        <v>5088.8505880399998</v>
      </c>
      <c r="H143" s="36">
        <f>SUMIFS(СВЦЭМ!$C$34:$C$777,СВЦЭМ!$A$34:$A$777,$A143,СВЦЭМ!$B$34:$B$777,H$119)+'СЕТ СН'!$I$9+СВЦЭМ!$D$10+'СЕТ СН'!$I$5-'СЕТ СН'!$I$17</f>
        <v>5019.28961617</v>
      </c>
      <c r="I143" s="36">
        <f>SUMIFS(СВЦЭМ!$C$34:$C$777,СВЦЭМ!$A$34:$A$777,$A143,СВЦЭМ!$B$34:$B$777,I$119)+'СЕТ СН'!$I$9+СВЦЭМ!$D$10+'СЕТ СН'!$I$5-'СЕТ СН'!$I$17</f>
        <v>4983.1539442599997</v>
      </c>
      <c r="J143" s="36">
        <f>SUMIFS(СВЦЭМ!$C$34:$C$777,СВЦЭМ!$A$34:$A$777,$A143,СВЦЭМ!$B$34:$B$777,J$119)+'СЕТ СН'!$I$9+СВЦЭМ!$D$10+'СЕТ СН'!$I$5-'СЕТ СН'!$I$17</f>
        <v>4970.9929452999995</v>
      </c>
      <c r="K143" s="36">
        <f>SUMIFS(СВЦЭМ!$C$34:$C$777,СВЦЭМ!$A$34:$A$777,$A143,СВЦЭМ!$B$34:$B$777,K$119)+'СЕТ СН'!$I$9+СВЦЭМ!$D$10+'СЕТ СН'!$I$5-'СЕТ СН'!$I$17</f>
        <v>4966.7777576999997</v>
      </c>
      <c r="L143" s="36">
        <f>SUMIFS(СВЦЭМ!$C$34:$C$777,СВЦЭМ!$A$34:$A$777,$A143,СВЦЭМ!$B$34:$B$777,L$119)+'СЕТ СН'!$I$9+СВЦЭМ!$D$10+'СЕТ СН'!$I$5-'СЕТ СН'!$I$17</f>
        <v>4980.3813087699991</v>
      </c>
      <c r="M143" s="36">
        <f>SUMIFS(СВЦЭМ!$C$34:$C$777,СВЦЭМ!$A$34:$A$777,$A143,СВЦЭМ!$B$34:$B$777,M$119)+'СЕТ СН'!$I$9+СВЦЭМ!$D$10+'СЕТ СН'!$I$5-'СЕТ СН'!$I$17</f>
        <v>4978.6255173099999</v>
      </c>
      <c r="N143" s="36">
        <f>SUMIFS(СВЦЭМ!$C$34:$C$777,СВЦЭМ!$A$34:$A$777,$A143,СВЦЭМ!$B$34:$B$777,N$119)+'СЕТ СН'!$I$9+СВЦЭМ!$D$10+'СЕТ СН'!$I$5-'СЕТ СН'!$I$17</f>
        <v>4989.5169183099997</v>
      </c>
      <c r="O143" s="36">
        <f>SUMIFS(СВЦЭМ!$C$34:$C$777,СВЦЭМ!$A$34:$A$777,$A143,СВЦЭМ!$B$34:$B$777,O$119)+'СЕТ СН'!$I$9+СВЦЭМ!$D$10+'СЕТ СН'!$I$5-'СЕТ СН'!$I$17</f>
        <v>4971.9314444499996</v>
      </c>
      <c r="P143" s="36">
        <f>SUMIFS(СВЦЭМ!$C$34:$C$777,СВЦЭМ!$A$34:$A$777,$A143,СВЦЭМ!$B$34:$B$777,P$119)+'СЕТ СН'!$I$9+СВЦЭМ!$D$10+'СЕТ СН'!$I$5-'СЕТ СН'!$I$17</f>
        <v>4919.8126293899995</v>
      </c>
      <c r="Q143" s="36">
        <f>SUMIFS(СВЦЭМ!$C$34:$C$777,СВЦЭМ!$A$34:$A$777,$A143,СВЦЭМ!$B$34:$B$777,Q$119)+'СЕТ СН'!$I$9+СВЦЭМ!$D$10+'СЕТ СН'!$I$5-'СЕТ СН'!$I$17</f>
        <v>4854.0841509699994</v>
      </c>
      <c r="R143" s="36">
        <f>SUMIFS(СВЦЭМ!$C$34:$C$777,СВЦЭМ!$A$34:$A$777,$A143,СВЦЭМ!$B$34:$B$777,R$119)+'СЕТ СН'!$I$9+СВЦЭМ!$D$10+'СЕТ СН'!$I$5-'СЕТ СН'!$I$17</f>
        <v>4749.7658155099998</v>
      </c>
      <c r="S143" s="36">
        <f>SUMIFS(СВЦЭМ!$C$34:$C$777,СВЦЭМ!$A$34:$A$777,$A143,СВЦЭМ!$B$34:$B$777,S$119)+'СЕТ СН'!$I$9+СВЦЭМ!$D$10+'СЕТ СН'!$I$5-'СЕТ СН'!$I$17</f>
        <v>4673.9222949799996</v>
      </c>
      <c r="T143" s="36">
        <f>SUMIFS(СВЦЭМ!$C$34:$C$777,СВЦЭМ!$A$34:$A$777,$A143,СВЦЭМ!$B$34:$B$777,T$119)+'СЕТ СН'!$I$9+СВЦЭМ!$D$10+'СЕТ СН'!$I$5-'СЕТ СН'!$I$17</f>
        <v>4633.01744504</v>
      </c>
      <c r="U143" s="36">
        <f>SUMIFS(СВЦЭМ!$C$34:$C$777,СВЦЭМ!$A$34:$A$777,$A143,СВЦЭМ!$B$34:$B$777,U$119)+'СЕТ СН'!$I$9+СВЦЭМ!$D$10+'СЕТ СН'!$I$5-'СЕТ СН'!$I$17</f>
        <v>4627.5522774399997</v>
      </c>
      <c r="V143" s="36">
        <f>SUMIFS(СВЦЭМ!$C$34:$C$777,СВЦЭМ!$A$34:$A$777,$A143,СВЦЭМ!$B$34:$B$777,V$119)+'СЕТ СН'!$I$9+СВЦЭМ!$D$10+'СЕТ СН'!$I$5-'СЕТ СН'!$I$17</f>
        <v>4635.3499095599991</v>
      </c>
      <c r="W143" s="36">
        <f>SUMIFS(СВЦЭМ!$C$34:$C$777,СВЦЭМ!$A$34:$A$777,$A143,СВЦЭМ!$B$34:$B$777,W$119)+'СЕТ СН'!$I$9+СВЦЭМ!$D$10+'СЕТ СН'!$I$5-'СЕТ СН'!$I$17</f>
        <v>4664.63965568</v>
      </c>
      <c r="X143" s="36">
        <f>SUMIFS(СВЦЭМ!$C$34:$C$777,СВЦЭМ!$A$34:$A$777,$A143,СВЦЭМ!$B$34:$B$777,X$119)+'СЕТ СН'!$I$9+СВЦЭМ!$D$10+'СЕТ СН'!$I$5-'СЕТ СН'!$I$17</f>
        <v>4732.8095750699995</v>
      </c>
      <c r="Y143" s="36">
        <f>SUMIFS(СВЦЭМ!$C$34:$C$777,СВЦЭМ!$A$34:$A$777,$A143,СВЦЭМ!$B$34:$B$777,Y$119)+'СЕТ СН'!$I$9+СВЦЭМ!$D$10+'СЕТ СН'!$I$5-'СЕТ СН'!$I$17</f>
        <v>4841.8783414700001</v>
      </c>
    </row>
    <row r="144" spans="1:25" ht="15.75" x14ac:dyDescent="0.2">
      <c r="A144" s="35">
        <f t="shared" si="3"/>
        <v>43398</v>
      </c>
      <c r="B144" s="36">
        <f>SUMIFS(СВЦЭМ!$C$34:$C$777,СВЦЭМ!$A$34:$A$777,$A144,СВЦЭМ!$B$34:$B$777,B$119)+'СЕТ СН'!$I$9+СВЦЭМ!$D$10+'СЕТ СН'!$I$5-'СЕТ СН'!$I$17</f>
        <v>4891.7284027699998</v>
      </c>
      <c r="C144" s="36">
        <f>SUMIFS(СВЦЭМ!$C$34:$C$777,СВЦЭМ!$A$34:$A$777,$A144,СВЦЭМ!$B$34:$B$777,C$119)+'СЕТ СН'!$I$9+СВЦЭМ!$D$10+'СЕТ СН'!$I$5-'СЕТ СН'!$I$17</f>
        <v>5020.1910982899999</v>
      </c>
      <c r="D144" s="36">
        <f>SUMIFS(СВЦЭМ!$C$34:$C$777,СВЦЭМ!$A$34:$A$777,$A144,СВЦЭМ!$B$34:$B$777,D$119)+'СЕТ СН'!$I$9+СВЦЭМ!$D$10+'СЕТ СН'!$I$5-'СЕТ СН'!$I$17</f>
        <v>5112.8214119799995</v>
      </c>
      <c r="E144" s="36">
        <f>SUMIFS(СВЦЭМ!$C$34:$C$777,СВЦЭМ!$A$34:$A$777,$A144,СВЦЭМ!$B$34:$B$777,E$119)+'СЕТ СН'!$I$9+СВЦЭМ!$D$10+'СЕТ СН'!$I$5-'СЕТ СН'!$I$17</f>
        <v>5121.2391198300002</v>
      </c>
      <c r="F144" s="36">
        <f>SUMIFS(СВЦЭМ!$C$34:$C$777,СВЦЭМ!$A$34:$A$777,$A144,СВЦЭМ!$B$34:$B$777,F$119)+'СЕТ СН'!$I$9+СВЦЭМ!$D$10+'СЕТ СН'!$I$5-'СЕТ СН'!$I$17</f>
        <v>5119.6930469699992</v>
      </c>
      <c r="G144" s="36">
        <f>SUMIFS(СВЦЭМ!$C$34:$C$777,СВЦЭМ!$A$34:$A$777,$A144,СВЦЭМ!$B$34:$B$777,G$119)+'СЕТ СН'!$I$9+СВЦЭМ!$D$10+'СЕТ СН'!$I$5-'СЕТ СН'!$I$17</f>
        <v>5108.6408904800001</v>
      </c>
      <c r="H144" s="36">
        <f>SUMIFS(СВЦЭМ!$C$34:$C$777,СВЦЭМ!$A$34:$A$777,$A144,СВЦЭМ!$B$34:$B$777,H$119)+'СЕТ СН'!$I$9+СВЦЭМ!$D$10+'СЕТ СН'!$I$5-'СЕТ СН'!$I$17</f>
        <v>5046.4732901899997</v>
      </c>
      <c r="I144" s="36">
        <f>SUMIFS(СВЦЭМ!$C$34:$C$777,СВЦЭМ!$A$34:$A$777,$A144,СВЦЭМ!$B$34:$B$777,I$119)+'СЕТ СН'!$I$9+СВЦЭМ!$D$10+'СЕТ СН'!$I$5-'СЕТ СН'!$I$17</f>
        <v>4986.6054964599998</v>
      </c>
      <c r="J144" s="36">
        <f>SUMIFS(СВЦЭМ!$C$34:$C$777,СВЦЭМ!$A$34:$A$777,$A144,СВЦЭМ!$B$34:$B$777,J$119)+'СЕТ СН'!$I$9+СВЦЭМ!$D$10+'СЕТ СН'!$I$5-'СЕТ СН'!$I$17</f>
        <v>4975.8892310999991</v>
      </c>
      <c r="K144" s="36">
        <f>SUMIFS(СВЦЭМ!$C$34:$C$777,СВЦЭМ!$A$34:$A$777,$A144,СВЦЭМ!$B$34:$B$777,K$119)+'СЕТ СН'!$I$9+СВЦЭМ!$D$10+'СЕТ СН'!$I$5-'СЕТ СН'!$I$17</f>
        <v>4974.6129132299993</v>
      </c>
      <c r="L144" s="36">
        <f>SUMIFS(СВЦЭМ!$C$34:$C$777,СВЦЭМ!$A$34:$A$777,$A144,СВЦЭМ!$B$34:$B$777,L$119)+'СЕТ СН'!$I$9+СВЦЭМ!$D$10+'СЕТ СН'!$I$5-'СЕТ СН'!$I$17</f>
        <v>4990.0499246599993</v>
      </c>
      <c r="M144" s="36">
        <f>SUMIFS(СВЦЭМ!$C$34:$C$777,СВЦЭМ!$A$34:$A$777,$A144,СВЦЭМ!$B$34:$B$777,M$119)+'СЕТ СН'!$I$9+СВЦЭМ!$D$10+'СЕТ СН'!$I$5-'СЕТ СН'!$I$17</f>
        <v>4989.4383682099997</v>
      </c>
      <c r="N144" s="36">
        <f>SUMIFS(СВЦЭМ!$C$34:$C$777,СВЦЭМ!$A$34:$A$777,$A144,СВЦЭМ!$B$34:$B$777,N$119)+'СЕТ СН'!$I$9+СВЦЭМ!$D$10+'СЕТ СН'!$I$5-'СЕТ СН'!$I$17</f>
        <v>4978.0186236700001</v>
      </c>
      <c r="O144" s="36">
        <f>SUMIFS(СВЦЭМ!$C$34:$C$777,СВЦЭМ!$A$34:$A$777,$A144,СВЦЭМ!$B$34:$B$777,O$119)+'СЕТ СН'!$I$9+СВЦЭМ!$D$10+'СЕТ СН'!$I$5-'СЕТ СН'!$I$17</f>
        <v>4970.2997571499991</v>
      </c>
      <c r="P144" s="36">
        <f>SUMIFS(СВЦЭМ!$C$34:$C$777,СВЦЭМ!$A$34:$A$777,$A144,СВЦЭМ!$B$34:$B$777,P$119)+'СЕТ СН'!$I$9+СВЦЭМ!$D$10+'СЕТ СН'!$I$5-'СЕТ СН'!$I$17</f>
        <v>4897.5905431099991</v>
      </c>
      <c r="Q144" s="36">
        <f>SUMIFS(СВЦЭМ!$C$34:$C$777,СВЦЭМ!$A$34:$A$777,$A144,СВЦЭМ!$B$34:$B$777,Q$119)+'СЕТ СН'!$I$9+СВЦЭМ!$D$10+'СЕТ СН'!$I$5-'СЕТ СН'!$I$17</f>
        <v>4816.9473118999995</v>
      </c>
      <c r="R144" s="36">
        <f>SUMIFS(СВЦЭМ!$C$34:$C$777,СВЦЭМ!$A$34:$A$777,$A144,СВЦЭМ!$B$34:$B$777,R$119)+'СЕТ СН'!$I$9+СВЦЭМ!$D$10+'СЕТ СН'!$I$5-'СЕТ СН'!$I$17</f>
        <v>4682.2627576999994</v>
      </c>
      <c r="S144" s="36">
        <f>SUMIFS(СВЦЭМ!$C$34:$C$777,СВЦЭМ!$A$34:$A$777,$A144,СВЦЭМ!$B$34:$B$777,S$119)+'СЕТ СН'!$I$9+СВЦЭМ!$D$10+'СЕТ СН'!$I$5-'СЕТ СН'!$I$17</f>
        <v>4616.3680329199997</v>
      </c>
      <c r="T144" s="36">
        <f>SUMIFS(СВЦЭМ!$C$34:$C$777,СВЦЭМ!$A$34:$A$777,$A144,СВЦЭМ!$B$34:$B$777,T$119)+'СЕТ СН'!$I$9+СВЦЭМ!$D$10+'СЕТ СН'!$I$5-'СЕТ СН'!$I$17</f>
        <v>4599.8167643199995</v>
      </c>
      <c r="U144" s="36">
        <f>SUMIFS(СВЦЭМ!$C$34:$C$777,СВЦЭМ!$A$34:$A$777,$A144,СВЦЭМ!$B$34:$B$777,U$119)+'СЕТ СН'!$I$9+СВЦЭМ!$D$10+'СЕТ СН'!$I$5-'СЕТ СН'!$I$17</f>
        <v>4626.5727381499992</v>
      </c>
      <c r="V144" s="36">
        <f>SUMIFS(СВЦЭМ!$C$34:$C$777,СВЦЭМ!$A$34:$A$777,$A144,СВЦЭМ!$B$34:$B$777,V$119)+'СЕТ СН'!$I$9+СВЦЭМ!$D$10+'СЕТ СН'!$I$5-'СЕТ СН'!$I$17</f>
        <v>4598.8049614799993</v>
      </c>
      <c r="W144" s="36">
        <f>SUMIFS(СВЦЭМ!$C$34:$C$777,СВЦЭМ!$A$34:$A$777,$A144,СВЦЭМ!$B$34:$B$777,W$119)+'СЕТ СН'!$I$9+СВЦЭМ!$D$10+'СЕТ СН'!$I$5-'СЕТ СН'!$I$17</f>
        <v>4627.4961204399997</v>
      </c>
      <c r="X144" s="36">
        <f>SUMIFS(СВЦЭМ!$C$34:$C$777,СВЦЭМ!$A$34:$A$777,$A144,СВЦЭМ!$B$34:$B$777,X$119)+'СЕТ СН'!$I$9+СВЦЭМ!$D$10+'СЕТ СН'!$I$5-'СЕТ СН'!$I$17</f>
        <v>4691.3848819199993</v>
      </c>
      <c r="Y144" s="36">
        <f>SUMIFS(СВЦЭМ!$C$34:$C$777,СВЦЭМ!$A$34:$A$777,$A144,СВЦЭМ!$B$34:$B$777,Y$119)+'СЕТ СН'!$I$9+СВЦЭМ!$D$10+'СЕТ СН'!$I$5-'СЕТ СН'!$I$17</f>
        <v>4781.3412613599994</v>
      </c>
    </row>
    <row r="145" spans="1:26" ht="15.75" x14ac:dyDescent="0.2">
      <c r="A145" s="35">
        <f t="shared" si="3"/>
        <v>43399</v>
      </c>
      <c r="B145" s="36">
        <f>SUMIFS(СВЦЭМ!$C$34:$C$777,СВЦЭМ!$A$34:$A$777,$A145,СВЦЭМ!$B$34:$B$777,B$119)+'СЕТ СН'!$I$9+СВЦЭМ!$D$10+'СЕТ СН'!$I$5-'СЕТ СН'!$I$17</f>
        <v>4985.1836671899991</v>
      </c>
      <c r="C145" s="36">
        <f>SUMIFS(СВЦЭМ!$C$34:$C$777,СВЦЭМ!$A$34:$A$777,$A145,СВЦЭМ!$B$34:$B$777,C$119)+'СЕТ СН'!$I$9+СВЦЭМ!$D$10+'СЕТ СН'!$I$5-'СЕТ СН'!$I$17</f>
        <v>5110.5813233299996</v>
      </c>
      <c r="D145" s="36">
        <f>SUMIFS(СВЦЭМ!$C$34:$C$777,СВЦЭМ!$A$34:$A$777,$A145,СВЦЭМ!$B$34:$B$777,D$119)+'СЕТ СН'!$I$9+СВЦЭМ!$D$10+'СЕТ СН'!$I$5-'СЕТ СН'!$I$17</f>
        <v>5207.7760072999999</v>
      </c>
      <c r="E145" s="36">
        <f>SUMIFS(СВЦЭМ!$C$34:$C$777,СВЦЭМ!$A$34:$A$777,$A145,СВЦЭМ!$B$34:$B$777,E$119)+'СЕТ СН'!$I$9+СВЦЭМ!$D$10+'СЕТ СН'!$I$5-'СЕТ СН'!$I$17</f>
        <v>5210.6422419499995</v>
      </c>
      <c r="F145" s="36">
        <f>SUMIFS(СВЦЭМ!$C$34:$C$777,СВЦЭМ!$A$34:$A$777,$A145,СВЦЭМ!$B$34:$B$777,F$119)+'СЕТ СН'!$I$9+СВЦЭМ!$D$10+'СЕТ СН'!$I$5-'СЕТ СН'!$I$17</f>
        <v>5194.24454857</v>
      </c>
      <c r="G145" s="36">
        <f>SUMIFS(СВЦЭМ!$C$34:$C$777,СВЦЭМ!$A$34:$A$777,$A145,СВЦЭМ!$B$34:$B$777,G$119)+'СЕТ СН'!$I$9+СВЦЭМ!$D$10+'СЕТ СН'!$I$5-'СЕТ СН'!$I$17</f>
        <v>5153.5724477199992</v>
      </c>
      <c r="H145" s="36">
        <f>SUMIFS(СВЦЭМ!$C$34:$C$777,СВЦЭМ!$A$34:$A$777,$A145,СВЦЭМ!$B$34:$B$777,H$119)+'СЕТ СН'!$I$9+СВЦЭМ!$D$10+'СЕТ СН'!$I$5-'СЕТ СН'!$I$17</f>
        <v>5067.8243581799998</v>
      </c>
      <c r="I145" s="36">
        <f>SUMIFS(СВЦЭМ!$C$34:$C$777,СВЦЭМ!$A$34:$A$777,$A145,СВЦЭМ!$B$34:$B$777,I$119)+'СЕТ СН'!$I$9+СВЦЭМ!$D$10+'СЕТ СН'!$I$5-'СЕТ СН'!$I$17</f>
        <v>4988.7273855599997</v>
      </c>
      <c r="J145" s="36">
        <f>SUMIFS(СВЦЭМ!$C$34:$C$777,СВЦЭМ!$A$34:$A$777,$A145,СВЦЭМ!$B$34:$B$777,J$119)+'СЕТ СН'!$I$9+СВЦЭМ!$D$10+'СЕТ СН'!$I$5-'СЕТ СН'!$I$17</f>
        <v>4964.7215932299996</v>
      </c>
      <c r="K145" s="36">
        <f>SUMIFS(СВЦЭМ!$C$34:$C$777,СВЦЭМ!$A$34:$A$777,$A145,СВЦЭМ!$B$34:$B$777,K$119)+'СЕТ СН'!$I$9+СВЦЭМ!$D$10+'СЕТ СН'!$I$5-'СЕТ СН'!$I$17</f>
        <v>4947.2645776899999</v>
      </c>
      <c r="L145" s="36">
        <f>SUMIFS(СВЦЭМ!$C$34:$C$777,СВЦЭМ!$A$34:$A$777,$A145,СВЦЭМ!$B$34:$B$777,L$119)+'СЕТ СН'!$I$9+СВЦЭМ!$D$10+'СЕТ СН'!$I$5-'СЕТ СН'!$I$17</f>
        <v>4949.3284162399996</v>
      </c>
      <c r="M145" s="36">
        <f>SUMIFS(СВЦЭМ!$C$34:$C$777,СВЦЭМ!$A$34:$A$777,$A145,СВЦЭМ!$B$34:$B$777,M$119)+'СЕТ СН'!$I$9+СВЦЭМ!$D$10+'СЕТ СН'!$I$5-'СЕТ СН'!$I$17</f>
        <v>4955.3239281699998</v>
      </c>
      <c r="N145" s="36">
        <f>SUMIFS(СВЦЭМ!$C$34:$C$777,СВЦЭМ!$A$34:$A$777,$A145,СВЦЭМ!$B$34:$B$777,N$119)+'СЕТ СН'!$I$9+СВЦЭМ!$D$10+'СЕТ СН'!$I$5-'СЕТ СН'!$I$17</f>
        <v>4961.58186888</v>
      </c>
      <c r="O145" s="36">
        <f>SUMIFS(СВЦЭМ!$C$34:$C$777,СВЦЭМ!$A$34:$A$777,$A145,СВЦЭМ!$B$34:$B$777,O$119)+'СЕТ СН'!$I$9+СВЦЭМ!$D$10+'СЕТ СН'!$I$5-'СЕТ СН'!$I$17</f>
        <v>4938.0186065299995</v>
      </c>
      <c r="P145" s="36">
        <f>SUMIFS(СВЦЭМ!$C$34:$C$777,СВЦЭМ!$A$34:$A$777,$A145,СВЦЭМ!$B$34:$B$777,P$119)+'СЕТ СН'!$I$9+СВЦЭМ!$D$10+'СЕТ СН'!$I$5-'СЕТ СН'!$I$17</f>
        <v>4875.1506327199995</v>
      </c>
      <c r="Q145" s="36">
        <f>SUMIFS(СВЦЭМ!$C$34:$C$777,СВЦЭМ!$A$34:$A$777,$A145,СВЦЭМ!$B$34:$B$777,Q$119)+'СЕТ СН'!$I$9+СВЦЭМ!$D$10+'СЕТ СН'!$I$5-'СЕТ СН'!$I$17</f>
        <v>4811.7827414199992</v>
      </c>
      <c r="R145" s="36">
        <f>SUMIFS(СВЦЭМ!$C$34:$C$777,СВЦЭМ!$A$34:$A$777,$A145,СВЦЭМ!$B$34:$B$777,R$119)+'СЕТ СН'!$I$9+СВЦЭМ!$D$10+'СЕТ СН'!$I$5-'СЕТ СН'!$I$17</f>
        <v>4716.1955368499994</v>
      </c>
      <c r="S145" s="36">
        <f>SUMIFS(СВЦЭМ!$C$34:$C$777,СВЦЭМ!$A$34:$A$777,$A145,СВЦЭМ!$B$34:$B$777,S$119)+'СЕТ СН'!$I$9+СВЦЭМ!$D$10+'СЕТ СН'!$I$5-'СЕТ СН'!$I$17</f>
        <v>4632.6905300999997</v>
      </c>
      <c r="T145" s="36">
        <f>SUMIFS(СВЦЭМ!$C$34:$C$777,СВЦЭМ!$A$34:$A$777,$A145,СВЦЭМ!$B$34:$B$777,T$119)+'СЕТ СН'!$I$9+СВЦЭМ!$D$10+'СЕТ СН'!$I$5-'СЕТ СН'!$I$17</f>
        <v>4597.6606551199993</v>
      </c>
      <c r="U145" s="36">
        <f>SUMIFS(СВЦЭМ!$C$34:$C$777,СВЦЭМ!$A$34:$A$777,$A145,СВЦЭМ!$B$34:$B$777,U$119)+'СЕТ СН'!$I$9+СВЦЭМ!$D$10+'СЕТ СН'!$I$5-'СЕТ СН'!$I$17</f>
        <v>4588.6817763099998</v>
      </c>
      <c r="V145" s="36">
        <f>SUMIFS(СВЦЭМ!$C$34:$C$777,СВЦЭМ!$A$34:$A$777,$A145,СВЦЭМ!$B$34:$B$777,V$119)+'СЕТ СН'!$I$9+СВЦЭМ!$D$10+'СЕТ СН'!$I$5-'СЕТ СН'!$I$17</f>
        <v>4598.3014404999994</v>
      </c>
      <c r="W145" s="36">
        <f>SUMIFS(СВЦЭМ!$C$34:$C$777,СВЦЭМ!$A$34:$A$777,$A145,СВЦЭМ!$B$34:$B$777,W$119)+'СЕТ СН'!$I$9+СВЦЭМ!$D$10+'СЕТ СН'!$I$5-'СЕТ СН'!$I$17</f>
        <v>4618.8150970899997</v>
      </c>
      <c r="X145" s="36">
        <f>SUMIFS(СВЦЭМ!$C$34:$C$777,СВЦЭМ!$A$34:$A$777,$A145,СВЦЭМ!$B$34:$B$777,X$119)+'СЕТ СН'!$I$9+СВЦЭМ!$D$10+'СЕТ СН'!$I$5-'СЕТ СН'!$I$17</f>
        <v>4682.2421206499994</v>
      </c>
      <c r="Y145" s="36">
        <f>SUMIFS(СВЦЭМ!$C$34:$C$777,СВЦЭМ!$A$34:$A$777,$A145,СВЦЭМ!$B$34:$B$777,Y$119)+'СЕТ СН'!$I$9+СВЦЭМ!$D$10+'СЕТ СН'!$I$5-'СЕТ СН'!$I$17</f>
        <v>4790.6963051799994</v>
      </c>
    </row>
    <row r="146" spans="1:26" ht="15.75" x14ac:dyDescent="0.2">
      <c r="A146" s="35">
        <f t="shared" si="3"/>
        <v>43400</v>
      </c>
      <c r="B146" s="36">
        <f>SUMIFS(СВЦЭМ!$C$34:$C$777,СВЦЭМ!$A$34:$A$777,$A146,СВЦЭМ!$B$34:$B$777,B$119)+'СЕТ СН'!$I$9+СВЦЭМ!$D$10+'СЕТ СН'!$I$5-'СЕТ СН'!$I$17</f>
        <v>4942.168646269999</v>
      </c>
      <c r="C146" s="36">
        <f>SUMIFS(СВЦЭМ!$C$34:$C$777,СВЦЭМ!$A$34:$A$777,$A146,СВЦЭМ!$B$34:$B$777,C$119)+'СЕТ СН'!$I$9+СВЦЭМ!$D$10+'СЕТ СН'!$I$5-'СЕТ СН'!$I$17</f>
        <v>5039.6139090099996</v>
      </c>
      <c r="D146" s="36">
        <f>SUMIFS(СВЦЭМ!$C$34:$C$777,СВЦЭМ!$A$34:$A$777,$A146,СВЦЭМ!$B$34:$B$777,D$119)+'СЕТ СН'!$I$9+СВЦЭМ!$D$10+'СЕТ СН'!$I$5-'СЕТ СН'!$I$17</f>
        <v>5101.8826028199992</v>
      </c>
      <c r="E146" s="36">
        <f>SUMIFS(СВЦЭМ!$C$34:$C$777,СВЦЭМ!$A$34:$A$777,$A146,СВЦЭМ!$B$34:$B$777,E$119)+'СЕТ СН'!$I$9+СВЦЭМ!$D$10+'СЕТ СН'!$I$5-'СЕТ СН'!$I$17</f>
        <v>5109.2838561399994</v>
      </c>
      <c r="F146" s="36">
        <f>SUMIFS(СВЦЭМ!$C$34:$C$777,СВЦЭМ!$A$34:$A$777,$A146,СВЦЭМ!$B$34:$B$777,F$119)+'СЕТ СН'!$I$9+СВЦЭМ!$D$10+'СЕТ СН'!$I$5-'СЕТ СН'!$I$17</f>
        <v>5100.7550607099993</v>
      </c>
      <c r="G146" s="36">
        <f>SUMIFS(СВЦЭМ!$C$34:$C$777,СВЦЭМ!$A$34:$A$777,$A146,СВЦЭМ!$B$34:$B$777,G$119)+'СЕТ СН'!$I$9+СВЦЭМ!$D$10+'СЕТ СН'!$I$5-'СЕТ СН'!$I$17</f>
        <v>5076.6624671</v>
      </c>
      <c r="H146" s="36">
        <f>SUMIFS(СВЦЭМ!$C$34:$C$777,СВЦЭМ!$A$34:$A$777,$A146,СВЦЭМ!$B$34:$B$777,H$119)+'СЕТ СН'!$I$9+СВЦЭМ!$D$10+'СЕТ СН'!$I$5-'СЕТ СН'!$I$17</f>
        <v>5035.6009339599996</v>
      </c>
      <c r="I146" s="36">
        <f>SUMIFS(СВЦЭМ!$C$34:$C$777,СВЦЭМ!$A$34:$A$777,$A146,СВЦЭМ!$B$34:$B$777,I$119)+'СЕТ СН'!$I$9+СВЦЭМ!$D$10+'СЕТ СН'!$I$5-'СЕТ СН'!$I$17</f>
        <v>4954.5828764600001</v>
      </c>
      <c r="J146" s="36">
        <f>SUMIFS(СВЦЭМ!$C$34:$C$777,СВЦЭМ!$A$34:$A$777,$A146,СВЦЭМ!$B$34:$B$777,J$119)+'СЕТ СН'!$I$9+СВЦЭМ!$D$10+'СЕТ СН'!$I$5-'СЕТ СН'!$I$17</f>
        <v>4923.0144289399996</v>
      </c>
      <c r="K146" s="36">
        <f>SUMIFS(СВЦЭМ!$C$34:$C$777,СВЦЭМ!$A$34:$A$777,$A146,СВЦЭМ!$B$34:$B$777,K$119)+'СЕТ СН'!$I$9+СВЦЭМ!$D$10+'СЕТ СН'!$I$5-'СЕТ СН'!$I$17</f>
        <v>4934.3480427799996</v>
      </c>
      <c r="L146" s="36">
        <f>SUMIFS(СВЦЭМ!$C$34:$C$777,СВЦЭМ!$A$34:$A$777,$A146,СВЦЭМ!$B$34:$B$777,L$119)+'СЕТ СН'!$I$9+СВЦЭМ!$D$10+'СЕТ СН'!$I$5-'СЕТ СН'!$I$17</f>
        <v>4957.6866170200001</v>
      </c>
      <c r="M146" s="36">
        <f>SUMIFS(СВЦЭМ!$C$34:$C$777,СВЦЭМ!$A$34:$A$777,$A146,СВЦЭМ!$B$34:$B$777,M$119)+'СЕТ СН'!$I$9+СВЦЭМ!$D$10+'СЕТ СН'!$I$5-'СЕТ СН'!$I$17</f>
        <v>4973.7648510899999</v>
      </c>
      <c r="N146" s="36">
        <f>SUMIFS(СВЦЭМ!$C$34:$C$777,СВЦЭМ!$A$34:$A$777,$A146,СВЦЭМ!$B$34:$B$777,N$119)+'СЕТ СН'!$I$9+СВЦЭМ!$D$10+'СЕТ СН'!$I$5-'СЕТ СН'!$I$17</f>
        <v>4984.6326756899998</v>
      </c>
      <c r="O146" s="36">
        <f>SUMIFS(СВЦЭМ!$C$34:$C$777,СВЦЭМ!$A$34:$A$777,$A146,СВЦЭМ!$B$34:$B$777,O$119)+'СЕТ СН'!$I$9+СВЦЭМ!$D$10+'СЕТ СН'!$I$5-'СЕТ СН'!$I$17</f>
        <v>4971.0303080799995</v>
      </c>
      <c r="P146" s="36">
        <f>SUMIFS(СВЦЭМ!$C$34:$C$777,СВЦЭМ!$A$34:$A$777,$A146,СВЦЭМ!$B$34:$B$777,P$119)+'СЕТ СН'!$I$9+СВЦЭМ!$D$10+'СЕТ СН'!$I$5-'СЕТ СН'!$I$17</f>
        <v>4923.6520083099995</v>
      </c>
      <c r="Q146" s="36">
        <f>SUMIFS(СВЦЭМ!$C$34:$C$777,СВЦЭМ!$A$34:$A$777,$A146,СВЦЭМ!$B$34:$B$777,Q$119)+'СЕТ СН'!$I$9+СВЦЭМ!$D$10+'СЕТ СН'!$I$5-'СЕТ СН'!$I$17</f>
        <v>4845.6888546299997</v>
      </c>
      <c r="R146" s="36">
        <f>SUMIFS(СВЦЭМ!$C$34:$C$777,СВЦЭМ!$A$34:$A$777,$A146,СВЦЭМ!$B$34:$B$777,R$119)+'СЕТ СН'!$I$9+СВЦЭМ!$D$10+'СЕТ СН'!$I$5-'СЕТ СН'!$I$17</f>
        <v>4735.9173840599997</v>
      </c>
      <c r="S146" s="36">
        <f>SUMIFS(СВЦЭМ!$C$34:$C$777,СВЦЭМ!$A$34:$A$777,$A146,СВЦЭМ!$B$34:$B$777,S$119)+'СЕТ СН'!$I$9+СВЦЭМ!$D$10+'СЕТ СН'!$I$5-'СЕТ СН'!$I$17</f>
        <v>4640.0101257099996</v>
      </c>
      <c r="T146" s="36">
        <f>SUMIFS(СВЦЭМ!$C$34:$C$777,СВЦЭМ!$A$34:$A$777,$A146,СВЦЭМ!$B$34:$B$777,T$119)+'СЕТ СН'!$I$9+СВЦЭМ!$D$10+'СЕТ СН'!$I$5-'СЕТ СН'!$I$17</f>
        <v>4600.6821962499998</v>
      </c>
      <c r="U146" s="36">
        <f>SUMIFS(СВЦЭМ!$C$34:$C$777,СВЦЭМ!$A$34:$A$777,$A146,СВЦЭМ!$B$34:$B$777,U$119)+'СЕТ СН'!$I$9+СВЦЭМ!$D$10+'СЕТ СН'!$I$5-'СЕТ СН'!$I$17</f>
        <v>4586.8080382199996</v>
      </c>
      <c r="V146" s="36">
        <f>SUMIFS(СВЦЭМ!$C$34:$C$777,СВЦЭМ!$A$34:$A$777,$A146,СВЦЭМ!$B$34:$B$777,V$119)+'СЕТ СН'!$I$9+СВЦЭМ!$D$10+'СЕТ СН'!$I$5-'СЕТ СН'!$I$17</f>
        <v>4599.0408381499992</v>
      </c>
      <c r="W146" s="36">
        <f>SUMIFS(СВЦЭМ!$C$34:$C$777,СВЦЭМ!$A$34:$A$777,$A146,СВЦЭМ!$B$34:$B$777,W$119)+'СЕТ СН'!$I$9+СВЦЭМ!$D$10+'СЕТ СН'!$I$5-'СЕТ СН'!$I$17</f>
        <v>4638.1923654299999</v>
      </c>
      <c r="X146" s="36">
        <f>SUMIFS(СВЦЭМ!$C$34:$C$777,СВЦЭМ!$A$34:$A$777,$A146,СВЦЭМ!$B$34:$B$777,X$119)+'СЕТ СН'!$I$9+СВЦЭМ!$D$10+'СЕТ СН'!$I$5-'СЕТ СН'!$I$17</f>
        <v>4702.4424341899994</v>
      </c>
      <c r="Y146" s="36">
        <f>SUMIFS(СВЦЭМ!$C$34:$C$777,СВЦЭМ!$A$34:$A$777,$A146,СВЦЭМ!$B$34:$B$777,Y$119)+'СЕТ СН'!$I$9+СВЦЭМ!$D$10+'СЕТ СН'!$I$5-'СЕТ СН'!$I$17</f>
        <v>4837.4206782599995</v>
      </c>
    </row>
    <row r="147" spans="1:26" ht="15.75" x14ac:dyDescent="0.2">
      <c r="A147" s="35">
        <f t="shared" si="3"/>
        <v>43401</v>
      </c>
      <c r="B147" s="36">
        <f>SUMIFS(СВЦЭМ!$C$34:$C$777,СВЦЭМ!$A$34:$A$777,$A147,СВЦЭМ!$B$34:$B$777,B$119)+'СЕТ СН'!$I$9+СВЦЭМ!$D$10+'СЕТ СН'!$I$5-'СЕТ СН'!$I$17</f>
        <v>4938.4094722599993</v>
      </c>
      <c r="C147" s="36">
        <f>SUMIFS(СВЦЭМ!$C$34:$C$777,СВЦЭМ!$A$34:$A$777,$A147,СВЦЭМ!$B$34:$B$777,C$119)+'СЕТ СН'!$I$9+СВЦЭМ!$D$10+'СЕТ СН'!$I$5-'СЕТ СН'!$I$17</f>
        <v>5038.8048735099992</v>
      </c>
      <c r="D147" s="36">
        <f>SUMIFS(СВЦЭМ!$C$34:$C$777,СВЦЭМ!$A$34:$A$777,$A147,СВЦЭМ!$B$34:$B$777,D$119)+'СЕТ СН'!$I$9+СВЦЭМ!$D$10+'СЕТ СН'!$I$5-'СЕТ СН'!$I$17</f>
        <v>5130.6163165199996</v>
      </c>
      <c r="E147" s="36">
        <f>SUMIFS(СВЦЭМ!$C$34:$C$777,СВЦЭМ!$A$34:$A$777,$A147,СВЦЭМ!$B$34:$B$777,E$119)+'СЕТ СН'!$I$9+СВЦЭМ!$D$10+'СЕТ СН'!$I$5-'СЕТ СН'!$I$17</f>
        <v>5122.0970127099999</v>
      </c>
      <c r="F147" s="36">
        <f>SUMIFS(СВЦЭМ!$C$34:$C$777,СВЦЭМ!$A$34:$A$777,$A147,СВЦЭМ!$B$34:$B$777,F$119)+'СЕТ СН'!$I$9+СВЦЭМ!$D$10+'СЕТ СН'!$I$5-'СЕТ СН'!$I$17</f>
        <v>5114.5737916299995</v>
      </c>
      <c r="G147" s="36">
        <f>SUMIFS(СВЦЭМ!$C$34:$C$777,СВЦЭМ!$A$34:$A$777,$A147,СВЦЭМ!$B$34:$B$777,G$119)+'СЕТ СН'!$I$9+СВЦЭМ!$D$10+'СЕТ СН'!$I$5-'СЕТ СН'!$I$17</f>
        <v>5112.0726413299999</v>
      </c>
      <c r="H147" s="36">
        <f>SUMIFS(СВЦЭМ!$C$34:$C$777,СВЦЭМ!$A$34:$A$777,$A147,СВЦЭМ!$B$34:$B$777,H$119)+'СЕТ СН'!$I$9+СВЦЭМ!$D$10+'СЕТ СН'!$I$5-'СЕТ СН'!$I$17</f>
        <v>5099.4965255399993</v>
      </c>
      <c r="I147" s="36">
        <f>SUMIFS(СВЦЭМ!$C$34:$C$777,СВЦЭМ!$A$34:$A$777,$A147,СВЦЭМ!$B$34:$B$777,I$119)+'СЕТ СН'!$I$9+СВЦЭМ!$D$10+'СЕТ СН'!$I$5-'СЕТ СН'!$I$17</f>
        <v>5055.8004897399996</v>
      </c>
      <c r="J147" s="36">
        <f>SUMIFS(СВЦЭМ!$C$34:$C$777,СВЦЭМ!$A$34:$A$777,$A147,СВЦЭМ!$B$34:$B$777,J$119)+'СЕТ СН'!$I$9+СВЦЭМ!$D$10+'СЕТ СН'!$I$5-'СЕТ СН'!$I$17</f>
        <v>4997.4808579699993</v>
      </c>
      <c r="K147" s="36">
        <f>SUMIFS(СВЦЭМ!$C$34:$C$777,СВЦЭМ!$A$34:$A$777,$A147,СВЦЭМ!$B$34:$B$777,K$119)+'СЕТ СН'!$I$9+СВЦЭМ!$D$10+'СЕТ СН'!$I$5-'СЕТ СН'!$I$17</f>
        <v>4955.6043599599998</v>
      </c>
      <c r="L147" s="36">
        <f>SUMIFS(СВЦЭМ!$C$34:$C$777,СВЦЭМ!$A$34:$A$777,$A147,СВЦЭМ!$B$34:$B$777,L$119)+'СЕТ СН'!$I$9+СВЦЭМ!$D$10+'СЕТ СН'!$I$5-'СЕТ СН'!$I$17</f>
        <v>4947.4001396899994</v>
      </c>
      <c r="M147" s="36">
        <f>SUMIFS(СВЦЭМ!$C$34:$C$777,СВЦЭМ!$A$34:$A$777,$A147,СВЦЭМ!$B$34:$B$777,M$119)+'СЕТ СН'!$I$9+СВЦЭМ!$D$10+'СЕТ СН'!$I$5-'СЕТ СН'!$I$17</f>
        <v>4953.9862900599992</v>
      </c>
      <c r="N147" s="36">
        <f>SUMIFS(СВЦЭМ!$C$34:$C$777,СВЦЭМ!$A$34:$A$777,$A147,СВЦЭМ!$B$34:$B$777,N$119)+'СЕТ СН'!$I$9+СВЦЭМ!$D$10+'СЕТ СН'!$I$5-'СЕТ СН'!$I$17</f>
        <v>4968.1831892</v>
      </c>
      <c r="O147" s="36">
        <f>SUMIFS(СВЦЭМ!$C$34:$C$777,СВЦЭМ!$A$34:$A$777,$A147,СВЦЭМ!$B$34:$B$777,O$119)+'СЕТ СН'!$I$9+СВЦЭМ!$D$10+'СЕТ СН'!$I$5-'СЕТ СН'!$I$17</f>
        <v>4963.3426624499998</v>
      </c>
      <c r="P147" s="36">
        <f>SUMIFS(СВЦЭМ!$C$34:$C$777,СВЦЭМ!$A$34:$A$777,$A147,СВЦЭМ!$B$34:$B$777,P$119)+'СЕТ СН'!$I$9+СВЦЭМ!$D$10+'СЕТ СН'!$I$5-'СЕТ СН'!$I$17</f>
        <v>4902.1719947499996</v>
      </c>
      <c r="Q147" s="36">
        <f>SUMIFS(СВЦЭМ!$C$34:$C$777,СВЦЭМ!$A$34:$A$777,$A147,СВЦЭМ!$B$34:$B$777,Q$119)+'СЕТ СН'!$I$9+СВЦЭМ!$D$10+'СЕТ СН'!$I$5-'СЕТ СН'!$I$17</f>
        <v>4820.5579433799994</v>
      </c>
      <c r="R147" s="36">
        <f>SUMIFS(СВЦЭМ!$C$34:$C$777,СВЦЭМ!$A$34:$A$777,$A147,СВЦЭМ!$B$34:$B$777,R$119)+'СЕТ СН'!$I$9+СВЦЭМ!$D$10+'СЕТ СН'!$I$5-'СЕТ СН'!$I$17</f>
        <v>4728.2105388800001</v>
      </c>
      <c r="S147" s="36">
        <f>SUMIFS(СВЦЭМ!$C$34:$C$777,СВЦЭМ!$A$34:$A$777,$A147,СВЦЭМ!$B$34:$B$777,S$119)+'СЕТ СН'!$I$9+СВЦЭМ!$D$10+'СЕТ СН'!$I$5-'СЕТ СН'!$I$17</f>
        <v>4608.8266759799999</v>
      </c>
      <c r="T147" s="36">
        <f>SUMIFS(СВЦЭМ!$C$34:$C$777,СВЦЭМ!$A$34:$A$777,$A147,СВЦЭМ!$B$34:$B$777,T$119)+'СЕТ СН'!$I$9+СВЦЭМ!$D$10+'СЕТ СН'!$I$5-'СЕТ СН'!$I$17</f>
        <v>4584.6328332200001</v>
      </c>
      <c r="U147" s="36">
        <f>SUMIFS(СВЦЭМ!$C$34:$C$777,СВЦЭМ!$A$34:$A$777,$A147,СВЦЭМ!$B$34:$B$777,U$119)+'СЕТ СН'!$I$9+СВЦЭМ!$D$10+'СЕТ СН'!$I$5-'СЕТ СН'!$I$17</f>
        <v>4584.9924540799993</v>
      </c>
      <c r="V147" s="36">
        <f>SUMIFS(СВЦЭМ!$C$34:$C$777,СВЦЭМ!$A$34:$A$777,$A147,СВЦЭМ!$B$34:$B$777,V$119)+'СЕТ СН'!$I$9+СВЦЭМ!$D$10+'СЕТ СН'!$I$5-'СЕТ СН'!$I$17</f>
        <v>4601.6903924199996</v>
      </c>
      <c r="W147" s="36">
        <f>SUMIFS(СВЦЭМ!$C$34:$C$777,СВЦЭМ!$A$34:$A$777,$A147,СВЦЭМ!$B$34:$B$777,W$119)+'СЕТ СН'!$I$9+СВЦЭМ!$D$10+'СЕТ СН'!$I$5-'СЕТ СН'!$I$17</f>
        <v>4622.9450475499998</v>
      </c>
      <c r="X147" s="36">
        <f>SUMIFS(СВЦЭМ!$C$34:$C$777,СВЦЭМ!$A$34:$A$777,$A147,СВЦЭМ!$B$34:$B$777,X$119)+'СЕТ СН'!$I$9+СВЦЭМ!$D$10+'СЕТ СН'!$I$5-'СЕТ СН'!$I$17</f>
        <v>4689.7089905999992</v>
      </c>
      <c r="Y147" s="36">
        <f>SUMIFS(СВЦЭМ!$C$34:$C$777,СВЦЭМ!$A$34:$A$777,$A147,СВЦЭМ!$B$34:$B$777,Y$119)+'СЕТ СН'!$I$9+СВЦЭМ!$D$10+'СЕТ СН'!$I$5-'СЕТ СН'!$I$17</f>
        <v>4831.3155283499991</v>
      </c>
    </row>
    <row r="148" spans="1:26" ht="15.75" x14ac:dyDescent="0.2">
      <c r="A148" s="35">
        <f t="shared" si="3"/>
        <v>43402</v>
      </c>
      <c r="B148" s="36">
        <f>SUMIFS(СВЦЭМ!$C$34:$C$777,СВЦЭМ!$A$34:$A$777,$A148,СВЦЭМ!$B$34:$B$777,B$119)+'СЕТ СН'!$I$9+СВЦЭМ!$D$10+'СЕТ СН'!$I$5-'СЕТ СН'!$I$17</f>
        <v>4962.2311452699996</v>
      </c>
      <c r="C148" s="36">
        <f>SUMIFS(СВЦЭМ!$C$34:$C$777,СВЦЭМ!$A$34:$A$777,$A148,СВЦЭМ!$B$34:$B$777,C$119)+'СЕТ СН'!$I$9+СВЦЭМ!$D$10+'СЕТ СН'!$I$5-'СЕТ СН'!$I$17</f>
        <v>5069.9296213099997</v>
      </c>
      <c r="D148" s="36">
        <f>SUMIFS(СВЦЭМ!$C$34:$C$777,СВЦЭМ!$A$34:$A$777,$A148,СВЦЭМ!$B$34:$B$777,D$119)+'СЕТ СН'!$I$9+СВЦЭМ!$D$10+'СЕТ СН'!$I$5-'СЕТ СН'!$I$17</f>
        <v>5160.0758298299997</v>
      </c>
      <c r="E148" s="36">
        <f>SUMIFS(СВЦЭМ!$C$34:$C$777,СВЦЭМ!$A$34:$A$777,$A148,СВЦЭМ!$B$34:$B$777,E$119)+'СЕТ СН'!$I$9+СВЦЭМ!$D$10+'СЕТ СН'!$I$5-'СЕТ СН'!$I$17</f>
        <v>5157.8432761199992</v>
      </c>
      <c r="F148" s="36">
        <f>SUMIFS(СВЦЭМ!$C$34:$C$777,СВЦЭМ!$A$34:$A$777,$A148,СВЦЭМ!$B$34:$B$777,F$119)+'СЕТ СН'!$I$9+СВЦЭМ!$D$10+'СЕТ СН'!$I$5-'СЕТ СН'!$I$17</f>
        <v>5149.9851338399994</v>
      </c>
      <c r="G148" s="36">
        <f>SUMIFS(СВЦЭМ!$C$34:$C$777,СВЦЭМ!$A$34:$A$777,$A148,СВЦЭМ!$B$34:$B$777,G$119)+'СЕТ СН'!$I$9+СВЦЭМ!$D$10+'СЕТ СН'!$I$5-'СЕТ СН'!$I$17</f>
        <v>5129.0541478599998</v>
      </c>
      <c r="H148" s="36">
        <f>SUMIFS(СВЦЭМ!$C$34:$C$777,СВЦЭМ!$A$34:$A$777,$A148,СВЦЭМ!$B$34:$B$777,H$119)+'СЕТ СН'!$I$9+СВЦЭМ!$D$10+'СЕТ СН'!$I$5-'СЕТ СН'!$I$17</f>
        <v>5087.3182381299994</v>
      </c>
      <c r="I148" s="36">
        <f>SUMIFS(СВЦЭМ!$C$34:$C$777,СВЦЭМ!$A$34:$A$777,$A148,СВЦЭМ!$B$34:$B$777,I$119)+'СЕТ СН'!$I$9+СВЦЭМ!$D$10+'СЕТ СН'!$I$5-'СЕТ СН'!$I$17</f>
        <v>5029.2380362099993</v>
      </c>
      <c r="J148" s="36">
        <f>SUMIFS(СВЦЭМ!$C$34:$C$777,СВЦЭМ!$A$34:$A$777,$A148,СВЦЭМ!$B$34:$B$777,J$119)+'СЕТ СН'!$I$9+СВЦЭМ!$D$10+'СЕТ СН'!$I$5-'СЕТ СН'!$I$17</f>
        <v>4974.9092542699991</v>
      </c>
      <c r="K148" s="36">
        <f>SUMIFS(СВЦЭМ!$C$34:$C$777,СВЦЭМ!$A$34:$A$777,$A148,СВЦЭМ!$B$34:$B$777,K$119)+'СЕТ СН'!$I$9+СВЦЭМ!$D$10+'СЕТ СН'!$I$5-'СЕТ СН'!$I$17</f>
        <v>4960.2111331099995</v>
      </c>
      <c r="L148" s="36">
        <f>SUMIFS(СВЦЭМ!$C$34:$C$777,СВЦЭМ!$A$34:$A$777,$A148,СВЦЭМ!$B$34:$B$777,L$119)+'СЕТ СН'!$I$9+СВЦЭМ!$D$10+'СЕТ СН'!$I$5-'СЕТ СН'!$I$17</f>
        <v>4946.9728892499998</v>
      </c>
      <c r="M148" s="36">
        <f>SUMIFS(СВЦЭМ!$C$34:$C$777,СВЦЭМ!$A$34:$A$777,$A148,СВЦЭМ!$B$34:$B$777,M$119)+'СЕТ СН'!$I$9+СВЦЭМ!$D$10+'СЕТ СН'!$I$5-'СЕТ СН'!$I$17</f>
        <v>4963.6961025800001</v>
      </c>
      <c r="N148" s="36">
        <f>SUMIFS(СВЦЭМ!$C$34:$C$777,СВЦЭМ!$A$34:$A$777,$A148,СВЦЭМ!$B$34:$B$777,N$119)+'СЕТ СН'!$I$9+СВЦЭМ!$D$10+'СЕТ СН'!$I$5-'СЕТ СН'!$I$17</f>
        <v>4982.5511900499996</v>
      </c>
      <c r="O148" s="36">
        <f>SUMIFS(СВЦЭМ!$C$34:$C$777,СВЦЭМ!$A$34:$A$777,$A148,СВЦЭМ!$B$34:$B$777,O$119)+'СЕТ СН'!$I$9+СВЦЭМ!$D$10+'СЕТ СН'!$I$5-'СЕТ СН'!$I$17</f>
        <v>4970.1324652599997</v>
      </c>
      <c r="P148" s="36">
        <f>SUMIFS(СВЦЭМ!$C$34:$C$777,СВЦЭМ!$A$34:$A$777,$A148,СВЦЭМ!$B$34:$B$777,P$119)+'СЕТ СН'!$I$9+СВЦЭМ!$D$10+'СЕТ СН'!$I$5-'СЕТ СН'!$I$17</f>
        <v>4914.4525309899991</v>
      </c>
      <c r="Q148" s="36">
        <f>SUMIFS(СВЦЭМ!$C$34:$C$777,СВЦЭМ!$A$34:$A$777,$A148,СВЦЭМ!$B$34:$B$777,Q$119)+'СЕТ СН'!$I$9+СВЦЭМ!$D$10+'СЕТ СН'!$I$5-'СЕТ СН'!$I$17</f>
        <v>4854.7306920299998</v>
      </c>
      <c r="R148" s="36">
        <f>SUMIFS(СВЦЭМ!$C$34:$C$777,СВЦЭМ!$A$34:$A$777,$A148,СВЦЭМ!$B$34:$B$777,R$119)+'СЕТ СН'!$I$9+СВЦЭМ!$D$10+'СЕТ СН'!$I$5-'СЕТ СН'!$I$17</f>
        <v>4747.3302596499998</v>
      </c>
      <c r="S148" s="36">
        <f>SUMIFS(СВЦЭМ!$C$34:$C$777,СВЦЭМ!$A$34:$A$777,$A148,СВЦЭМ!$B$34:$B$777,S$119)+'СЕТ СН'!$I$9+СВЦЭМ!$D$10+'СЕТ СН'!$I$5-'СЕТ СН'!$I$17</f>
        <v>4645.4413070999999</v>
      </c>
      <c r="T148" s="36">
        <f>SUMIFS(СВЦЭМ!$C$34:$C$777,СВЦЭМ!$A$34:$A$777,$A148,СВЦЭМ!$B$34:$B$777,T$119)+'СЕТ СН'!$I$9+СВЦЭМ!$D$10+'СЕТ СН'!$I$5-'СЕТ СН'!$I$17</f>
        <v>4611.4113560699998</v>
      </c>
      <c r="U148" s="36">
        <f>SUMIFS(СВЦЭМ!$C$34:$C$777,СВЦЭМ!$A$34:$A$777,$A148,СВЦЭМ!$B$34:$B$777,U$119)+'СЕТ СН'!$I$9+СВЦЭМ!$D$10+'СЕТ СН'!$I$5-'СЕТ СН'!$I$17</f>
        <v>4608.9652394999994</v>
      </c>
      <c r="V148" s="36">
        <f>SUMIFS(СВЦЭМ!$C$34:$C$777,СВЦЭМ!$A$34:$A$777,$A148,СВЦЭМ!$B$34:$B$777,V$119)+'СЕТ СН'!$I$9+СВЦЭМ!$D$10+'СЕТ СН'!$I$5-'СЕТ СН'!$I$17</f>
        <v>4614.2723636299997</v>
      </c>
      <c r="W148" s="36">
        <f>SUMIFS(СВЦЭМ!$C$34:$C$777,СВЦЭМ!$A$34:$A$777,$A148,СВЦЭМ!$B$34:$B$777,W$119)+'СЕТ СН'!$I$9+СВЦЭМ!$D$10+'СЕТ СН'!$I$5-'СЕТ СН'!$I$17</f>
        <v>4637.1104541099994</v>
      </c>
      <c r="X148" s="36">
        <f>SUMIFS(СВЦЭМ!$C$34:$C$777,СВЦЭМ!$A$34:$A$777,$A148,СВЦЭМ!$B$34:$B$777,X$119)+'СЕТ СН'!$I$9+СВЦЭМ!$D$10+'СЕТ СН'!$I$5-'СЕТ СН'!$I$17</f>
        <v>4713.0351011499997</v>
      </c>
      <c r="Y148" s="36">
        <f>SUMIFS(СВЦЭМ!$C$34:$C$777,СВЦЭМ!$A$34:$A$777,$A148,СВЦЭМ!$B$34:$B$777,Y$119)+'СЕТ СН'!$I$9+СВЦЭМ!$D$10+'СЕТ СН'!$I$5-'СЕТ СН'!$I$17</f>
        <v>4825.1631646399992</v>
      </c>
    </row>
    <row r="149" spans="1:26" ht="15.75" x14ac:dyDescent="0.2">
      <c r="A149" s="35">
        <f t="shared" si="3"/>
        <v>43403</v>
      </c>
      <c r="B149" s="36">
        <f>SUMIFS(СВЦЭМ!$C$34:$C$777,СВЦЭМ!$A$34:$A$777,$A149,СВЦЭМ!$B$34:$B$777,B$119)+'СЕТ СН'!$I$9+СВЦЭМ!$D$10+'СЕТ СН'!$I$5-'СЕТ СН'!$I$17</f>
        <v>4970.1906894699996</v>
      </c>
      <c r="C149" s="36">
        <f>SUMIFS(СВЦЭМ!$C$34:$C$777,СВЦЭМ!$A$34:$A$777,$A149,СВЦЭМ!$B$34:$B$777,C$119)+'СЕТ СН'!$I$9+СВЦЭМ!$D$10+'СЕТ СН'!$I$5-'СЕТ СН'!$I$17</f>
        <v>5061.7968884899992</v>
      </c>
      <c r="D149" s="36">
        <f>SUMIFS(СВЦЭМ!$C$34:$C$777,СВЦЭМ!$A$34:$A$777,$A149,СВЦЭМ!$B$34:$B$777,D$119)+'СЕТ СН'!$I$9+СВЦЭМ!$D$10+'СЕТ СН'!$I$5-'СЕТ СН'!$I$17</f>
        <v>5143.0577893700001</v>
      </c>
      <c r="E149" s="36">
        <f>SUMIFS(СВЦЭМ!$C$34:$C$777,СВЦЭМ!$A$34:$A$777,$A149,СВЦЭМ!$B$34:$B$777,E$119)+'СЕТ СН'!$I$9+СВЦЭМ!$D$10+'СЕТ СН'!$I$5-'СЕТ СН'!$I$17</f>
        <v>5157.3469875399996</v>
      </c>
      <c r="F149" s="36">
        <f>SUMIFS(СВЦЭМ!$C$34:$C$777,СВЦЭМ!$A$34:$A$777,$A149,СВЦЭМ!$B$34:$B$777,F$119)+'СЕТ СН'!$I$9+СВЦЭМ!$D$10+'СЕТ СН'!$I$5-'СЕТ СН'!$I$17</f>
        <v>5136.33221125</v>
      </c>
      <c r="G149" s="36">
        <f>SUMIFS(СВЦЭМ!$C$34:$C$777,СВЦЭМ!$A$34:$A$777,$A149,СВЦЭМ!$B$34:$B$777,G$119)+'СЕТ СН'!$I$9+СВЦЭМ!$D$10+'СЕТ СН'!$I$5-'СЕТ СН'!$I$17</f>
        <v>5094.0368382899997</v>
      </c>
      <c r="H149" s="36">
        <f>SUMIFS(СВЦЭМ!$C$34:$C$777,СВЦЭМ!$A$34:$A$777,$A149,СВЦЭМ!$B$34:$B$777,H$119)+'СЕТ СН'!$I$9+СВЦЭМ!$D$10+'СЕТ СН'!$I$5-'СЕТ СН'!$I$17</f>
        <v>5052.3124734200001</v>
      </c>
      <c r="I149" s="36">
        <f>SUMIFS(СВЦЭМ!$C$34:$C$777,СВЦЭМ!$A$34:$A$777,$A149,СВЦЭМ!$B$34:$B$777,I$119)+'СЕТ СН'!$I$9+СВЦЭМ!$D$10+'СЕТ СН'!$I$5-'СЕТ СН'!$I$17</f>
        <v>5010.8866504699999</v>
      </c>
      <c r="J149" s="36">
        <f>SUMIFS(СВЦЭМ!$C$34:$C$777,СВЦЭМ!$A$34:$A$777,$A149,СВЦЭМ!$B$34:$B$777,J$119)+'СЕТ СН'!$I$9+СВЦЭМ!$D$10+'СЕТ СН'!$I$5-'СЕТ СН'!$I$17</f>
        <v>4959.33840822</v>
      </c>
      <c r="K149" s="36">
        <f>SUMIFS(СВЦЭМ!$C$34:$C$777,СВЦЭМ!$A$34:$A$777,$A149,СВЦЭМ!$B$34:$B$777,K$119)+'СЕТ СН'!$I$9+СВЦЭМ!$D$10+'СЕТ СН'!$I$5-'СЕТ СН'!$I$17</f>
        <v>4953.7588874200001</v>
      </c>
      <c r="L149" s="36">
        <f>SUMIFS(СВЦЭМ!$C$34:$C$777,СВЦЭМ!$A$34:$A$777,$A149,СВЦЭМ!$B$34:$B$777,L$119)+'СЕТ СН'!$I$9+СВЦЭМ!$D$10+'СЕТ СН'!$I$5-'СЕТ СН'!$I$17</f>
        <v>4949.9576553099996</v>
      </c>
      <c r="M149" s="36">
        <f>SUMIFS(СВЦЭМ!$C$34:$C$777,СВЦЭМ!$A$34:$A$777,$A149,СВЦЭМ!$B$34:$B$777,M$119)+'СЕТ СН'!$I$9+СВЦЭМ!$D$10+'СЕТ СН'!$I$5-'СЕТ СН'!$I$17</f>
        <v>4968.7191134999994</v>
      </c>
      <c r="N149" s="36">
        <f>SUMIFS(СВЦЭМ!$C$34:$C$777,СВЦЭМ!$A$34:$A$777,$A149,СВЦЭМ!$B$34:$B$777,N$119)+'СЕТ СН'!$I$9+СВЦЭМ!$D$10+'СЕТ СН'!$I$5-'СЕТ СН'!$I$17</f>
        <v>4988.5526368199999</v>
      </c>
      <c r="O149" s="36">
        <f>SUMIFS(СВЦЭМ!$C$34:$C$777,СВЦЭМ!$A$34:$A$777,$A149,СВЦЭМ!$B$34:$B$777,O$119)+'СЕТ СН'!$I$9+СВЦЭМ!$D$10+'СЕТ СН'!$I$5-'СЕТ СН'!$I$17</f>
        <v>4974.6064387500001</v>
      </c>
      <c r="P149" s="36">
        <f>SUMIFS(СВЦЭМ!$C$34:$C$777,СВЦЭМ!$A$34:$A$777,$A149,СВЦЭМ!$B$34:$B$777,P$119)+'СЕТ СН'!$I$9+СВЦЭМ!$D$10+'СЕТ СН'!$I$5-'СЕТ СН'!$I$17</f>
        <v>4926.9546949699998</v>
      </c>
      <c r="Q149" s="36">
        <f>SUMIFS(СВЦЭМ!$C$34:$C$777,СВЦЭМ!$A$34:$A$777,$A149,СВЦЭМ!$B$34:$B$777,Q$119)+'СЕТ СН'!$I$9+СВЦЭМ!$D$10+'СЕТ СН'!$I$5-'СЕТ СН'!$I$17</f>
        <v>4869.4284747799993</v>
      </c>
      <c r="R149" s="36">
        <f>SUMIFS(СВЦЭМ!$C$34:$C$777,СВЦЭМ!$A$34:$A$777,$A149,СВЦЭМ!$B$34:$B$777,R$119)+'СЕТ СН'!$I$9+СВЦЭМ!$D$10+'СЕТ СН'!$I$5-'СЕТ СН'!$I$17</f>
        <v>4762.0548479799991</v>
      </c>
      <c r="S149" s="36">
        <f>SUMIFS(СВЦЭМ!$C$34:$C$777,СВЦЭМ!$A$34:$A$777,$A149,СВЦЭМ!$B$34:$B$777,S$119)+'СЕТ СН'!$I$9+СВЦЭМ!$D$10+'СЕТ СН'!$I$5-'СЕТ СН'!$I$17</f>
        <v>4656.09707574</v>
      </c>
      <c r="T149" s="36">
        <f>SUMIFS(СВЦЭМ!$C$34:$C$777,СВЦЭМ!$A$34:$A$777,$A149,СВЦЭМ!$B$34:$B$777,T$119)+'СЕТ СН'!$I$9+СВЦЭМ!$D$10+'СЕТ СН'!$I$5-'СЕТ СН'!$I$17</f>
        <v>4612.2926684799995</v>
      </c>
      <c r="U149" s="36">
        <f>SUMIFS(СВЦЭМ!$C$34:$C$777,СВЦЭМ!$A$34:$A$777,$A149,СВЦЭМ!$B$34:$B$777,U$119)+'СЕТ СН'!$I$9+СВЦЭМ!$D$10+'СЕТ СН'!$I$5-'СЕТ СН'!$I$17</f>
        <v>4613.6658283099996</v>
      </c>
      <c r="V149" s="36">
        <f>SUMIFS(СВЦЭМ!$C$34:$C$777,СВЦЭМ!$A$34:$A$777,$A149,СВЦЭМ!$B$34:$B$777,V$119)+'СЕТ СН'!$I$9+СВЦЭМ!$D$10+'СЕТ СН'!$I$5-'СЕТ СН'!$I$17</f>
        <v>4623.9298564800001</v>
      </c>
      <c r="W149" s="36">
        <f>SUMIFS(СВЦЭМ!$C$34:$C$777,СВЦЭМ!$A$34:$A$777,$A149,СВЦЭМ!$B$34:$B$777,W$119)+'СЕТ СН'!$I$9+СВЦЭМ!$D$10+'СЕТ СН'!$I$5-'СЕТ СН'!$I$17</f>
        <v>4662.5602365199993</v>
      </c>
      <c r="X149" s="36">
        <f>SUMIFS(СВЦЭМ!$C$34:$C$777,СВЦЭМ!$A$34:$A$777,$A149,СВЦЭМ!$B$34:$B$777,X$119)+'СЕТ СН'!$I$9+СВЦЭМ!$D$10+'СЕТ СН'!$I$5-'СЕТ СН'!$I$17</f>
        <v>4739.6420027799995</v>
      </c>
      <c r="Y149" s="36">
        <f>SUMIFS(СВЦЭМ!$C$34:$C$777,СВЦЭМ!$A$34:$A$777,$A149,СВЦЭМ!$B$34:$B$777,Y$119)+'СЕТ СН'!$I$9+СВЦЭМ!$D$10+'СЕТ СН'!$I$5-'СЕТ СН'!$I$17</f>
        <v>4863.7221627699992</v>
      </c>
    </row>
    <row r="150" spans="1:26" ht="15.75" x14ac:dyDescent="0.2">
      <c r="A150" s="35">
        <f t="shared" si="3"/>
        <v>43404</v>
      </c>
      <c r="B150" s="36">
        <f>SUMIFS(СВЦЭМ!$C$34:$C$777,СВЦЭМ!$A$34:$A$777,$A150,СВЦЭМ!$B$34:$B$777,B$119)+'СЕТ СН'!$I$9+СВЦЭМ!$D$10+'СЕТ СН'!$I$5-'СЕТ СН'!$I$17</f>
        <v>4982.6636263599994</v>
      </c>
      <c r="C150" s="36">
        <f>SUMIFS(СВЦЭМ!$C$34:$C$777,СВЦЭМ!$A$34:$A$777,$A150,СВЦЭМ!$B$34:$B$777,C$119)+'СЕТ СН'!$I$9+СВЦЭМ!$D$10+'СЕТ СН'!$I$5-'СЕТ СН'!$I$17</f>
        <v>5087.2988186199991</v>
      </c>
      <c r="D150" s="36">
        <f>SUMIFS(СВЦЭМ!$C$34:$C$777,СВЦЭМ!$A$34:$A$777,$A150,СВЦЭМ!$B$34:$B$777,D$119)+'СЕТ СН'!$I$9+СВЦЭМ!$D$10+'СЕТ СН'!$I$5-'СЕТ СН'!$I$17</f>
        <v>5181.6761299599993</v>
      </c>
      <c r="E150" s="36">
        <f>SUMIFS(СВЦЭМ!$C$34:$C$777,СВЦЭМ!$A$34:$A$777,$A150,СВЦЭМ!$B$34:$B$777,E$119)+'СЕТ СН'!$I$9+СВЦЭМ!$D$10+'СЕТ СН'!$I$5-'СЕТ СН'!$I$17</f>
        <v>5188.1304170599997</v>
      </c>
      <c r="F150" s="36">
        <f>SUMIFS(СВЦЭМ!$C$34:$C$777,СВЦЭМ!$A$34:$A$777,$A150,СВЦЭМ!$B$34:$B$777,F$119)+'СЕТ СН'!$I$9+СВЦЭМ!$D$10+'СЕТ СН'!$I$5-'СЕТ СН'!$I$17</f>
        <v>5158.1824410899999</v>
      </c>
      <c r="G150" s="36">
        <f>SUMIFS(СВЦЭМ!$C$34:$C$777,СВЦЭМ!$A$34:$A$777,$A150,СВЦЭМ!$B$34:$B$777,G$119)+'СЕТ СН'!$I$9+СВЦЭМ!$D$10+'СЕТ СН'!$I$5-'СЕТ СН'!$I$17</f>
        <v>5151.4578180799999</v>
      </c>
      <c r="H150" s="36">
        <f>SUMIFS(СВЦЭМ!$C$34:$C$777,СВЦЭМ!$A$34:$A$777,$A150,СВЦЭМ!$B$34:$B$777,H$119)+'СЕТ СН'!$I$9+СВЦЭМ!$D$10+'СЕТ СН'!$I$5-'СЕТ СН'!$I$17</f>
        <v>5111.9311807999993</v>
      </c>
      <c r="I150" s="36">
        <f>SUMIFS(СВЦЭМ!$C$34:$C$777,СВЦЭМ!$A$34:$A$777,$A150,СВЦЭМ!$B$34:$B$777,I$119)+'СЕТ СН'!$I$9+СВЦЭМ!$D$10+'СЕТ СН'!$I$5-'СЕТ СН'!$I$17</f>
        <v>5048.1892560099996</v>
      </c>
      <c r="J150" s="36">
        <f>SUMIFS(СВЦЭМ!$C$34:$C$777,СВЦЭМ!$A$34:$A$777,$A150,СВЦЭМ!$B$34:$B$777,J$119)+'СЕТ СН'!$I$9+СВЦЭМ!$D$10+'СЕТ СН'!$I$5-'СЕТ СН'!$I$17</f>
        <v>4977.0059951799994</v>
      </c>
      <c r="K150" s="36">
        <f>SUMIFS(СВЦЭМ!$C$34:$C$777,СВЦЭМ!$A$34:$A$777,$A150,СВЦЭМ!$B$34:$B$777,K$119)+'СЕТ СН'!$I$9+СВЦЭМ!$D$10+'СЕТ СН'!$I$5-'СЕТ СН'!$I$17</f>
        <v>4964.8242762099999</v>
      </c>
      <c r="L150" s="36">
        <f>SUMIFS(СВЦЭМ!$C$34:$C$777,СВЦЭМ!$A$34:$A$777,$A150,СВЦЭМ!$B$34:$B$777,L$119)+'СЕТ СН'!$I$9+СВЦЭМ!$D$10+'СЕТ СН'!$I$5-'СЕТ СН'!$I$17</f>
        <v>4975.4906417699995</v>
      </c>
      <c r="M150" s="36">
        <f>SUMIFS(СВЦЭМ!$C$34:$C$777,СВЦЭМ!$A$34:$A$777,$A150,СВЦЭМ!$B$34:$B$777,M$119)+'СЕТ СН'!$I$9+СВЦЭМ!$D$10+'СЕТ СН'!$I$5-'СЕТ СН'!$I$17</f>
        <v>4993.1895566799994</v>
      </c>
      <c r="N150" s="36">
        <f>SUMIFS(СВЦЭМ!$C$34:$C$777,СВЦЭМ!$A$34:$A$777,$A150,СВЦЭМ!$B$34:$B$777,N$119)+'СЕТ СН'!$I$9+СВЦЭМ!$D$10+'СЕТ СН'!$I$5-'СЕТ СН'!$I$17</f>
        <v>5001.0185963499998</v>
      </c>
      <c r="O150" s="36">
        <f>SUMIFS(СВЦЭМ!$C$34:$C$777,СВЦЭМ!$A$34:$A$777,$A150,СВЦЭМ!$B$34:$B$777,O$119)+'СЕТ СН'!$I$9+СВЦЭМ!$D$10+'СЕТ СН'!$I$5-'СЕТ СН'!$I$17</f>
        <v>4971.9856895699995</v>
      </c>
      <c r="P150" s="36">
        <f>SUMIFS(СВЦЭМ!$C$34:$C$777,СВЦЭМ!$A$34:$A$777,$A150,СВЦЭМ!$B$34:$B$777,P$119)+'СЕТ СН'!$I$9+СВЦЭМ!$D$10+'СЕТ СН'!$I$5-'СЕТ СН'!$I$17</f>
        <v>4925.84353121</v>
      </c>
      <c r="Q150" s="36">
        <f>SUMIFS(СВЦЭМ!$C$34:$C$777,СВЦЭМ!$A$34:$A$777,$A150,СВЦЭМ!$B$34:$B$777,Q$119)+'СЕТ СН'!$I$9+СВЦЭМ!$D$10+'СЕТ СН'!$I$5-'СЕТ СН'!$I$17</f>
        <v>4858.4530026099992</v>
      </c>
      <c r="R150" s="36">
        <f>SUMIFS(СВЦЭМ!$C$34:$C$777,СВЦЭМ!$A$34:$A$777,$A150,СВЦЭМ!$B$34:$B$777,R$119)+'СЕТ СН'!$I$9+СВЦЭМ!$D$10+'СЕТ СН'!$I$5-'СЕТ СН'!$I$17</f>
        <v>4771.2114544099995</v>
      </c>
      <c r="S150" s="36">
        <f>SUMIFS(СВЦЭМ!$C$34:$C$777,СВЦЭМ!$A$34:$A$777,$A150,СВЦЭМ!$B$34:$B$777,S$119)+'СЕТ СН'!$I$9+СВЦЭМ!$D$10+'СЕТ СН'!$I$5-'СЕТ СН'!$I$17</f>
        <v>4687.6064302799996</v>
      </c>
      <c r="T150" s="36">
        <f>SUMIFS(СВЦЭМ!$C$34:$C$777,СВЦЭМ!$A$34:$A$777,$A150,СВЦЭМ!$B$34:$B$777,T$119)+'СЕТ СН'!$I$9+СВЦЭМ!$D$10+'СЕТ СН'!$I$5-'СЕТ СН'!$I$17</f>
        <v>4645.6649560699998</v>
      </c>
      <c r="U150" s="36">
        <f>SUMIFS(СВЦЭМ!$C$34:$C$777,СВЦЭМ!$A$34:$A$777,$A150,СВЦЭМ!$B$34:$B$777,U$119)+'СЕТ СН'!$I$9+СВЦЭМ!$D$10+'СЕТ СН'!$I$5-'СЕТ СН'!$I$17</f>
        <v>4647.4563896199998</v>
      </c>
      <c r="V150" s="36">
        <f>SUMIFS(СВЦЭМ!$C$34:$C$777,СВЦЭМ!$A$34:$A$777,$A150,СВЦЭМ!$B$34:$B$777,V$119)+'СЕТ СН'!$I$9+СВЦЭМ!$D$10+'СЕТ СН'!$I$5-'СЕТ СН'!$I$17</f>
        <v>4661.9630852399996</v>
      </c>
      <c r="W150" s="36">
        <f>SUMIFS(СВЦЭМ!$C$34:$C$777,СВЦЭМ!$A$34:$A$777,$A150,СВЦЭМ!$B$34:$B$777,W$119)+'СЕТ СН'!$I$9+СВЦЭМ!$D$10+'СЕТ СН'!$I$5-'СЕТ СН'!$I$17</f>
        <v>4675.4452642999995</v>
      </c>
      <c r="X150" s="36">
        <f>SUMIFS(СВЦЭМ!$C$34:$C$777,СВЦЭМ!$A$34:$A$777,$A150,СВЦЭМ!$B$34:$B$777,X$119)+'СЕТ СН'!$I$9+СВЦЭМ!$D$10+'СЕТ СН'!$I$5-'СЕТ СН'!$I$17</f>
        <v>4736.3238369699993</v>
      </c>
      <c r="Y150" s="36">
        <f>SUMIFS(СВЦЭМ!$C$34:$C$777,СВЦЭМ!$A$34:$A$777,$A150,СВЦЭМ!$B$34:$B$777,Y$119)+'СЕТ СН'!$I$9+СВЦЭМ!$D$10+'СЕТ СН'!$I$5-'СЕТ СН'!$I$17</f>
        <v>4862.1922441099996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39"/>
      <c r="W153" s="39"/>
      <c r="X153" s="39"/>
      <c r="Y153" s="39"/>
      <c r="Z153" s="39"/>
    </row>
    <row r="154" spans="1:26" ht="15.75" x14ac:dyDescent="0.2">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39"/>
      <c r="W154" s="39"/>
      <c r="X154" s="39"/>
      <c r="Y154" s="39"/>
      <c r="Z154" s="39"/>
    </row>
    <row r="155" spans="1:26" ht="15.75" customHeight="1" x14ac:dyDescent="0.2">
      <c r="A155" s="115"/>
      <c r="B155" s="115"/>
      <c r="C155" s="115"/>
      <c r="D155" s="115"/>
      <c r="E155" s="115"/>
      <c r="F155" s="115"/>
      <c r="G155" s="115"/>
      <c r="H155" s="115"/>
      <c r="I155" s="115"/>
      <c r="J155" s="115"/>
      <c r="K155" s="115"/>
      <c r="L155" s="115"/>
      <c r="M155" s="115"/>
      <c r="N155" s="118">
        <f>СВЦЭМ!$D$12+'СЕТ СН'!$F$10-'СЕТ СН'!$F$18</f>
        <v>246150.52188665658</v>
      </c>
      <c r="O155" s="119"/>
      <c r="P155" s="118">
        <f>СВЦЭМ!$D$12+'СЕТ СН'!$F$10-'СЕТ СН'!$G$18</f>
        <v>228039.4118866566</v>
      </c>
      <c r="Q155" s="119"/>
      <c r="R155" s="118">
        <f>СВЦЭМ!$D$12+'СЕТ СН'!$F$10-'СЕТ СН'!$H$18</f>
        <v>209384.9718866566</v>
      </c>
      <c r="S155" s="119"/>
      <c r="T155" s="118">
        <f>СВЦЭМ!$D$12+'СЕТ СН'!$F$10-'СЕТ СН'!$I$18</f>
        <v>190170.89188665658</v>
      </c>
      <c r="U155" s="119"/>
      <c r="V155" s="40"/>
      <c r="W155" s="40"/>
      <c r="X155" s="40"/>
      <c r="Y155" s="30"/>
    </row>
    <row r="156" spans="1:26" x14ac:dyDescent="0.25">
      <c r="A156" s="129"/>
      <c r="B156" s="129"/>
      <c r="C156" s="129"/>
      <c r="D156" s="129"/>
      <c r="E156" s="129"/>
      <c r="F156" s="130"/>
      <c r="G156" s="130"/>
      <c r="H156" s="130"/>
      <c r="I156" s="130"/>
      <c r="J156" s="130"/>
      <c r="K156" s="130"/>
      <c r="L156" s="130"/>
      <c r="M156" s="130"/>
    </row>
  </sheetData>
  <sheetProtection password="FD97"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76" zoomScale="80" zoomScaleNormal="80" zoomScaleSheetLayoutView="80" workbookViewId="0">
      <selection activeCell="A153" sqref="A153:U155"/>
    </sheetView>
  </sheetViews>
  <sheetFormatPr defaultRowHeight="15" x14ac:dyDescent="0.25"/>
  <cols>
    <col min="1" max="1" width="9.5" style="41" customWidth="1"/>
    <col min="2" max="25" width="10.25" style="41" customWidth="1"/>
    <col min="26" max="26" width="9" style="30"/>
    <col min="27" max="27" width="11.25" style="30" customWidth="1"/>
    <col min="28" max="16384" width="9" style="30"/>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августе 2018г.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2" t="s">
        <v>39</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01.10.2018</v>
      </c>
      <c r="B12" s="36">
        <f>SUMIFS(СВЦЭМ!$C$34:$C$777,СВЦЭМ!$A$34:$A$777,$A12,СВЦЭМ!$B$34:$B$777,B$11)+'СЕТ СН'!$F$9+СВЦЭМ!$D$10+'СЕТ СН'!$F$6-'СЕТ СН'!$F$19</f>
        <v>924.38668870999982</v>
      </c>
      <c r="C12" s="36">
        <f>SUMIFS(СВЦЭМ!$C$34:$C$777,СВЦЭМ!$A$34:$A$777,$A12,СВЦЭМ!$B$34:$B$777,C$11)+'СЕТ СН'!$F$9+СВЦЭМ!$D$10+'СЕТ СН'!$F$6-'СЕТ СН'!$F$19</f>
        <v>1055.12902478</v>
      </c>
      <c r="D12" s="36">
        <f>SUMIFS(СВЦЭМ!$C$34:$C$777,СВЦЭМ!$A$34:$A$777,$A12,СВЦЭМ!$B$34:$B$777,D$11)+'СЕТ СН'!$F$9+СВЦЭМ!$D$10+'СЕТ СН'!$F$6-'СЕТ СН'!$F$19</f>
        <v>1137.9425053299999</v>
      </c>
      <c r="E12" s="36">
        <f>SUMIFS(СВЦЭМ!$C$34:$C$777,СВЦЭМ!$A$34:$A$777,$A12,СВЦЭМ!$B$34:$B$777,E$11)+'СЕТ СН'!$F$9+СВЦЭМ!$D$10+'СЕТ СН'!$F$6-'СЕТ СН'!$F$19</f>
        <v>1237.4376189</v>
      </c>
      <c r="F12" s="36">
        <f>SUMIFS(СВЦЭМ!$C$34:$C$777,СВЦЭМ!$A$34:$A$777,$A12,СВЦЭМ!$B$34:$B$777,F$11)+'СЕТ СН'!$F$9+СВЦЭМ!$D$10+'СЕТ СН'!$F$6-'СЕТ СН'!$F$19</f>
        <v>1230.49119387</v>
      </c>
      <c r="G12" s="36">
        <f>SUMIFS(СВЦЭМ!$C$34:$C$777,СВЦЭМ!$A$34:$A$777,$A12,СВЦЭМ!$B$34:$B$777,G$11)+'СЕТ СН'!$F$9+СВЦЭМ!$D$10+'СЕТ СН'!$F$6-'СЕТ СН'!$F$19</f>
        <v>1189.35897264</v>
      </c>
      <c r="H12" s="36">
        <f>SUMIFS(СВЦЭМ!$C$34:$C$777,СВЦЭМ!$A$34:$A$777,$A12,СВЦЭМ!$B$34:$B$777,H$11)+'СЕТ СН'!$F$9+СВЦЭМ!$D$10+'СЕТ СН'!$F$6-'СЕТ СН'!$F$19</f>
        <v>1105.30455893</v>
      </c>
      <c r="I12" s="36">
        <f>SUMIFS(СВЦЭМ!$C$34:$C$777,СВЦЭМ!$A$34:$A$777,$A12,СВЦЭМ!$B$34:$B$777,I$11)+'СЕТ СН'!$F$9+СВЦЭМ!$D$10+'СЕТ СН'!$F$6-'СЕТ СН'!$F$19</f>
        <v>1032.8523269299999</v>
      </c>
      <c r="J12" s="36">
        <f>SUMIFS(СВЦЭМ!$C$34:$C$777,СВЦЭМ!$A$34:$A$777,$A12,СВЦЭМ!$B$34:$B$777,J$11)+'СЕТ СН'!$F$9+СВЦЭМ!$D$10+'СЕТ СН'!$F$6-'СЕТ СН'!$F$19</f>
        <v>1011.8803217799998</v>
      </c>
      <c r="K12" s="36">
        <f>SUMIFS(СВЦЭМ!$C$34:$C$777,СВЦЭМ!$A$34:$A$777,$A12,СВЦЭМ!$B$34:$B$777,K$11)+'СЕТ СН'!$F$9+СВЦЭМ!$D$10+'СЕТ СН'!$F$6-'СЕТ СН'!$F$19</f>
        <v>1012.7330146499999</v>
      </c>
      <c r="L12" s="36">
        <f>SUMIFS(СВЦЭМ!$C$34:$C$777,СВЦЭМ!$A$34:$A$777,$A12,СВЦЭМ!$B$34:$B$777,L$11)+'СЕТ СН'!$F$9+СВЦЭМ!$D$10+'СЕТ СН'!$F$6-'СЕТ СН'!$F$19</f>
        <v>1013.1694802299999</v>
      </c>
      <c r="M12" s="36">
        <f>SUMIFS(СВЦЭМ!$C$34:$C$777,СВЦЭМ!$A$34:$A$777,$A12,СВЦЭМ!$B$34:$B$777,M$11)+'СЕТ СН'!$F$9+СВЦЭМ!$D$10+'СЕТ СН'!$F$6-'СЕТ СН'!$F$19</f>
        <v>1010.5636717699999</v>
      </c>
      <c r="N12" s="36">
        <f>SUMIFS(СВЦЭМ!$C$34:$C$777,СВЦЭМ!$A$34:$A$777,$A12,СВЦЭМ!$B$34:$B$777,N$11)+'СЕТ СН'!$F$9+СВЦЭМ!$D$10+'СЕТ СН'!$F$6-'СЕТ СН'!$F$19</f>
        <v>1018.8076055199999</v>
      </c>
      <c r="O12" s="36">
        <f>SUMIFS(СВЦЭМ!$C$34:$C$777,СВЦЭМ!$A$34:$A$777,$A12,СВЦЭМ!$B$34:$B$777,O$11)+'СЕТ СН'!$F$9+СВЦЭМ!$D$10+'СЕТ СН'!$F$6-'СЕТ СН'!$F$19</f>
        <v>1007.9752168799998</v>
      </c>
      <c r="P12" s="36">
        <f>SUMIFS(СВЦЭМ!$C$34:$C$777,СВЦЭМ!$A$34:$A$777,$A12,СВЦЭМ!$B$34:$B$777,P$11)+'СЕТ СН'!$F$9+СВЦЭМ!$D$10+'СЕТ СН'!$F$6-'СЕТ СН'!$F$19</f>
        <v>957.88525009</v>
      </c>
      <c r="Q12" s="36">
        <f>SUMIFS(СВЦЭМ!$C$34:$C$777,СВЦЭМ!$A$34:$A$777,$A12,СВЦЭМ!$B$34:$B$777,Q$11)+'СЕТ СН'!$F$9+СВЦЭМ!$D$10+'СЕТ СН'!$F$6-'СЕТ СН'!$F$19</f>
        <v>884.04669339999987</v>
      </c>
      <c r="R12" s="36">
        <f>SUMIFS(СВЦЭМ!$C$34:$C$777,СВЦЭМ!$A$34:$A$777,$A12,СВЦЭМ!$B$34:$B$777,R$11)+'СЕТ СН'!$F$9+СВЦЭМ!$D$10+'СЕТ СН'!$F$6-'СЕТ СН'!$F$19</f>
        <v>765.57035118999988</v>
      </c>
      <c r="S12" s="36">
        <f>SUMIFS(СВЦЭМ!$C$34:$C$777,СВЦЭМ!$A$34:$A$777,$A12,СВЦЭМ!$B$34:$B$777,S$11)+'СЕТ СН'!$F$9+СВЦЭМ!$D$10+'СЕТ СН'!$F$6-'СЕТ СН'!$F$19</f>
        <v>696.02749375999997</v>
      </c>
      <c r="T12" s="36">
        <f>SUMIFS(СВЦЭМ!$C$34:$C$777,СВЦЭМ!$A$34:$A$777,$A12,СВЦЭМ!$B$34:$B$777,T$11)+'СЕТ СН'!$F$9+СВЦЭМ!$D$10+'СЕТ СН'!$F$6-'СЕТ СН'!$F$19</f>
        <v>664.26298917999998</v>
      </c>
      <c r="U12" s="36">
        <f>SUMIFS(СВЦЭМ!$C$34:$C$777,СВЦЭМ!$A$34:$A$777,$A12,СВЦЭМ!$B$34:$B$777,U$11)+'СЕТ СН'!$F$9+СВЦЭМ!$D$10+'СЕТ СН'!$F$6-'СЕТ СН'!$F$19</f>
        <v>655.62305380999987</v>
      </c>
      <c r="V12" s="36">
        <f>SUMIFS(СВЦЭМ!$C$34:$C$777,СВЦЭМ!$A$34:$A$777,$A12,СВЦЭМ!$B$34:$B$777,V$11)+'СЕТ СН'!$F$9+СВЦЭМ!$D$10+'СЕТ СН'!$F$6-'СЕТ СН'!$F$19</f>
        <v>655.51390976999983</v>
      </c>
      <c r="W12" s="36">
        <f>SUMIFS(СВЦЭМ!$C$34:$C$777,СВЦЭМ!$A$34:$A$777,$A12,СВЦЭМ!$B$34:$B$777,W$11)+'СЕТ СН'!$F$9+СВЦЭМ!$D$10+'СЕТ СН'!$F$6-'СЕТ СН'!$F$19</f>
        <v>670.48300808999988</v>
      </c>
      <c r="X12" s="36">
        <f>SUMIFS(СВЦЭМ!$C$34:$C$777,СВЦЭМ!$A$34:$A$777,$A12,СВЦЭМ!$B$34:$B$777,X$11)+'СЕТ СН'!$F$9+СВЦЭМ!$D$10+'СЕТ СН'!$F$6-'СЕТ СН'!$F$19</f>
        <v>729.88481487999979</v>
      </c>
      <c r="Y12" s="36">
        <f>SUMIFS(СВЦЭМ!$C$34:$C$777,СВЦЭМ!$A$34:$A$777,$A12,СВЦЭМ!$B$34:$B$777,Y$11)+'СЕТ СН'!$F$9+СВЦЭМ!$D$10+'СЕТ СН'!$F$6-'СЕТ СН'!$F$19</f>
        <v>896.67224990999989</v>
      </c>
      <c r="AA12" s="37"/>
    </row>
    <row r="13" spans="1:27" ht="15.75" x14ac:dyDescent="0.2">
      <c r="A13" s="35">
        <f>A12+1</f>
        <v>43375</v>
      </c>
      <c r="B13" s="36">
        <f>SUMIFS(СВЦЭМ!$C$34:$C$777,СВЦЭМ!$A$34:$A$777,$A13,СВЦЭМ!$B$34:$B$777,B$11)+'СЕТ СН'!$F$9+СВЦЭМ!$D$10+'СЕТ СН'!$F$6-'СЕТ СН'!$F$19</f>
        <v>1046.2886551299998</v>
      </c>
      <c r="C13" s="36">
        <f>SUMIFS(СВЦЭМ!$C$34:$C$777,СВЦЭМ!$A$34:$A$777,$A13,СВЦЭМ!$B$34:$B$777,C$11)+'СЕТ СН'!$F$9+СВЦЭМ!$D$10+'СЕТ СН'!$F$6-'СЕТ СН'!$F$19</f>
        <v>1138.7464094099998</v>
      </c>
      <c r="D13" s="36">
        <f>SUMIFS(СВЦЭМ!$C$34:$C$777,СВЦЭМ!$A$34:$A$777,$A13,СВЦЭМ!$B$34:$B$777,D$11)+'СЕТ СН'!$F$9+СВЦЭМ!$D$10+'СЕТ СН'!$F$6-'СЕТ СН'!$F$19</f>
        <v>1246.1172729899999</v>
      </c>
      <c r="E13" s="36">
        <f>SUMIFS(СВЦЭМ!$C$34:$C$777,СВЦЭМ!$A$34:$A$777,$A13,СВЦЭМ!$B$34:$B$777,E$11)+'СЕТ СН'!$F$9+СВЦЭМ!$D$10+'СЕТ СН'!$F$6-'СЕТ СН'!$F$19</f>
        <v>1270.99460477</v>
      </c>
      <c r="F13" s="36">
        <f>SUMIFS(СВЦЭМ!$C$34:$C$777,СВЦЭМ!$A$34:$A$777,$A13,СВЦЭМ!$B$34:$B$777,F$11)+'СЕТ СН'!$F$9+СВЦЭМ!$D$10+'СЕТ СН'!$F$6-'СЕТ СН'!$F$19</f>
        <v>1265.99759756</v>
      </c>
      <c r="G13" s="36">
        <f>SUMIFS(СВЦЭМ!$C$34:$C$777,СВЦЭМ!$A$34:$A$777,$A13,СВЦЭМ!$B$34:$B$777,G$11)+'СЕТ СН'!$F$9+СВЦЭМ!$D$10+'СЕТ СН'!$F$6-'СЕТ СН'!$F$19</f>
        <v>1241.8230134099999</v>
      </c>
      <c r="H13" s="36">
        <f>SUMIFS(СВЦЭМ!$C$34:$C$777,СВЦЭМ!$A$34:$A$777,$A13,СВЦЭМ!$B$34:$B$777,H$11)+'СЕТ СН'!$F$9+СВЦЭМ!$D$10+'СЕТ СН'!$F$6-'СЕТ СН'!$F$19</f>
        <v>1163.4935753099999</v>
      </c>
      <c r="I13" s="36">
        <f>SUMIFS(СВЦЭМ!$C$34:$C$777,СВЦЭМ!$A$34:$A$777,$A13,СВЦЭМ!$B$34:$B$777,I$11)+'СЕТ СН'!$F$9+СВЦЭМ!$D$10+'СЕТ СН'!$F$6-'СЕТ СН'!$F$19</f>
        <v>1086.3692090099998</v>
      </c>
      <c r="J13" s="36">
        <f>SUMIFS(СВЦЭМ!$C$34:$C$777,СВЦЭМ!$A$34:$A$777,$A13,СВЦЭМ!$B$34:$B$777,J$11)+'СЕТ СН'!$F$9+СВЦЭМ!$D$10+'СЕТ СН'!$F$6-'СЕТ СН'!$F$19</f>
        <v>1077.6208805299998</v>
      </c>
      <c r="K13" s="36">
        <f>SUMIFS(СВЦЭМ!$C$34:$C$777,СВЦЭМ!$A$34:$A$777,$A13,СВЦЭМ!$B$34:$B$777,K$11)+'СЕТ СН'!$F$9+СВЦЭМ!$D$10+'СЕТ СН'!$F$6-'СЕТ СН'!$F$19</f>
        <v>1039.1670630499998</v>
      </c>
      <c r="L13" s="36">
        <f>SUMIFS(СВЦЭМ!$C$34:$C$777,СВЦЭМ!$A$34:$A$777,$A13,СВЦЭМ!$B$34:$B$777,L$11)+'СЕТ СН'!$F$9+СВЦЭМ!$D$10+'СЕТ СН'!$F$6-'СЕТ СН'!$F$19</f>
        <v>1032.3067083699998</v>
      </c>
      <c r="M13" s="36">
        <f>SUMIFS(СВЦЭМ!$C$34:$C$777,СВЦЭМ!$A$34:$A$777,$A13,СВЦЭМ!$B$34:$B$777,M$11)+'СЕТ СН'!$F$9+СВЦЭМ!$D$10+'СЕТ СН'!$F$6-'СЕТ СН'!$F$19</f>
        <v>1037.6036764199998</v>
      </c>
      <c r="N13" s="36">
        <f>SUMIFS(СВЦЭМ!$C$34:$C$777,СВЦЭМ!$A$34:$A$777,$A13,СВЦЭМ!$B$34:$B$777,N$11)+'СЕТ СН'!$F$9+СВЦЭМ!$D$10+'СЕТ СН'!$F$6-'СЕТ СН'!$F$19</f>
        <v>1043.3202221699999</v>
      </c>
      <c r="O13" s="36">
        <f>SUMIFS(СВЦЭМ!$C$34:$C$777,СВЦЭМ!$A$34:$A$777,$A13,СВЦЭМ!$B$34:$B$777,O$11)+'СЕТ СН'!$F$9+СВЦЭМ!$D$10+'СЕТ СН'!$F$6-'СЕТ СН'!$F$19</f>
        <v>1019.2447741999999</v>
      </c>
      <c r="P13" s="36">
        <f>SUMIFS(СВЦЭМ!$C$34:$C$777,СВЦЭМ!$A$34:$A$777,$A13,СВЦЭМ!$B$34:$B$777,P$11)+'СЕТ СН'!$F$9+СВЦЭМ!$D$10+'СЕТ СН'!$F$6-'СЕТ СН'!$F$19</f>
        <v>942.80784461999997</v>
      </c>
      <c r="Q13" s="36">
        <f>SUMIFS(СВЦЭМ!$C$34:$C$777,СВЦЭМ!$A$34:$A$777,$A13,СВЦЭМ!$B$34:$B$777,Q$11)+'СЕТ СН'!$F$9+СВЦЭМ!$D$10+'СЕТ СН'!$F$6-'СЕТ СН'!$F$19</f>
        <v>873.67204597</v>
      </c>
      <c r="R13" s="36">
        <f>SUMIFS(СВЦЭМ!$C$34:$C$777,СВЦЭМ!$A$34:$A$777,$A13,СВЦЭМ!$B$34:$B$777,R$11)+'СЕТ СН'!$F$9+СВЦЭМ!$D$10+'СЕТ СН'!$F$6-'СЕТ СН'!$F$19</f>
        <v>754.72145802</v>
      </c>
      <c r="S13" s="36">
        <f>SUMIFS(СВЦЭМ!$C$34:$C$777,СВЦЭМ!$A$34:$A$777,$A13,СВЦЭМ!$B$34:$B$777,S$11)+'СЕТ СН'!$F$9+СВЦЭМ!$D$10+'СЕТ СН'!$F$6-'СЕТ СН'!$F$19</f>
        <v>668.7432897499998</v>
      </c>
      <c r="T13" s="36">
        <f>SUMIFS(СВЦЭМ!$C$34:$C$777,СВЦЭМ!$A$34:$A$777,$A13,СВЦЭМ!$B$34:$B$777,T$11)+'СЕТ СН'!$F$9+СВЦЭМ!$D$10+'СЕТ СН'!$F$6-'СЕТ СН'!$F$19</f>
        <v>667.24954868999998</v>
      </c>
      <c r="U13" s="36">
        <f>SUMIFS(СВЦЭМ!$C$34:$C$777,СВЦЭМ!$A$34:$A$777,$A13,СВЦЭМ!$B$34:$B$777,U$11)+'СЕТ СН'!$F$9+СВЦЭМ!$D$10+'СЕТ СН'!$F$6-'СЕТ СН'!$F$19</f>
        <v>661.69266369999991</v>
      </c>
      <c r="V13" s="36">
        <f>SUMIFS(СВЦЭМ!$C$34:$C$777,СВЦЭМ!$A$34:$A$777,$A13,СВЦЭМ!$B$34:$B$777,V$11)+'СЕТ СН'!$F$9+СВЦЭМ!$D$10+'СЕТ СН'!$F$6-'СЕТ СН'!$F$19</f>
        <v>660.90039736999984</v>
      </c>
      <c r="W13" s="36">
        <f>SUMIFS(СВЦЭМ!$C$34:$C$777,СВЦЭМ!$A$34:$A$777,$A13,СВЦЭМ!$B$34:$B$777,W$11)+'СЕТ СН'!$F$9+СВЦЭМ!$D$10+'СЕТ СН'!$F$6-'СЕТ СН'!$F$19</f>
        <v>653.27848989999984</v>
      </c>
      <c r="X13" s="36">
        <f>SUMIFS(СВЦЭМ!$C$34:$C$777,СВЦЭМ!$A$34:$A$777,$A13,СВЦЭМ!$B$34:$B$777,X$11)+'СЕТ СН'!$F$9+СВЦЭМ!$D$10+'СЕТ СН'!$F$6-'СЕТ СН'!$F$19</f>
        <v>702.43281090999994</v>
      </c>
      <c r="Y13" s="36">
        <f>SUMIFS(СВЦЭМ!$C$34:$C$777,СВЦЭМ!$A$34:$A$777,$A13,СВЦЭМ!$B$34:$B$777,Y$11)+'СЕТ СН'!$F$9+СВЦЭМ!$D$10+'СЕТ СН'!$F$6-'СЕТ СН'!$F$19</f>
        <v>837.79483035999988</v>
      </c>
    </row>
    <row r="14" spans="1:27" ht="15.75" x14ac:dyDescent="0.2">
      <c r="A14" s="35">
        <f t="shared" ref="A14:A42" si="0">A13+1</f>
        <v>43376</v>
      </c>
      <c r="B14" s="36">
        <f>SUMIFS(СВЦЭМ!$C$34:$C$777,СВЦЭМ!$A$34:$A$777,$A14,СВЦЭМ!$B$34:$B$777,B$11)+'СЕТ СН'!$F$9+СВЦЭМ!$D$10+'СЕТ СН'!$F$6-'СЕТ СН'!$F$19</f>
        <v>984.16467649999981</v>
      </c>
      <c r="C14" s="36">
        <f>SUMIFS(СВЦЭМ!$C$34:$C$777,СВЦЭМ!$A$34:$A$777,$A14,СВЦЭМ!$B$34:$B$777,C$11)+'СЕТ СН'!$F$9+СВЦЭМ!$D$10+'СЕТ СН'!$F$6-'СЕТ СН'!$F$19</f>
        <v>1107.55447822</v>
      </c>
      <c r="D14" s="36">
        <f>SUMIFS(СВЦЭМ!$C$34:$C$777,СВЦЭМ!$A$34:$A$777,$A14,СВЦЭМ!$B$34:$B$777,D$11)+'СЕТ СН'!$F$9+СВЦЭМ!$D$10+'СЕТ СН'!$F$6-'СЕТ СН'!$F$19</f>
        <v>1216.2551542599999</v>
      </c>
      <c r="E14" s="36">
        <f>SUMIFS(СВЦЭМ!$C$34:$C$777,СВЦЭМ!$A$34:$A$777,$A14,СВЦЭМ!$B$34:$B$777,E$11)+'СЕТ СН'!$F$9+СВЦЭМ!$D$10+'СЕТ СН'!$F$6-'СЕТ СН'!$F$19</f>
        <v>1232.7024758800001</v>
      </c>
      <c r="F14" s="36">
        <f>SUMIFS(СВЦЭМ!$C$34:$C$777,СВЦЭМ!$A$34:$A$777,$A14,СВЦЭМ!$B$34:$B$777,F$11)+'СЕТ СН'!$F$9+СВЦЭМ!$D$10+'СЕТ СН'!$F$6-'СЕТ СН'!$F$19</f>
        <v>1225.30037249</v>
      </c>
      <c r="G14" s="36">
        <f>SUMIFS(СВЦЭМ!$C$34:$C$777,СВЦЭМ!$A$34:$A$777,$A14,СВЦЭМ!$B$34:$B$777,G$11)+'СЕТ СН'!$F$9+СВЦЭМ!$D$10+'СЕТ СН'!$F$6-'СЕТ СН'!$F$19</f>
        <v>1190.3344043699999</v>
      </c>
      <c r="H14" s="36">
        <f>SUMIFS(СВЦЭМ!$C$34:$C$777,СВЦЭМ!$A$34:$A$777,$A14,СВЦЭМ!$B$34:$B$777,H$11)+'СЕТ СН'!$F$9+СВЦЭМ!$D$10+'СЕТ СН'!$F$6-'СЕТ СН'!$F$19</f>
        <v>1117.9797790699999</v>
      </c>
      <c r="I14" s="36">
        <f>SUMIFS(СВЦЭМ!$C$34:$C$777,СВЦЭМ!$A$34:$A$777,$A14,СВЦЭМ!$B$34:$B$777,I$11)+'СЕТ СН'!$F$9+СВЦЭМ!$D$10+'СЕТ СН'!$F$6-'СЕТ СН'!$F$19</f>
        <v>1048.7548833699998</v>
      </c>
      <c r="J14" s="36">
        <f>SUMIFS(СВЦЭМ!$C$34:$C$777,СВЦЭМ!$A$34:$A$777,$A14,СВЦЭМ!$B$34:$B$777,J$11)+'СЕТ СН'!$F$9+СВЦЭМ!$D$10+'СЕТ СН'!$F$6-'СЕТ СН'!$F$19</f>
        <v>1020.5838851599999</v>
      </c>
      <c r="K14" s="36">
        <f>SUMIFS(СВЦЭМ!$C$34:$C$777,СВЦЭМ!$A$34:$A$777,$A14,СВЦЭМ!$B$34:$B$777,K$11)+'СЕТ СН'!$F$9+СВЦЭМ!$D$10+'СЕТ СН'!$F$6-'СЕТ СН'!$F$19</f>
        <v>1011.1050713899999</v>
      </c>
      <c r="L14" s="36">
        <f>SUMIFS(СВЦЭМ!$C$34:$C$777,СВЦЭМ!$A$34:$A$777,$A14,СВЦЭМ!$B$34:$B$777,L$11)+'СЕТ СН'!$F$9+СВЦЭМ!$D$10+'СЕТ СН'!$F$6-'СЕТ СН'!$F$19</f>
        <v>1020.93739693</v>
      </c>
      <c r="M14" s="36">
        <f>SUMIFS(СВЦЭМ!$C$34:$C$777,СВЦЭМ!$A$34:$A$777,$A14,СВЦЭМ!$B$34:$B$777,M$11)+'СЕТ СН'!$F$9+СВЦЭМ!$D$10+'СЕТ СН'!$F$6-'СЕТ СН'!$F$19</f>
        <v>1028.9857056399999</v>
      </c>
      <c r="N14" s="36">
        <f>SUMIFS(СВЦЭМ!$C$34:$C$777,СВЦЭМ!$A$34:$A$777,$A14,СВЦЭМ!$B$34:$B$777,N$11)+'СЕТ СН'!$F$9+СВЦЭМ!$D$10+'СЕТ СН'!$F$6-'СЕТ СН'!$F$19</f>
        <v>1028.9414543799999</v>
      </c>
      <c r="O14" s="36">
        <f>SUMIFS(СВЦЭМ!$C$34:$C$777,СВЦЭМ!$A$34:$A$777,$A14,СВЦЭМ!$B$34:$B$777,O$11)+'СЕТ СН'!$F$9+СВЦЭМ!$D$10+'СЕТ СН'!$F$6-'СЕТ СН'!$F$19</f>
        <v>998.00551159999986</v>
      </c>
      <c r="P14" s="36">
        <f>SUMIFS(СВЦЭМ!$C$34:$C$777,СВЦЭМ!$A$34:$A$777,$A14,СВЦЭМ!$B$34:$B$777,P$11)+'СЕТ СН'!$F$9+СВЦЭМ!$D$10+'СЕТ СН'!$F$6-'СЕТ СН'!$F$19</f>
        <v>943.93145063999987</v>
      </c>
      <c r="Q14" s="36">
        <f>SUMIFS(СВЦЭМ!$C$34:$C$777,СВЦЭМ!$A$34:$A$777,$A14,СВЦЭМ!$B$34:$B$777,Q$11)+'СЕТ СН'!$F$9+СВЦЭМ!$D$10+'СЕТ СН'!$F$6-'СЕТ СН'!$F$19</f>
        <v>867.81191356999989</v>
      </c>
      <c r="R14" s="36">
        <f>SUMIFS(СВЦЭМ!$C$34:$C$777,СВЦЭМ!$A$34:$A$777,$A14,СВЦЭМ!$B$34:$B$777,R$11)+'СЕТ СН'!$F$9+СВЦЭМ!$D$10+'СЕТ СН'!$F$6-'СЕТ СН'!$F$19</f>
        <v>767.06534289000001</v>
      </c>
      <c r="S14" s="36">
        <f>SUMIFS(СВЦЭМ!$C$34:$C$777,СВЦЭМ!$A$34:$A$777,$A14,СВЦЭМ!$B$34:$B$777,S$11)+'СЕТ СН'!$F$9+СВЦЭМ!$D$10+'СЕТ СН'!$F$6-'СЕТ СН'!$F$19</f>
        <v>695.11917897999979</v>
      </c>
      <c r="T14" s="36">
        <f>SUMIFS(СВЦЭМ!$C$34:$C$777,СВЦЭМ!$A$34:$A$777,$A14,СВЦЭМ!$B$34:$B$777,T$11)+'СЕТ СН'!$F$9+СВЦЭМ!$D$10+'СЕТ СН'!$F$6-'СЕТ СН'!$F$19</f>
        <v>707.82891878999999</v>
      </c>
      <c r="U14" s="36">
        <f>SUMIFS(СВЦЭМ!$C$34:$C$777,СВЦЭМ!$A$34:$A$777,$A14,СВЦЭМ!$B$34:$B$777,U$11)+'СЕТ СН'!$F$9+СВЦЭМ!$D$10+'СЕТ СН'!$F$6-'СЕТ СН'!$F$19</f>
        <v>748.80687340999998</v>
      </c>
      <c r="V14" s="36">
        <f>SUMIFS(СВЦЭМ!$C$34:$C$777,СВЦЭМ!$A$34:$A$777,$A14,СВЦЭМ!$B$34:$B$777,V$11)+'СЕТ СН'!$F$9+СВЦЭМ!$D$10+'СЕТ СН'!$F$6-'СЕТ СН'!$F$19</f>
        <v>755.67320432999986</v>
      </c>
      <c r="W14" s="36">
        <f>SUMIFS(СВЦЭМ!$C$34:$C$777,СВЦЭМ!$A$34:$A$777,$A14,СВЦЭМ!$B$34:$B$777,W$11)+'СЕТ СН'!$F$9+СВЦЭМ!$D$10+'СЕТ СН'!$F$6-'СЕТ СН'!$F$19</f>
        <v>750.01284813999996</v>
      </c>
      <c r="X14" s="36">
        <f>SUMIFS(СВЦЭМ!$C$34:$C$777,СВЦЭМ!$A$34:$A$777,$A14,СВЦЭМ!$B$34:$B$777,X$11)+'СЕТ СН'!$F$9+СВЦЭМ!$D$10+'СЕТ СН'!$F$6-'СЕТ СН'!$F$19</f>
        <v>730.82152125999983</v>
      </c>
      <c r="Y14" s="36">
        <f>SUMIFS(СВЦЭМ!$C$34:$C$777,СВЦЭМ!$A$34:$A$777,$A14,СВЦЭМ!$B$34:$B$777,Y$11)+'СЕТ СН'!$F$9+СВЦЭМ!$D$10+'СЕТ СН'!$F$6-'СЕТ СН'!$F$19</f>
        <v>868.0002912399998</v>
      </c>
    </row>
    <row r="15" spans="1:27" ht="15.75" x14ac:dyDescent="0.2">
      <c r="A15" s="35">
        <f t="shared" si="0"/>
        <v>43377</v>
      </c>
      <c r="B15" s="36">
        <f>SUMIFS(СВЦЭМ!$C$34:$C$777,СВЦЭМ!$A$34:$A$777,$A15,СВЦЭМ!$B$34:$B$777,B$11)+'СЕТ СН'!$F$9+СВЦЭМ!$D$10+'СЕТ СН'!$F$6-'СЕТ СН'!$F$19</f>
        <v>937.42512349999993</v>
      </c>
      <c r="C15" s="36">
        <f>SUMIFS(СВЦЭМ!$C$34:$C$777,СВЦЭМ!$A$34:$A$777,$A15,СВЦЭМ!$B$34:$B$777,C$11)+'СЕТ СН'!$F$9+СВЦЭМ!$D$10+'СЕТ СН'!$F$6-'СЕТ СН'!$F$19</f>
        <v>1066.3736777199999</v>
      </c>
      <c r="D15" s="36">
        <f>SUMIFS(СВЦЭМ!$C$34:$C$777,СВЦЭМ!$A$34:$A$777,$A15,СВЦЭМ!$B$34:$B$777,D$11)+'СЕТ СН'!$F$9+СВЦЭМ!$D$10+'СЕТ СН'!$F$6-'СЕТ СН'!$F$19</f>
        <v>1184.8838077299999</v>
      </c>
      <c r="E15" s="36">
        <f>SUMIFS(СВЦЭМ!$C$34:$C$777,СВЦЭМ!$A$34:$A$777,$A15,СВЦЭМ!$B$34:$B$777,E$11)+'СЕТ СН'!$F$9+СВЦЭМ!$D$10+'СЕТ СН'!$F$6-'СЕТ СН'!$F$19</f>
        <v>1218.82734046</v>
      </c>
      <c r="F15" s="36">
        <f>SUMIFS(СВЦЭМ!$C$34:$C$777,СВЦЭМ!$A$34:$A$777,$A15,СВЦЭМ!$B$34:$B$777,F$11)+'СЕТ СН'!$F$9+СВЦЭМ!$D$10+'СЕТ СН'!$F$6-'СЕТ СН'!$F$19</f>
        <v>1214.0201539899999</v>
      </c>
      <c r="G15" s="36">
        <f>SUMIFS(СВЦЭМ!$C$34:$C$777,СВЦЭМ!$A$34:$A$777,$A15,СВЦЭМ!$B$34:$B$777,G$11)+'СЕТ СН'!$F$9+СВЦЭМ!$D$10+'СЕТ СН'!$F$6-'СЕТ СН'!$F$19</f>
        <v>1180.5761984199999</v>
      </c>
      <c r="H15" s="36">
        <f>SUMIFS(СВЦЭМ!$C$34:$C$777,СВЦЭМ!$A$34:$A$777,$A15,СВЦЭМ!$B$34:$B$777,H$11)+'СЕТ СН'!$F$9+СВЦЭМ!$D$10+'СЕТ СН'!$F$6-'СЕТ СН'!$F$19</f>
        <v>1120.7278627999999</v>
      </c>
      <c r="I15" s="36">
        <f>SUMIFS(СВЦЭМ!$C$34:$C$777,СВЦЭМ!$A$34:$A$777,$A15,СВЦЭМ!$B$34:$B$777,I$11)+'СЕТ СН'!$F$9+СВЦЭМ!$D$10+'СЕТ СН'!$F$6-'СЕТ СН'!$F$19</f>
        <v>1065.0685721099999</v>
      </c>
      <c r="J15" s="36">
        <f>SUMIFS(СВЦЭМ!$C$34:$C$777,СВЦЭМ!$A$34:$A$777,$A15,СВЦЭМ!$B$34:$B$777,J$11)+'СЕТ СН'!$F$9+СВЦЭМ!$D$10+'СЕТ СН'!$F$6-'СЕТ СН'!$F$19</f>
        <v>1044.6832010399999</v>
      </c>
      <c r="K15" s="36">
        <f>SUMIFS(СВЦЭМ!$C$34:$C$777,СВЦЭМ!$A$34:$A$777,$A15,СВЦЭМ!$B$34:$B$777,K$11)+'СЕТ СН'!$F$9+СВЦЭМ!$D$10+'СЕТ СН'!$F$6-'СЕТ СН'!$F$19</f>
        <v>1034.99166109</v>
      </c>
      <c r="L15" s="36">
        <f>SUMIFS(СВЦЭМ!$C$34:$C$777,СВЦЭМ!$A$34:$A$777,$A15,СВЦЭМ!$B$34:$B$777,L$11)+'СЕТ СН'!$F$9+СВЦЭМ!$D$10+'СЕТ СН'!$F$6-'СЕТ СН'!$F$19</f>
        <v>1045.80425967</v>
      </c>
      <c r="M15" s="36">
        <f>SUMIFS(СВЦЭМ!$C$34:$C$777,СВЦЭМ!$A$34:$A$777,$A15,СВЦЭМ!$B$34:$B$777,M$11)+'СЕТ СН'!$F$9+СВЦЭМ!$D$10+'СЕТ СН'!$F$6-'СЕТ СН'!$F$19</f>
        <v>1062.2150902899998</v>
      </c>
      <c r="N15" s="36">
        <f>SUMIFS(СВЦЭМ!$C$34:$C$777,СВЦЭМ!$A$34:$A$777,$A15,СВЦЭМ!$B$34:$B$777,N$11)+'СЕТ СН'!$F$9+СВЦЭМ!$D$10+'СЕТ СН'!$F$6-'СЕТ СН'!$F$19</f>
        <v>1064.9350484099998</v>
      </c>
      <c r="O15" s="36">
        <f>SUMIFS(СВЦЭМ!$C$34:$C$777,СВЦЭМ!$A$34:$A$777,$A15,СВЦЭМ!$B$34:$B$777,O$11)+'СЕТ СН'!$F$9+СВЦЭМ!$D$10+'СЕТ СН'!$F$6-'СЕТ СН'!$F$19</f>
        <v>1050.7007256299999</v>
      </c>
      <c r="P15" s="36">
        <f>SUMIFS(СВЦЭМ!$C$34:$C$777,СВЦЭМ!$A$34:$A$777,$A15,СВЦЭМ!$B$34:$B$777,P$11)+'СЕТ СН'!$F$9+СВЦЭМ!$D$10+'СЕТ СН'!$F$6-'СЕТ СН'!$F$19</f>
        <v>968.8172336099999</v>
      </c>
      <c r="Q15" s="36">
        <f>SUMIFS(СВЦЭМ!$C$34:$C$777,СВЦЭМ!$A$34:$A$777,$A15,СВЦЭМ!$B$34:$B$777,Q$11)+'СЕТ СН'!$F$9+СВЦЭМ!$D$10+'СЕТ СН'!$F$6-'СЕТ СН'!$F$19</f>
        <v>899.78042506999986</v>
      </c>
      <c r="R15" s="36">
        <f>SUMIFS(СВЦЭМ!$C$34:$C$777,СВЦЭМ!$A$34:$A$777,$A15,СВЦЭМ!$B$34:$B$777,R$11)+'СЕТ СН'!$F$9+СВЦЭМ!$D$10+'СЕТ СН'!$F$6-'СЕТ СН'!$F$19</f>
        <v>793.78207193999992</v>
      </c>
      <c r="S15" s="36">
        <f>SUMIFS(СВЦЭМ!$C$34:$C$777,СВЦЭМ!$A$34:$A$777,$A15,СВЦЭМ!$B$34:$B$777,S$11)+'СЕТ СН'!$F$9+СВЦЭМ!$D$10+'СЕТ СН'!$F$6-'СЕТ СН'!$F$19</f>
        <v>709.03456974999995</v>
      </c>
      <c r="T15" s="36">
        <f>SUMIFS(СВЦЭМ!$C$34:$C$777,СВЦЭМ!$A$34:$A$777,$A15,СВЦЭМ!$B$34:$B$777,T$11)+'СЕТ СН'!$F$9+СВЦЭМ!$D$10+'СЕТ СН'!$F$6-'СЕТ СН'!$F$19</f>
        <v>716.04801123999982</v>
      </c>
      <c r="U15" s="36">
        <f>SUMIFS(СВЦЭМ!$C$34:$C$777,СВЦЭМ!$A$34:$A$777,$A15,СВЦЭМ!$B$34:$B$777,U$11)+'СЕТ СН'!$F$9+СВЦЭМ!$D$10+'СЕТ СН'!$F$6-'СЕТ СН'!$F$19</f>
        <v>762.72037625999997</v>
      </c>
      <c r="V15" s="36">
        <f>SUMIFS(СВЦЭМ!$C$34:$C$777,СВЦЭМ!$A$34:$A$777,$A15,СВЦЭМ!$B$34:$B$777,V$11)+'СЕТ СН'!$F$9+СВЦЭМ!$D$10+'СЕТ СН'!$F$6-'СЕТ СН'!$F$19</f>
        <v>770.28917925999986</v>
      </c>
      <c r="W15" s="36">
        <f>SUMIFS(СВЦЭМ!$C$34:$C$777,СВЦЭМ!$A$34:$A$777,$A15,СВЦЭМ!$B$34:$B$777,W$11)+'СЕТ СН'!$F$9+СВЦЭМ!$D$10+'СЕТ СН'!$F$6-'СЕТ СН'!$F$19</f>
        <v>761.36925220999979</v>
      </c>
      <c r="X15" s="36">
        <f>SUMIFS(СВЦЭМ!$C$34:$C$777,СВЦЭМ!$A$34:$A$777,$A15,СВЦЭМ!$B$34:$B$777,X$11)+'СЕТ СН'!$F$9+СВЦЭМ!$D$10+'СЕТ СН'!$F$6-'СЕТ СН'!$F$19</f>
        <v>755.67695516999993</v>
      </c>
      <c r="Y15" s="36">
        <f>SUMIFS(СВЦЭМ!$C$34:$C$777,СВЦЭМ!$A$34:$A$777,$A15,СВЦЭМ!$B$34:$B$777,Y$11)+'СЕТ СН'!$F$9+СВЦЭМ!$D$10+'СЕТ СН'!$F$6-'СЕТ СН'!$F$19</f>
        <v>852.21516841999983</v>
      </c>
    </row>
    <row r="16" spans="1:27" ht="15.75" x14ac:dyDescent="0.2">
      <c r="A16" s="35">
        <f t="shared" si="0"/>
        <v>43378</v>
      </c>
      <c r="B16" s="36">
        <f>SUMIFS(СВЦЭМ!$C$34:$C$777,СВЦЭМ!$A$34:$A$777,$A16,СВЦЭМ!$B$34:$B$777,B$11)+'СЕТ СН'!$F$9+СВЦЭМ!$D$10+'СЕТ СН'!$F$6-'СЕТ СН'!$F$19</f>
        <v>1035.8017890199999</v>
      </c>
      <c r="C16" s="36">
        <f>SUMIFS(СВЦЭМ!$C$34:$C$777,СВЦЭМ!$A$34:$A$777,$A16,СВЦЭМ!$B$34:$B$777,C$11)+'СЕТ СН'!$F$9+СВЦЭМ!$D$10+'СЕТ СН'!$F$6-'СЕТ СН'!$F$19</f>
        <v>1110.6665801499998</v>
      </c>
      <c r="D16" s="36">
        <f>SUMIFS(СВЦЭМ!$C$34:$C$777,СВЦЭМ!$A$34:$A$777,$A16,СВЦЭМ!$B$34:$B$777,D$11)+'СЕТ СН'!$F$9+СВЦЭМ!$D$10+'СЕТ СН'!$F$6-'СЕТ СН'!$F$19</f>
        <v>1189.0266381199999</v>
      </c>
      <c r="E16" s="36">
        <f>SUMIFS(СВЦЭМ!$C$34:$C$777,СВЦЭМ!$A$34:$A$777,$A16,СВЦЭМ!$B$34:$B$777,E$11)+'СЕТ СН'!$F$9+СВЦЭМ!$D$10+'СЕТ СН'!$F$6-'СЕТ СН'!$F$19</f>
        <v>1195.61216053</v>
      </c>
      <c r="F16" s="36">
        <f>SUMIFS(СВЦЭМ!$C$34:$C$777,СВЦЭМ!$A$34:$A$777,$A16,СВЦЭМ!$B$34:$B$777,F$11)+'СЕТ СН'!$F$9+СВЦЭМ!$D$10+'СЕТ СН'!$F$6-'СЕТ СН'!$F$19</f>
        <v>1197.57973849</v>
      </c>
      <c r="G16" s="36">
        <f>SUMIFS(СВЦЭМ!$C$34:$C$777,СВЦЭМ!$A$34:$A$777,$A16,СВЦЭМ!$B$34:$B$777,G$11)+'СЕТ СН'!$F$9+СВЦЭМ!$D$10+'СЕТ СН'!$F$6-'СЕТ СН'!$F$19</f>
        <v>1179.7887387599999</v>
      </c>
      <c r="H16" s="36">
        <f>SUMIFS(СВЦЭМ!$C$34:$C$777,СВЦЭМ!$A$34:$A$777,$A16,СВЦЭМ!$B$34:$B$777,H$11)+'СЕТ СН'!$F$9+СВЦЭМ!$D$10+'СЕТ СН'!$F$6-'СЕТ СН'!$F$19</f>
        <v>1124.7407015899998</v>
      </c>
      <c r="I16" s="36">
        <f>SUMIFS(СВЦЭМ!$C$34:$C$777,СВЦЭМ!$A$34:$A$777,$A16,СВЦЭМ!$B$34:$B$777,I$11)+'СЕТ СН'!$F$9+СВЦЭМ!$D$10+'СЕТ СН'!$F$6-'СЕТ СН'!$F$19</f>
        <v>1039.6550190099999</v>
      </c>
      <c r="J16" s="36">
        <f>SUMIFS(СВЦЭМ!$C$34:$C$777,СВЦЭМ!$A$34:$A$777,$A16,СВЦЭМ!$B$34:$B$777,J$11)+'СЕТ СН'!$F$9+СВЦЭМ!$D$10+'СЕТ СН'!$F$6-'СЕТ СН'!$F$19</f>
        <v>1012.1080387</v>
      </c>
      <c r="K16" s="36">
        <f>SUMIFS(СВЦЭМ!$C$34:$C$777,СВЦЭМ!$A$34:$A$777,$A16,СВЦЭМ!$B$34:$B$777,K$11)+'СЕТ СН'!$F$9+СВЦЭМ!$D$10+'СЕТ СН'!$F$6-'СЕТ СН'!$F$19</f>
        <v>1007.3566291</v>
      </c>
      <c r="L16" s="36">
        <f>SUMIFS(СВЦЭМ!$C$34:$C$777,СВЦЭМ!$A$34:$A$777,$A16,СВЦЭМ!$B$34:$B$777,L$11)+'СЕТ СН'!$F$9+СВЦЭМ!$D$10+'СЕТ СН'!$F$6-'СЕТ СН'!$F$19</f>
        <v>1013.63539707</v>
      </c>
      <c r="M16" s="36">
        <f>SUMIFS(СВЦЭМ!$C$34:$C$777,СВЦЭМ!$A$34:$A$777,$A16,СВЦЭМ!$B$34:$B$777,M$11)+'СЕТ СН'!$F$9+СВЦЭМ!$D$10+'СЕТ СН'!$F$6-'СЕТ СН'!$F$19</f>
        <v>1020.4620525399998</v>
      </c>
      <c r="N16" s="36">
        <f>SUMIFS(СВЦЭМ!$C$34:$C$777,СВЦЭМ!$A$34:$A$777,$A16,СВЦЭМ!$B$34:$B$777,N$11)+'СЕТ СН'!$F$9+СВЦЭМ!$D$10+'СЕТ СН'!$F$6-'СЕТ СН'!$F$19</f>
        <v>1042.60800909</v>
      </c>
      <c r="O16" s="36">
        <f>SUMIFS(СВЦЭМ!$C$34:$C$777,СВЦЭМ!$A$34:$A$777,$A16,СВЦЭМ!$B$34:$B$777,O$11)+'СЕТ СН'!$F$9+СВЦЭМ!$D$10+'СЕТ СН'!$F$6-'СЕТ СН'!$F$19</f>
        <v>1025.8193039399998</v>
      </c>
      <c r="P16" s="36">
        <f>SUMIFS(СВЦЭМ!$C$34:$C$777,СВЦЭМ!$A$34:$A$777,$A16,СВЦЭМ!$B$34:$B$777,P$11)+'СЕТ СН'!$F$9+СВЦЭМ!$D$10+'СЕТ СН'!$F$6-'СЕТ СН'!$F$19</f>
        <v>979.03237870999988</v>
      </c>
      <c r="Q16" s="36">
        <f>SUMIFS(СВЦЭМ!$C$34:$C$777,СВЦЭМ!$A$34:$A$777,$A16,СВЦЭМ!$B$34:$B$777,Q$11)+'СЕТ СН'!$F$9+СВЦЭМ!$D$10+'СЕТ СН'!$F$6-'СЕТ СН'!$F$19</f>
        <v>902.96054145999983</v>
      </c>
      <c r="R16" s="36">
        <f>SUMIFS(СВЦЭМ!$C$34:$C$777,СВЦЭМ!$A$34:$A$777,$A16,СВЦЭМ!$B$34:$B$777,R$11)+'СЕТ СН'!$F$9+СВЦЭМ!$D$10+'СЕТ СН'!$F$6-'СЕТ СН'!$F$19</f>
        <v>799.90141084999982</v>
      </c>
      <c r="S16" s="36">
        <f>SUMIFS(СВЦЭМ!$C$34:$C$777,СВЦЭМ!$A$34:$A$777,$A16,СВЦЭМ!$B$34:$B$777,S$11)+'СЕТ СН'!$F$9+СВЦЭМ!$D$10+'СЕТ СН'!$F$6-'СЕТ СН'!$F$19</f>
        <v>697.60705129999997</v>
      </c>
      <c r="T16" s="36">
        <f>SUMIFS(СВЦЭМ!$C$34:$C$777,СВЦЭМ!$A$34:$A$777,$A16,СВЦЭМ!$B$34:$B$777,T$11)+'СЕТ СН'!$F$9+СВЦЭМ!$D$10+'СЕТ СН'!$F$6-'СЕТ СН'!$F$19</f>
        <v>678.77146230999983</v>
      </c>
      <c r="U16" s="36">
        <f>SUMIFS(СВЦЭМ!$C$34:$C$777,СВЦЭМ!$A$34:$A$777,$A16,СВЦЭМ!$B$34:$B$777,U$11)+'СЕТ СН'!$F$9+СВЦЭМ!$D$10+'СЕТ СН'!$F$6-'СЕТ СН'!$F$19</f>
        <v>723.42540983999993</v>
      </c>
      <c r="V16" s="36">
        <f>SUMIFS(СВЦЭМ!$C$34:$C$777,СВЦЭМ!$A$34:$A$777,$A16,СВЦЭМ!$B$34:$B$777,V$11)+'СЕТ СН'!$F$9+СВЦЭМ!$D$10+'СЕТ СН'!$F$6-'СЕТ СН'!$F$19</f>
        <v>723.35695428999998</v>
      </c>
      <c r="W16" s="36">
        <f>SUMIFS(СВЦЭМ!$C$34:$C$777,СВЦЭМ!$A$34:$A$777,$A16,СВЦЭМ!$B$34:$B$777,W$11)+'СЕТ СН'!$F$9+СВЦЭМ!$D$10+'СЕТ СН'!$F$6-'СЕТ СН'!$F$19</f>
        <v>710.72570923999979</v>
      </c>
      <c r="X16" s="36">
        <f>SUMIFS(СВЦЭМ!$C$34:$C$777,СВЦЭМ!$A$34:$A$777,$A16,СВЦЭМ!$B$34:$B$777,X$11)+'СЕТ СН'!$F$9+СВЦЭМ!$D$10+'СЕТ СН'!$F$6-'СЕТ СН'!$F$19</f>
        <v>713.98974882999983</v>
      </c>
      <c r="Y16" s="36">
        <f>SUMIFS(СВЦЭМ!$C$34:$C$777,СВЦЭМ!$A$34:$A$777,$A16,СВЦЭМ!$B$34:$B$777,Y$11)+'СЕТ СН'!$F$9+СВЦЭМ!$D$10+'СЕТ СН'!$F$6-'СЕТ СН'!$F$19</f>
        <v>849.75023981999993</v>
      </c>
    </row>
    <row r="17" spans="1:25" ht="15.75" x14ac:dyDescent="0.2">
      <c r="A17" s="35">
        <f t="shared" si="0"/>
        <v>43379</v>
      </c>
      <c r="B17" s="36">
        <f>SUMIFS(СВЦЭМ!$C$34:$C$777,СВЦЭМ!$A$34:$A$777,$A17,СВЦЭМ!$B$34:$B$777,B$11)+'СЕТ СН'!$F$9+СВЦЭМ!$D$10+'СЕТ СН'!$F$6-'СЕТ СН'!$F$19</f>
        <v>980.25741143999994</v>
      </c>
      <c r="C17" s="36">
        <f>SUMIFS(СВЦЭМ!$C$34:$C$777,СВЦЭМ!$A$34:$A$777,$A17,СВЦЭМ!$B$34:$B$777,C$11)+'СЕТ СН'!$F$9+СВЦЭМ!$D$10+'СЕТ СН'!$F$6-'СЕТ СН'!$F$19</f>
        <v>1113.8528861699999</v>
      </c>
      <c r="D17" s="36">
        <f>SUMIFS(СВЦЭМ!$C$34:$C$777,СВЦЭМ!$A$34:$A$777,$A17,СВЦЭМ!$B$34:$B$777,D$11)+'СЕТ СН'!$F$9+СВЦЭМ!$D$10+'СЕТ СН'!$F$6-'СЕТ СН'!$F$19</f>
        <v>1213.7172865</v>
      </c>
      <c r="E17" s="36">
        <f>SUMIFS(СВЦЭМ!$C$34:$C$777,СВЦЭМ!$A$34:$A$777,$A17,СВЦЭМ!$B$34:$B$777,E$11)+'СЕТ СН'!$F$9+СВЦЭМ!$D$10+'СЕТ СН'!$F$6-'СЕТ СН'!$F$19</f>
        <v>1230.5015359699998</v>
      </c>
      <c r="F17" s="36">
        <f>SUMIFS(СВЦЭМ!$C$34:$C$777,СВЦЭМ!$A$34:$A$777,$A17,СВЦЭМ!$B$34:$B$777,F$11)+'СЕТ СН'!$F$9+СВЦЭМ!$D$10+'СЕТ СН'!$F$6-'СЕТ СН'!$F$19</f>
        <v>1223.6107245799999</v>
      </c>
      <c r="G17" s="36">
        <f>SUMIFS(СВЦЭМ!$C$34:$C$777,СВЦЭМ!$A$34:$A$777,$A17,СВЦЭМ!$B$34:$B$777,G$11)+'СЕТ СН'!$F$9+СВЦЭМ!$D$10+'СЕТ СН'!$F$6-'СЕТ СН'!$F$19</f>
        <v>1204.45657852</v>
      </c>
      <c r="H17" s="36">
        <f>SUMIFS(СВЦЭМ!$C$34:$C$777,СВЦЭМ!$A$34:$A$777,$A17,СВЦЭМ!$B$34:$B$777,H$11)+'СЕТ СН'!$F$9+СВЦЭМ!$D$10+'СЕТ СН'!$F$6-'СЕТ СН'!$F$19</f>
        <v>1182.36902586</v>
      </c>
      <c r="I17" s="36">
        <f>SUMIFS(СВЦЭМ!$C$34:$C$777,СВЦЭМ!$A$34:$A$777,$A17,СВЦЭМ!$B$34:$B$777,I$11)+'СЕТ СН'!$F$9+СВЦЭМ!$D$10+'СЕТ СН'!$F$6-'СЕТ СН'!$F$19</f>
        <v>1120.0142475</v>
      </c>
      <c r="J17" s="36">
        <f>SUMIFS(СВЦЭМ!$C$34:$C$777,СВЦЭМ!$A$34:$A$777,$A17,СВЦЭМ!$B$34:$B$777,J$11)+'СЕТ СН'!$F$9+СВЦЭМ!$D$10+'СЕТ СН'!$F$6-'СЕТ СН'!$F$19</f>
        <v>1044.1728919999998</v>
      </c>
      <c r="K17" s="36">
        <f>SUMIFS(СВЦЭМ!$C$34:$C$777,СВЦЭМ!$A$34:$A$777,$A17,СВЦЭМ!$B$34:$B$777,K$11)+'СЕТ СН'!$F$9+СВЦЭМ!$D$10+'СЕТ СН'!$F$6-'СЕТ СН'!$F$19</f>
        <v>988.94296832999999</v>
      </c>
      <c r="L17" s="36">
        <f>SUMIFS(СВЦЭМ!$C$34:$C$777,СВЦЭМ!$A$34:$A$777,$A17,СВЦЭМ!$B$34:$B$777,L$11)+'СЕТ СН'!$F$9+СВЦЭМ!$D$10+'СЕТ СН'!$F$6-'СЕТ СН'!$F$19</f>
        <v>970.57503684999983</v>
      </c>
      <c r="M17" s="36">
        <f>SUMIFS(СВЦЭМ!$C$34:$C$777,СВЦЭМ!$A$34:$A$777,$A17,СВЦЭМ!$B$34:$B$777,M$11)+'СЕТ СН'!$F$9+СВЦЭМ!$D$10+'СЕТ СН'!$F$6-'СЕТ СН'!$F$19</f>
        <v>968.54493762999982</v>
      </c>
      <c r="N17" s="36">
        <f>SUMIFS(СВЦЭМ!$C$34:$C$777,СВЦЭМ!$A$34:$A$777,$A17,СВЦЭМ!$B$34:$B$777,N$11)+'СЕТ СН'!$F$9+СВЦЭМ!$D$10+'СЕТ СН'!$F$6-'СЕТ СН'!$F$19</f>
        <v>993.55749060999983</v>
      </c>
      <c r="O17" s="36">
        <f>SUMIFS(СВЦЭМ!$C$34:$C$777,СВЦЭМ!$A$34:$A$777,$A17,СВЦЭМ!$B$34:$B$777,O$11)+'СЕТ СН'!$F$9+СВЦЭМ!$D$10+'СЕТ СН'!$F$6-'СЕТ СН'!$F$19</f>
        <v>998.50440834999995</v>
      </c>
      <c r="P17" s="36">
        <f>SUMIFS(СВЦЭМ!$C$34:$C$777,СВЦЭМ!$A$34:$A$777,$A17,СВЦЭМ!$B$34:$B$777,P$11)+'СЕТ СН'!$F$9+СВЦЭМ!$D$10+'СЕТ СН'!$F$6-'СЕТ СН'!$F$19</f>
        <v>924.66999785999997</v>
      </c>
      <c r="Q17" s="36">
        <f>SUMIFS(СВЦЭМ!$C$34:$C$777,СВЦЭМ!$A$34:$A$777,$A17,СВЦЭМ!$B$34:$B$777,Q$11)+'СЕТ СН'!$F$9+СВЦЭМ!$D$10+'СЕТ СН'!$F$6-'СЕТ СН'!$F$19</f>
        <v>852.33649634999983</v>
      </c>
      <c r="R17" s="36">
        <f>SUMIFS(СВЦЭМ!$C$34:$C$777,СВЦЭМ!$A$34:$A$777,$A17,СВЦЭМ!$B$34:$B$777,R$11)+'СЕТ СН'!$F$9+СВЦЭМ!$D$10+'СЕТ СН'!$F$6-'СЕТ СН'!$F$19</f>
        <v>741.11407744999997</v>
      </c>
      <c r="S17" s="36">
        <f>SUMIFS(СВЦЭМ!$C$34:$C$777,СВЦЭМ!$A$34:$A$777,$A17,СВЦЭМ!$B$34:$B$777,S$11)+'СЕТ СН'!$F$9+СВЦЭМ!$D$10+'СЕТ СН'!$F$6-'СЕТ СН'!$F$19</f>
        <v>665.63698623999994</v>
      </c>
      <c r="T17" s="36">
        <f>SUMIFS(СВЦЭМ!$C$34:$C$777,СВЦЭМ!$A$34:$A$777,$A17,СВЦЭМ!$B$34:$B$777,T$11)+'СЕТ СН'!$F$9+СВЦЭМ!$D$10+'СЕТ СН'!$F$6-'СЕТ СН'!$F$19</f>
        <v>669.14240985999982</v>
      </c>
      <c r="U17" s="36">
        <f>SUMIFS(СВЦЭМ!$C$34:$C$777,СВЦЭМ!$A$34:$A$777,$A17,СВЦЭМ!$B$34:$B$777,U$11)+'СЕТ СН'!$F$9+СВЦЭМ!$D$10+'СЕТ СН'!$F$6-'СЕТ СН'!$F$19</f>
        <v>716.52923519000001</v>
      </c>
      <c r="V17" s="36">
        <f>SUMIFS(СВЦЭМ!$C$34:$C$777,СВЦЭМ!$A$34:$A$777,$A17,СВЦЭМ!$B$34:$B$777,V$11)+'СЕТ СН'!$F$9+СВЦЭМ!$D$10+'СЕТ СН'!$F$6-'СЕТ СН'!$F$19</f>
        <v>724.20850655999993</v>
      </c>
      <c r="W17" s="36">
        <f>SUMIFS(СВЦЭМ!$C$34:$C$777,СВЦЭМ!$A$34:$A$777,$A17,СВЦЭМ!$B$34:$B$777,W$11)+'СЕТ СН'!$F$9+СВЦЭМ!$D$10+'СЕТ СН'!$F$6-'СЕТ СН'!$F$19</f>
        <v>700.93091964999985</v>
      </c>
      <c r="X17" s="36">
        <f>SUMIFS(СВЦЭМ!$C$34:$C$777,СВЦЭМ!$A$34:$A$777,$A17,СВЦЭМ!$B$34:$B$777,X$11)+'СЕТ СН'!$F$9+СВЦЭМ!$D$10+'СЕТ СН'!$F$6-'СЕТ СН'!$F$19</f>
        <v>698.63950989999989</v>
      </c>
      <c r="Y17" s="36">
        <f>SUMIFS(СВЦЭМ!$C$34:$C$777,СВЦЭМ!$A$34:$A$777,$A17,СВЦЭМ!$B$34:$B$777,Y$11)+'СЕТ СН'!$F$9+СВЦЭМ!$D$10+'СЕТ СН'!$F$6-'СЕТ СН'!$F$19</f>
        <v>838.88392251999994</v>
      </c>
    </row>
    <row r="18" spans="1:25" ht="15.75" x14ac:dyDescent="0.2">
      <c r="A18" s="35">
        <f t="shared" si="0"/>
        <v>43380</v>
      </c>
      <c r="B18" s="36">
        <f>SUMIFS(СВЦЭМ!$C$34:$C$777,СВЦЭМ!$A$34:$A$777,$A18,СВЦЭМ!$B$34:$B$777,B$11)+'СЕТ СН'!$F$9+СВЦЭМ!$D$10+'СЕТ СН'!$F$6-'СЕТ СН'!$F$19</f>
        <v>965.73545351999996</v>
      </c>
      <c r="C18" s="36">
        <f>SUMIFS(СВЦЭМ!$C$34:$C$777,СВЦЭМ!$A$34:$A$777,$A18,СВЦЭМ!$B$34:$B$777,C$11)+'СЕТ СН'!$F$9+СВЦЭМ!$D$10+'СЕТ СН'!$F$6-'СЕТ СН'!$F$19</f>
        <v>1085.6739403099998</v>
      </c>
      <c r="D18" s="36">
        <f>SUMIFS(СВЦЭМ!$C$34:$C$777,СВЦЭМ!$A$34:$A$777,$A18,СВЦЭМ!$B$34:$B$777,D$11)+'СЕТ СН'!$F$9+СВЦЭМ!$D$10+'СЕТ СН'!$F$6-'СЕТ СН'!$F$19</f>
        <v>1180.34255912</v>
      </c>
      <c r="E18" s="36">
        <f>SUMIFS(СВЦЭМ!$C$34:$C$777,СВЦЭМ!$A$34:$A$777,$A18,СВЦЭМ!$B$34:$B$777,E$11)+'СЕТ СН'!$F$9+СВЦЭМ!$D$10+'СЕТ СН'!$F$6-'СЕТ СН'!$F$19</f>
        <v>1183.00177214</v>
      </c>
      <c r="F18" s="36">
        <f>SUMIFS(СВЦЭМ!$C$34:$C$777,СВЦЭМ!$A$34:$A$777,$A18,СВЦЭМ!$B$34:$B$777,F$11)+'СЕТ СН'!$F$9+СВЦЭМ!$D$10+'СЕТ СН'!$F$6-'СЕТ СН'!$F$19</f>
        <v>1186.41048026</v>
      </c>
      <c r="G18" s="36">
        <f>SUMIFS(СВЦЭМ!$C$34:$C$777,СВЦЭМ!$A$34:$A$777,$A18,СВЦЭМ!$B$34:$B$777,G$11)+'СЕТ СН'!$F$9+СВЦЭМ!$D$10+'СЕТ СН'!$F$6-'СЕТ СН'!$F$19</f>
        <v>1197.92402156</v>
      </c>
      <c r="H18" s="36">
        <f>SUMIFS(СВЦЭМ!$C$34:$C$777,СВЦЭМ!$A$34:$A$777,$A18,СВЦЭМ!$B$34:$B$777,H$11)+'СЕТ СН'!$F$9+СВЦЭМ!$D$10+'СЕТ СН'!$F$6-'СЕТ СН'!$F$19</f>
        <v>1163.8569650699999</v>
      </c>
      <c r="I18" s="36">
        <f>SUMIFS(СВЦЭМ!$C$34:$C$777,СВЦЭМ!$A$34:$A$777,$A18,СВЦЭМ!$B$34:$B$777,I$11)+'СЕТ СН'!$F$9+СВЦЭМ!$D$10+'СЕТ СН'!$F$6-'СЕТ СН'!$F$19</f>
        <v>1098.7953638399999</v>
      </c>
      <c r="J18" s="36">
        <f>SUMIFS(СВЦЭМ!$C$34:$C$777,СВЦЭМ!$A$34:$A$777,$A18,СВЦЭМ!$B$34:$B$777,J$11)+'СЕТ СН'!$F$9+СВЦЭМ!$D$10+'СЕТ СН'!$F$6-'СЕТ СН'!$F$19</f>
        <v>1044.2714136099999</v>
      </c>
      <c r="K18" s="36">
        <f>SUMIFS(СВЦЭМ!$C$34:$C$777,СВЦЭМ!$A$34:$A$777,$A18,СВЦЭМ!$B$34:$B$777,K$11)+'СЕТ СН'!$F$9+СВЦЭМ!$D$10+'СЕТ СН'!$F$6-'СЕТ СН'!$F$19</f>
        <v>1009.0667263999999</v>
      </c>
      <c r="L18" s="36">
        <f>SUMIFS(СВЦЭМ!$C$34:$C$777,СВЦЭМ!$A$34:$A$777,$A18,СВЦЭМ!$B$34:$B$777,L$11)+'СЕТ СН'!$F$9+СВЦЭМ!$D$10+'СЕТ СН'!$F$6-'СЕТ СН'!$F$19</f>
        <v>983.57701302999999</v>
      </c>
      <c r="M18" s="36">
        <f>SUMIFS(СВЦЭМ!$C$34:$C$777,СВЦЭМ!$A$34:$A$777,$A18,СВЦЭМ!$B$34:$B$777,M$11)+'СЕТ СН'!$F$9+СВЦЭМ!$D$10+'СЕТ СН'!$F$6-'СЕТ СН'!$F$19</f>
        <v>990.63053807999995</v>
      </c>
      <c r="N18" s="36">
        <f>SUMIFS(СВЦЭМ!$C$34:$C$777,СВЦЭМ!$A$34:$A$777,$A18,СВЦЭМ!$B$34:$B$777,N$11)+'СЕТ СН'!$F$9+СВЦЭМ!$D$10+'СЕТ СН'!$F$6-'СЕТ СН'!$F$19</f>
        <v>1002.7139400599999</v>
      </c>
      <c r="O18" s="36">
        <f>SUMIFS(СВЦЭМ!$C$34:$C$777,СВЦЭМ!$A$34:$A$777,$A18,СВЦЭМ!$B$34:$B$777,O$11)+'СЕТ СН'!$F$9+СВЦЭМ!$D$10+'СЕТ СН'!$F$6-'СЕТ СН'!$F$19</f>
        <v>989.07050105999997</v>
      </c>
      <c r="P18" s="36">
        <f>SUMIFS(СВЦЭМ!$C$34:$C$777,СВЦЭМ!$A$34:$A$777,$A18,СВЦЭМ!$B$34:$B$777,P$11)+'СЕТ СН'!$F$9+СВЦЭМ!$D$10+'СЕТ СН'!$F$6-'СЕТ СН'!$F$19</f>
        <v>923.3160310799999</v>
      </c>
      <c r="Q18" s="36">
        <f>SUMIFS(СВЦЭМ!$C$34:$C$777,СВЦЭМ!$A$34:$A$777,$A18,СВЦЭМ!$B$34:$B$777,Q$11)+'СЕТ СН'!$F$9+СВЦЭМ!$D$10+'СЕТ СН'!$F$6-'СЕТ СН'!$F$19</f>
        <v>846.69908789999999</v>
      </c>
      <c r="R18" s="36">
        <f>SUMIFS(СВЦЭМ!$C$34:$C$777,СВЦЭМ!$A$34:$A$777,$A18,СВЦЭМ!$B$34:$B$777,R$11)+'СЕТ СН'!$F$9+СВЦЭМ!$D$10+'СЕТ СН'!$F$6-'СЕТ СН'!$F$19</f>
        <v>741.89836861999993</v>
      </c>
      <c r="S18" s="36">
        <f>SUMIFS(СВЦЭМ!$C$34:$C$777,СВЦЭМ!$A$34:$A$777,$A18,СВЦЭМ!$B$34:$B$777,S$11)+'СЕТ СН'!$F$9+СВЦЭМ!$D$10+'СЕТ СН'!$F$6-'СЕТ СН'!$F$19</f>
        <v>666.1591320399998</v>
      </c>
      <c r="T18" s="36">
        <f>SUMIFS(СВЦЭМ!$C$34:$C$777,СВЦЭМ!$A$34:$A$777,$A18,СВЦЭМ!$B$34:$B$777,T$11)+'СЕТ СН'!$F$9+СВЦЭМ!$D$10+'СЕТ СН'!$F$6-'СЕТ СН'!$F$19</f>
        <v>689.99366702999987</v>
      </c>
      <c r="U18" s="36">
        <f>SUMIFS(СВЦЭМ!$C$34:$C$777,СВЦЭМ!$A$34:$A$777,$A18,СВЦЭМ!$B$34:$B$777,U$11)+'СЕТ СН'!$F$9+СВЦЭМ!$D$10+'СЕТ СН'!$F$6-'СЕТ СН'!$F$19</f>
        <v>745.54606152999986</v>
      </c>
      <c r="V18" s="36">
        <f>SUMIFS(СВЦЭМ!$C$34:$C$777,СВЦЭМ!$A$34:$A$777,$A18,СВЦЭМ!$B$34:$B$777,V$11)+'СЕТ СН'!$F$9+СВЦЭМ!$D$10+'СЕТ СН'!$F$6-'СЕТ СН'!$F$19</f>
        <v>748.67946527999993</v>
      </c>
      <c r="W18" s="36">
        <f>SUMIFS(СВЦЭМ!$C$34:$C$777,СВЦЭМ!$A$34:$A$777,$A18,СВЦЭМ!$B$34:$B$777,W$11)+'СЕТ СН'!$F$9+СВЦЭМ!$D$10+'СЕТ СН'!$F$6-'СЕТ СН'!$F$19</f>
        <v>724.67766720999998</v>
      </c>
      <c r="X18" s="36">
        <f>SUMIFS(СВЦЭМ!$C$34:$C$777,СВЦЭМ!$A$34:$A$777,$A18,СВЦЭМ!$B$34:$B$777,X$11)+'СЕТ СН'!$F$9+СВЦЭМ!$D$10+'СЕТ СН'!$F$6-'СЕТ СН'!$F$19</f>
        <v>715.92642746999991</v>
      </c>
      <c r="Y18" s="36">
        <f>SUMIFS(СВЦЭМ!$C$34:$C$777,СВЦЭМ!$A$34:$A$777,$A18,СВЦЭМ!$B$34:$B$777,Y$11)+'СЕТ СН'!$F$9+СВЦЭМ!$D$10+'СЕТ СН'!$F$6-'СЕТ СН'!$F$19</f>
        <v>830.46484248999991</v>
      </c>
    </row>
    <row r="19" spans="1:25" ht="15.75" x14ac:dyDescent="0.2">
      <c r="A19" s="35">
        <f t="shared" si="0"/>
        <v>43381</v>
      </c>
      <c r="B19" s="36">
        <f>SUMIFS(СВЦЭМ!$C$34:$C$777,СВЦЭМ!$A$34:$A$777,$A19,СВЦЭМ!$B$34:$B$777,B$11)+'СЕТ СН'!$F$9+СВЦЭМ!$D$10+'СЕТ СН'!$F$6-'СЕТ СН'!$F$19</f>
        <v>1026.4286930199999</v>
      </c>
      <c r="C19" s="36">
        <f>SUMIFS(СВЦЭМ!$C$34:$C$777,СВЦЭМ!$A$34:$A$777,$A19,СВЦЭМ!$B$34:$B$777,C$11)+'СЕТ СН'!$F$9+СВЦЭМ!$D$10+'СЕТ СН'!$F$6-'СЕТ СН'!$F$19</f>
        <v>1142.9826335199998</v>
      </c>
      <c r="D19" s="36">
        <f>SUMIFS(СВЦЭМ!$C$34:$C$777,СВЦЭМ!$A$34:$A$777,$A19,СВЦЭМ!$B$34:$B$777,D$11)+'СЕТ СН'!$F$9+СВЦЭМ!$D$10+'СЕТ СН'!$F$6-'СЕТ СН'!$F$19</f>
        <v>1251.8691861899999</v>
      </c>
      <c r="E19" s="36">
        <f>SUMIFS(СВЦЭМ!$C$34:$C$777,СВЦЭМ!$A$34:$A$777,$A19,СВЦЭМ!$B$34:$B$777,E$11)+'СЕТ СН'!$F$9+СВЦЭМ!$D$10+'СЕТ СН'!$F$6-'СЕТ СН'!$F$19</f>
        <v>1268.07340892</v>
      </c>
      <c r="F19" s="36">
        <f>SUMIFS(СВЦЭМ!$C$34:$C$777,СВЦЭМ!$A$34:$A$777,$A19,СВЦЭМ!$B$34:$B$777,F$11)+'СЕТ СН'!$F$9+СВЦЭМ!$D$10+'СЕТ СН'!$F$6-'СЕТ СН'!$F$19</f>
        <v>1273.1284834599999</v>
      </c>
      <c r="G19" s="36">
        <f>SUMIFS(СВЦЭМ!$C$34:$C$777,СВЦЭМ!$A$34:$A$777,$A19,СВЦЭМ!$B$34:$B$777,G$11)+'СЕТ СН'!$F$9+СВЦЭМ!$D$10+'СЕТ СН'!$F$6-'СЕТ СН'!$F$19</f>
        <v>1237.8273203700001</v>
      </c>
      <c r="H19" s="36">
        <f>SUMIFS(СВЦЭМ!$C$34:$C$777,СВЦЭМ!$A$34:$A$777,$A19,СВЦЭМ!$B$34:$B$777,H$11)+'СЕТ СН'!$F$9+СВЦЭМ!$D$10+'СЕТ СН'!$F$6-'СЕТ СН'!$F$19</f>
        <v>1156.5612629299999</v>
      </c>
      <c r="I19" s="36">
        <f>SUMIFS(СВЦЭМ!$C$34:$C$777,СВЦЭМ!$A$34:$A$777,$A19,СВЦЭМ!$B$34:$B$777,I$11)+'СЕТ СН'!$F$9+СВЦЭМ!$D$10+'СЕТ СН'!$F$6-'СЕТ СН'!$F$19</f>
        <v>1067.18876901</v>
      </c>
      <c r="J19" s="36">
        <f>SUMIFS(СВЦЭМ!$C$34:$C$777,СВЦЭМ!$A$34:$A$777,$A19,СВЦЭМ!$B$34:$B$777,J$11)+'СЕТ СН'!$F$9+СВЦЭМ!$D$10+'СЕТ СН'!$F$6-'СЕТ СН'!$F$19</f>
        <v>1029.9803479799998</v>
      </c>
      <c r="K19" s="36">
        <f>SUMIFS(СВЦЭМ!$C$34:$C$777,СВЦЭМ!$A$34:$A$777,$A19,СВЦЭМ!$B$34:$B$777,K$11)+'СЕТ СН'!$F$9+СВЦЭМ!$D$10+'СЕТ СН'!$F$6-'СЕТ СН'!$F$19</f>
        <v>999.27837776000001</v>
      </c>
      <c r="L19" s="36">
        <f>SUMIFS(СВЦЭМ!$C$34:$C$777,СВЦЭМ!$A$34:$A$777,$A19,СВЦЭМ!$B$34:$B$777,L$11)+'СЕТ СН'!$F$9+СВЦЭМ!$D$10+'СЕТ СН'!$F$6-'СЕТ СН'!$F$19</f>
        <v>992.20919201999982</v>
      </c>
      <c r="M19" s="36">
        <f>SUMIFS(СВЦЭМ!$C$34:$C$777,СВЦЭМ!$A$34:$A$777,$A19,СВЦЭМ!$B$34:$B$777,M$11)+'СЕТ СН'!$F$9+СВЦЭМ!$D$10+'СЕТ СН'!$F$6-'СЕТ СН'!$F$19</f>
        <v>1004.7061593599999</v>
      </c>
      <c r="N19" s="36">
        <f>SUMIFS(СВЦЭМ!$C$34:$C$777,СВЦЭМ!$A$34:$A$777,$A19,СВЦЭМ!$B$34:$B$777,N$11)+'СЕТ СН'!$F$9+СВЦЭМ!$D$10+'СЕТ СН'!$F$6-'СЕТ СН'!$F$19</f>
        <v>1015.2010226799998</v>
      </c>
      <c r="O19" s="36">
        <f>SUMIFS(СВЦЭМ!$C$34:$C$777,СВЦЭМ!$A$34:$A$777,$A19,СВЦЭМ!$B$34:$B$777,O$11)+'СЕТ СН'!$F$9+СВЦЭМ!$D$10+'СЕТ СН'!$F$6-'СЕТ СН'!$F$19</f>
        <v>981.05659553999999</v>
      </c>
      <c r="P19" s="36">
        <f>SUMIFS(СВЦЭМ!$C$34:$C$777,СВЦЭМ!$A$34:$A$777,$A19,СВЦЭМ!$B$34:$B$777,P$11)+'СЕТ СН'!$F$9+СВЦЭМ!$D$10+'СЕТ СН'!$F$6-'СЕТ СН'!$F$19</f>
        <v>908.30100449999986</v>
      </c>
      <c r="Q19" s="36">
        <f>SUMIFS(СВЦЭМ!$C$34:$C$777,СВЦЭМ!$A$34:$A$777,$A19,СВЦЭМ!$B$34:$B$777,Q$11)+'СЕТ СН'!$F$9+СВЦЭМ!$D$10+'СЕТ СН'!$F$6-'СЕТ СН'!$F$19</f>
        <v>831.01574754999979</v>
      </c>
      <c r="R19" s="36">
        <f>SUMIFS(СВЦЭМ!$C$34:$C$777,СВЦЭМ!$A$34:$A$777,$A19,СВЦЭМ!$B$34:$B$777,R$11)+'СЕТ СН'!$F$9+СВЦЭМ!$D$10+'СЕТ СН'!$F$6-'СЕТ СН'!$F$19</f>
        <v>743.81367460999991</v>
      </c>
      <c r="S19" s="36">
        <f>SUMIFS(СВЦЭМ!$C$34:$C$777,СВЦЭМ!$A$34:$A$777,$A19,СВЦЭМ!$B$34:$B$777,S$11)+'СЕТ СН'!$F$9+СВЦЭМ!$D$10+'СЕТ СН'!$F$6-'СЕТ СН'!$F$19</f>
        <v>699.19512021999981</v>
      </c>
      <c r="T19" s="36">
        <f>SUMIFS(СВЦЭМ!$C$34:$C$777,СВЦЭМ!$A$34:$A$777,$A19,СВЦЭМ!$B$34:$B$777,T$11)+'СЕТ СН'!$F$9+СВЦЭМ!$D$10+'СЕТ СН'!$F$6-'СЕТ СН'!$F$19</f>
        <v>715.34967852999989</v>
      </c>
      <c r="U19" s="36">
        <f>SUMIFS(СВЦЭМ!$C$34:$C$777,СВЦЭМ!$A$34:$A$777,$A19,СВЦЭМ!$B$34:$B$777,U$11)+'СЕТ СН'!$F$9+СВЦЭМ!$D$10+'СЕТ СН'!$F$6-'СЕТ СН'!$F$19</f>
        <v>763.71149874999992</v>
      </c>
      <c r="V19" s="36">
        <f>SUMIFS(СВЦЭМ!$C$34:$C$777,СВЦЭМ!$A$34:$A$777,$A19,СВЦЭМ!$B$34:$B$777,V$11)+'СЕТ СН'!$F$9+СВЦЭМ!$D$10+'СЕТ СН'!$F$6-'СЕТ СН'!$F$19</f>
        <v>763.79956626999979</v>
      </c>
      <c r="W19" s="36">
        <f>SUMIFS(СВЦЭМ!$C$34:$C$777,СВЦЭМ!$A$34:$A$777,$A19,СВЦЭМ!$B$34:$B$777,W$11)+'СЕТ СН'!$F$9+СВЦЭМ!$D$10+'СЕТ СН'!$F$6-'СЕТ СН'!$F$19</f>
        <v>757.99658543999999</v>
      </c>
      <c r="X19" s="36">
        <f>SUMIFS(СВЦЭМ!$C$34:$C$777,СВЦЭМ!$A$34:$A$777,$A19,СВЦЭМ!$B$34:$B$777,X$11)+'СЕТ СН'!$F$9+СВЦЭМ!$D$10+'СЕТ СН'!$F$6-'СЕТ СН'!$F$19</f>
        <v>741.21002991</v>
      </c>
      <c r="Y19" s="36">
        <f>SUMIFS(СВЦЭМ!$C$34:$C$777,СВЦЭМ!$A$34:$A$777,$A19,СВЦЭМ!$B$34:$B$777,Y$11)+'СЕТ СН'!$F$9+СВЦЭМ!$D$10+'СЕТ СН'!$F$6-'СЕТ СН'!$F$19</f>
        <v>861.08138291</v>
      </c>
    </row>
    <row r="20" spans="1:25" ht="15.75" x14ac:dyDescent="0.2">
      <c r="A20" s="35">
        <f t="shared" si="0"/>
        <v>43382</v>
      </c>
      <c r="B20" s="36">
        <f>SUMIFS(СВЦЭМ!$C$34:$C$777,СВЦЭМ!$A$34:$A$777,$A20,СВЦЭМ!$B$34:$B$777,B$11)+'СЕТ СН'!$F$9+СВЦЭМ!$D$10+'СЕТ СН'!$F$6-'СЕТ СН'!$F$19</f>
        <v>1007.61961017</v>
      </c>
      <c r="C20" s="36">
        <f>SUMIFS(СВЦЭМ!$C$34:$C$777,СВЦЭМ!$A$34:$A$777,$A20,СВЦЭМ!$B$34:$B$777,C$11)+'СЕТ СН'!$F$9+СВЦЭМ!$D$10+'СЕТ СН'!$F$6-'СЕТ СН'!$F$19</f>
        <v>1134.57176822</v>
      </c>
      <c r="D20" s="36">
        <f>SUMIFS(СВЦЭМ!$C$34:$C$777,СВЦЭМ!$A$34:$A$777,$A20,СВЦЭМ!$B$34:$B$777,D$11)+'СЕТ СН'!$F$9+СВЦЭМ!$D$10+'СЕТ СН'!$F$6-'СЕТ СН'!$F$19</f>
        <v>1225.8272133200001</v>
      </c>
      <c r="E20" s="36">
        <f>SUMIFS(СВЦЭМ!$C$34:$C$777,СВЦЭМ!$A$34:$A$777,$A20,СВЦЭМ!$B$34:$B$777,E$11)+'СЕТ СН'!$F$9+СВЦЭМ!$D$10+'СЕТ СН'!$F$6-'СЕТ СН'!$F$19</f>
        <v>1236.00583403</v>
      </c>
      <c r="F20" s="36">
        <f>SUMIFS(СВЦЭМ!$C$34:$C$777,СВЦЭМ!$A$34:$A$777,$A20,СВЦЭМ!$B$34:$B$777,F$11)+'СЕТ СН'!$F$9+СВЦЭМ!$D$10+'СЕТ СН'!$F$6-'СЕТ СН'!$F$19</f>
        <v>1238.4759248299999</v>
      </c>
      <c r="G20" s="36">
        <f>SUMIFS(СВЦЭМ!$C$34:$C$777,СВЦЭМ!$A$34:$A$777,$A20,СВЦЭМ!$B$34:$B$777,G$11)+'СЕТ СН'!$F$9+СВЦЭМ!$D$10+'СЕТ СН'!$F$6-'СЕТ СН'!$F$19</f>
        <v>1206.31928539</v>
      </c>
      <c r="H20" s="36">
        <f>SUMIFS(СВЦЭМ!$C$34:$C$777,СВЦЭМ!$A$34:$A$777,$A20,СВЦЭМ!$B$34:$B$777,H$11)+'СЕТ СН'!$F$9+СВЦЭМ!$D$10+'СЕТ СН'!$F$6-'СЕТ СН'!$F$19</f>
        <v>1124.7449827199998</v>
      </c>
      <c r="I20" s="36">
        <f>SUMIFS(СВЦЭМ!$C$34:$C$777,СВЦЭМ!$A$34:$A$777,$A20,СВЦЭМ!$B$34:$B$777,I$11)+'СЕТ СН'!$F$9+СВЦЭМ!$D$10+'СЕТ СН'!$F$6-'СЕТ СН'!$F$19</f>
        <v>1042.34431075</v>
      </c>
      <c r="J20" s="36">
        <f>SUMIFS(СВЦЭМ!$C$34:$C$777,СВЦЭМ!$A$34:$A$777,$A20,СВЦЭМ!$B$34:$B$777,J$11)+'СЕТ СН'!$F$9+СВЦЭМ!$D$10+'СЕТ СН'!$F$6-'СЕТ СН'!$F$19</f>
        <v>1037.3765809399999</v>
      </c>
      <c r="K20" s="36">
        <f>SUMIFS(СВЦЭМ!$C$34:$C$777,СВЦЭМ!$A$34:$A$777,$A20,СВЦЭМ!$B$34:$B$777,K$11)+'СЕТ СН'!$F$9+СВЦЭМ!$D$10+'СЕТ СН'!$F$6-'СЕТ СН'!$F$19</f>
        <v>1033.80509409</v>
      </c>
      <c r="L20" s="36">
        <f>SUMIFS(СВЦЭМ!$C$34:$C$777,СВЦЭМ!$A$34:$A$777,$A20,СВЦЭМ!$B$34:$B$777,L$11)+'СЕТ СН'!$F$9+СВЦЭМ!$D$10+'СЕТ СН'!$F$6-'СЕТ СН'!$F$19</f>
        <v>1029.2738608599998</v>
      </c>
      <c r="M20" s="36">
        <f>SUMIFS(СВЦЭМ!$C$34:$C$777,СВЦЭМ!$A$34:$A$777,$A20,СВЦЭМ!$B$34:$B$777,M$11)+'СЕТ СН'!$F$9+СВЦЭМ!$D$10+'СЕТ СН'!$F$6-'СЕТ СН'!$F$19</f>
        <v>1030.4004933299998</v>
      </c>
      <c r="N20" s="36">
        <f>SUMIFS(СВЦЭМ!$C$34:$C$777,СВЦЭМ!$A$34:$A$777,$A20,СВЦЭМ!$B$34:$B$777,N$11)+'СЕТ СН'!$F$9+СВЦЭМ!$D$10+'СЕТ СН'!$F$6-'СЕТ СН'!$F$19</f>
        <v>1029.7009929599999</v>
      </c>
      <c r="O20" s="36">
        <f>SUMIFS(СВЦЭМ!$C$34:$C$777,СВЦЭМ!$A$34:$A$777,$A20,СВЦЭМ!$B$34:$B$777,O$11)+'СЕТ СН'!$F$9+СВЦЭМ!$D$10+'СЕТ СН'!$F$6-'СЕТ СН'!$F$19</f>
        <v>1025.6691651699998</v>
      </c>
      <c r="P20" s="36">
        <f>SUMIFS(СВЦЭМ!$C$34:$C$777,СВЦЭМ!$A$34:$A$777,$A20,СВЦЭМ!$B$34:$B$777,P$11)+'СЕТ СН'!$F$9+СВЦЭМ!$D$10+'СЕТ СН'!$F$6-'СЕТ СН'!$F$19</f>
        <v>959.39435522999997</v>
      </c>
      <c r="Q20" s="36">
        <f>SUMIFS(СВЦЭМ!$C$34:$C$777,СВЦЭМ!$A$34:$A$777,$A20,СВЦЭМ!$B$34:$B$777,Q$11)+'СЕТ СН'!$F$9+СВЦЭМ!$D$10+'СЕТ СН'!$F$6-'СЕТ СН'!$F$19</f>
        <v>882.65895685999999</v>
      </c>
      <c r="R20" s="36">
        <f>SUMIFS(СВЦЭМ!$C$34:$C$777,СВЦЭМ!$A$34:$A$777,$A20,СВЦЭМ!$B$34:$B$777,R$11)+'СЕТ СН'!$F$9+СВЦЭМ!$D$10+'СЕТ СН'!$F$6-'СЕТ СН'!$F$19</f>
        <v>791.90070809999997</v>
      </c>
      <c r="S20" s="36">
        <f>SUMIFS(СВЦЭМ!$C$34:$C$777,СВЦЭМ!$A$34:$A$777,$A20,СВЦЭМ!$B$34:$B$777,S$11)+'СЕТ СН'!$F$9+СВЦЭМ!$D$10+'СЕТ СН'!$F$6-'СЕТ СН'!$F$19</f>
        <v>769.09156862999998</v>
      </c>
      <c r="T20" s="36">
        <f>SUMIFS(СВЦЭМ!$C$34:$C$777,СВЦЭМ!$A$34:$A$777,$A20,СВЦЭМ!$B$34:$B$777,T$11)+'СЕТ СН'!$F$9+СВЦЭМ!$D$10+'СЕТ СН'!$F$6-'СЕТ СН'!$F$19</f>
        <v>733.70278825999981</v>
      </c>
      <c r="U20" s="36">
        <f>SUMIFS(СВЦЭМ!$C$34:$C$777,СВЦЭМ!$A$34:$A$777,$A20,СВЦЭМ!$B$34:$B$777,U$11)+'СЕТ СН'!$F$9+СВЦЭМ!$D$10+'СЕТ СН'!$F$6-'СЕТ СН'!$F$19</f>
        <v>776.39982599999985</v>
      </c>
      <c r="V20" s="36">
        <f>SUMIFS(СВЦЭМ!$C$34:$C$777,СВЦЭМ!$A$34:$A$777,$A20,СВЦЭМ!$B$34:$B$777,V$11)+'СЕТ СН'!$F$9+СВЦЭМ!$D$10+'СЕТ СН'!$F$6-'СЕТ СН'!$F$19</f>
        <v>778.52784386999997</v>
      </c>
      <c r="W20" s="36">
        <f>SUMIFS(СВЦЭМ!$C$34:$C$777,СВЦЭМ!$A$34:$A$777,$A20,СВЦЭМ!$B$34:$B$777,W$11)+'СЕТ СН'!$F$9+СВЦЭМ!$D$10+'СЕТ СН'!$F$6-'СЕТ СН'!$F$19</f>
        <v>766.88107420999995</v>
      </c>
      <c r="X20" s="36">
        <f>SUMIFS(СВЦЭМ!$C$34:$C$777,СВЦЭМ!$A$34:$A$777,$A20,СВЦЭМ!$B$34:$B$777,X$11)+'СЕТ СН'!$F$9+СВЦЭМ!$D$10+'СЕТ СН'!$F$6-'СЕТ СН'!$F$19</f>
        <v>744.89642963999995</v>
      </c>
      <c r="Y20" s="36">
        <f>SUMIFS(СВЦЭМ!$C$34:$C$777,СВЦЭМ!$A$34:$A$777,$A20,СВЦЭМ!$B$34:$B$777,Y$11)+'СЕТ СН'!$F$9+СВЦЭМ!$D$10+'СЕТ СН'!$F$6-'СЕТ СН'!$F$19</f>
        <v>860.24029173999998</v>
      </c>
    </row>
    <row r="21" spans="1:25" ht="15.75" x14ac:dyDescent="0.2">
      <c r="A21" s="35">
        <f t="shared" si="0"/>
        <v>43383</v>
      </c>
      <c r="B21" s="36">
        <f>SUMIFS(СВЦЭМ!$C$34:$C$777,СВЦЭМ!$A$34:$A$777,$A21,СВЦЭМ!$B$34:$B$777,B$11)+'СЕТ СН'!$F$9+СВЦЭМ!$D$10+'СЕТ СН'!$F$6-'СЕТ СН'!$F$19</f>
        <v>970.92089683999984</v>
      </c>
      <c r="C21" s="36">
        <f>SUMIFS(СВЦЭМ!$C$34:$C$777,СВЦЭМ!$A$34:$A$777,$A21,СВЦЭМ!$B$34:$B$777,C$11)+'СЕТ СН'!$F$9+СВЦЭМ!$D$10+'СЕТ СН'!$F$6-'СЕТ СН'!$F$19</f>
        <v>1089.4874949999999</v>
      </c>
      <c r="D21" s="36">
        <f>SUMIFS(СВЦЭМ!$C$34:$C$777,СВЦЭМ!$A$34:$A$777,$A21,СВЦЭМ!$B$34:$B$777,D$11)+'СЕТ СН'!$F$9+СВЦЭМ!$D$10+'СЕТ СН'!$F$6-'СЕТ СН'!$F$19</f>
        <v>1178.6113636800001</v>
      </c>
      <c r="E21" s="36">
        <f>SUMIFS(СВЦЭМ!$C$34:$C$777,СВЦЭМ!$A$34:$A$777,$A21,СВЦЭМ!$B$34:$B$777,E$11)+'СЕТ СН'!$F$9+СВЦЭМ!$D$10+'СЕТ СН'!$F$6-'СЕТ СН'!$F$19</f>
        <v>1207.20261284</v>
      </c>
      <c r="F21" s="36">
        <f>SUMIFS(СВЦЭМ!$C$34:$C$777,СВЦЭМ!$A$34:$A$777,$A21,СВЦЭМ!$B$34:$B$777,F$11)+'СЕТ СН'!$F$9+СВЦЭМ!$D$10+'СЕТ СН'!$F$6-'СЕТ СН'!$F$19</f>
        <v>1206.2855811499999</v>
      </c>
      <c r="G21" s="36">
        <f>SUMIFS(СВЦЭМ!$C$34:$C$777,СВЦЭМ!$A$34:$A$777,$A21,СВЦЭМ!$B$34:$B$777,G$11)+'СЕТ СН'!$F$9+СВЦЭМ!$D$10+'СЕТ СН'!$F$6-'СЕТ СН'!$F$19</f>
        <v>1195.7872858000001</v>
      </c>
      <c r="H21" s="36">
        <f>SUMIFS(СВЦЭМ!$C$34:$C$777,СВЦЭМ!$A$34:$A$777,$A21,СВЦЭМ!$B$34:$B$777,H$11)+'СЕТ СН'!$F$9+СВЦЭМ!$D$10+'СЕТ СН'!$F$6-'СЕТ СН'!$F$19</f>
        <v>1158.4348757600001</v>
      </c>
      <c r="I21" s="36">
        <f>SUMIFS(СВЦЭМ!$C$34:$C$777,СВЦЭМ!$A$34:$A$777,$A21,СВЦЭМ!$B$34:$B$777,I$11)+'СЕТ СН'!$F$9+СВЦЭМ!$D$10+'СЕТ СН'!$F$6-'СЕТ СН'!$F$19</f>
        <v>1084.6781091299999</v>
      </c>
      <c r="J21" s="36">
        <f>SUMIFS(СВЦЭМ!$C$34:$C$777,СВЦЭМ!$A$34:$A$777,$A21,СВЦЭМ!$B$34:$B$777,J$11)+'СЕТ СН'!$F$9+СВЦЭМ!$D$10+'СЕТ СН'!$F$6-'СЕТ СН'!$F$19</f>
        <v>1047.4456576699999</v>
      </c>
      <c r="K21" s="36">
        <f>SUMIFS(СВЦЭМ!$C$34:$C$777,СВЦЭМ!$A$34:$A$777,$A21,СВЦЭМ!$B$34:$B$777,K$11)+'СЕТ СН'!$F$9+СВЦЭМ!$D$10+'СЕТ СН'!$F$6-'СЕТ СН'!$F$19</f>
        <v>1042.7874085799999</v>
      </c>
      <c r="L21" s="36">
        <f>SUMIFS(СВЦЭМ!$C$34:$C$777,СВЦЭМ!$A$34:$A$777,$A21,СВЦЭМ!$B$34:$B$777,L$11)+'СЕТ СН'!$F$9+СВЦЭМ!$D$10+'СЕТ СН'!$F$6-'СЕТ СН'!$F$19</f>
        <v>1047.1724342</v>
      </c>
      <c r="M21" s="36">
        <f>SUMIFS(СВЦЭМ!$C$34:$C$777,СВЦЭМ!$A$34:$A$777,$A21,СВЦЭМ!$B$34:$B$777,M$11)+'СЕТ СН'!$F$9+СВЦЭМ!$D$10+'СЕТ СН'!$F$6-'СЕТ СН'!$F$19</f>
        <v>1061.1670415699998</v>
      </c>
      <c r="N21" s="36">
        <f>SUMIFS(СВЦЭМ!$C$34:$C$777,СВЦЭМ!$A$34:$A$777,$A21,СВЦЭМ!$B$34:$B$777,N$11)+'СЕТ СН'!$F$9+СВЦЭМ!$D$10+'СЕТ СН'!$F$6-'СЕТ СН'!$F$19</f>
        <v>1067.9576256099999</v>
      </c>
      <c r="O21" s="36">
        <f>SUMIFS(СВЦЭМ!$C$34:$C$777,СВЦЭМ!$A$34:$A$777,$A21,СВЦЭМ!$B$34:$B$777,O$11)+'СЕТ СН'!$F$9+СВЦЭМ!$D$10+'СЕТ СН'!$F$6-'СЕТ СН'!$F$19</f>
        <v>1052.0260512699999</v>
      </c>
      <c r="P21" s="36">
        <f>SUMIFS(СВЦЭМ!$C$34:$C$777,СВЦЭМ!$A$34:$A$777,$A21,СВЦЭМ!$B$34:$B$777,P$11)+'СЕТ СН'!$F$9+СВЦЭМ!$D$10+'СЕТ СН'!$F$6-'СЕТ СН'!$F$19</f>
        <v>997.0363976499998</v>
      </c>
      <c r="Q21" s="36">
        <f>SUMIFS(СВЦЭМ!$C$34:$C$777,СВЦЭМ!$A$34:$A$777,$A21,СВЦЭМ!$B$34:$B$777,Q$11)+'СЕТ СН'!$F$9+СВЦЭМ!$D$10+'СЕТ СН'!$F$6-'СЕТ СН'!$F$19</f>
        <v>917.86170299999981</v>
      </c>
      <c r="R21" s="36">
        <f>SUMIFS(СВЦЭМ!$C$34:$C$777,СВЦЭМ!$A$34:$A$777,$A21,СВЦЭМ!$B$34:$B$777,R$11)+'СЕТ СН'!$F$9+СВЦЭМ!$D$10+'СЕТ СН'!$F$6-'СЕТ СН'!$F$19</f>
        <v>812.62463737999997</v>
      </c>
      <c r="S21" s="36">
        <f>SUMIFS(СВЦЭМ!$C$34:$C$777,СВЦЭМ!$A$34:$A$777,$A21,СВЦЭМ!$B$34:$B$777,S$11)+'СЕТ СН'!$F$9+СВЦЭМ!$D$10+'СЕТ СН'!$F$6-'СЕТ СН'!$F$19</f>
        <v>734.61912055999983</v>
      </c>
      <c r="T21" s="36">
        <f>SUMIFS(СВЦЭМ!$C$34:$C$777,СВЦЭМ!$A$34:$A$777,$A21,СВЦЭМ!$B$34:$B$777,T$11)+'СЕТ СН'!$F$9+СВЦЭМ!$D$10+'СЕТ СН'!$F$6-'СЕТ СН'!$F$19</f>
        <v>755.13321800999984</v>
      </c>
      <c r="U21" s="36">
        <f>SUMIFS(СВЦЭМ!$C$34:$C$777,СВЦЭМ!$A$34:$A$777,$A21,СВЦЭМ!$B$34:$B$777,U$11)+'СЕТ СН'!$F$9+СВЦЭМ!$D$10+'СЕТ СН'!$F$6-'СЕТ СН'!$F$19</f>
        <v>789.57726155</v>
      </c>
      <c r="V21" s="36">
        <f>SUMIFS(СВЦЭМ!$C$34:$C$777,СВЦЭМ!$A$34:$A$777,$A21,СВЦЭМ!$B$34:$B$777,V$11)+'СЕТ СН'!$F$9+СВЦЭМ!$D$10+'СЕТ СН'!$F$6-'СЕТ СН'!$F$19</f>
        <v>787.05217324</v>
      </c>
      <c r="W21" s="36">
        <f>SUMIFS(СВЦЭМ!$C$34:$C$777,СВЦЭМ!$A$34:$A$777,$A21,СВЦЭМ!$B$34:$B$777,W$11)+'СЕТ СН'!$F$9+СВЦЭМ!$D$10+'СЕТ СН'!$F$6-'СЕТ СН'!$F$19</f>
        <v>780.57897702999981</v>
      </c>
      <c r="X21" s="36">
        <f>SUMIFS(СВЦЭМ!$C$34:$C$777,СВЦЭМ!$A$34:$A$777,$A21,СВЦЭМ!$B$34:$B$777,X$11)+'СЕТ СН'!$F$9+СВЦЭМ!$D$10+'СЕТ СН'!$F$6-'СЕТ СН'!$F$19</f>
        <v>767.06170244999998</v>
      </c>
      <c r="Y21" s="36">
        <f>SUMIFS(СВЦЭМ!$C$34:$C$777,СВЦЭМ!$A$34:$A$777,$A21,СВЦЭМ!$B$34:$B$777,Y$11)+'СЕТ СН'!$F$9+СВЦЭМ!$D$10+'СЕТ СН'!$F$6-'СЕТ СН'!$F$19</f>
        <v>861.17848994999986</v>
      </c>
    </row>
    <row r="22" spans="1:25" ht="15.75" x14ac:dyDescent="0.2">
      <c r="A22" s="35">
        <f t="shared" si="0"/>
        <v>43384</v>
      </c>
      <c r="B22" s="36">
        <f>SUMIFS(СВЦЭМ!$C$34:$C$777,СВЦЭМ!$A$34:$A$777,$A22,СВЦЭМ!$B$34:$B$777,B$11)+'СЕТ СН'!$F$9+СВЦЭМ!$D$10+'СЕТ СН'!$F$6-'СЕТ СН'!$F$19</f>
        <v>1032.2428171199999</v>
      </c>
      <c r="C22" s="36">
        <f>SUMIFS(СВЦЭМ!$C$34:$C$777,СВЦЭМ!$A$34:$A$777,$A22,СВЦЭМ!$B$34:$B$777,C$11)+'СЕТ СН'!$F$9+СВЦЭМ!$D$10+'СЕТ СН'!$F$6-'СЕТ СН'!$F$19</f>
        <v>1170.3574887</v>
      </c>
      <c r="D22" s="36">
        <f>SUMIFS(СВЦЭМ!$C$34:$C$777,СВЦЭМ!$A$34:$A$777,$A22,СВЦЭМ!$B$34:$B$777,D$11)+'СЕТ СН'!$F$9+СВЦЭМ!$D$10+'СЕТ СН'!$F$6-'СЕТ СН'!$F$19</f>
        <v>1263.67731112</v>
      </c>
      <c r="E22" s="36">
        <f>SUMIFS(СВЦЭМ!$C$34:$C$777,СВЦЭМ!$A$34:$A$777,$A22,СВЦЭМ!$B$34:$B$777,E$11)+'СЕТ СН'!$F$9+СВЦЭМ!$D$10+'СЕТ СН'!$F$6-'СЕТ СН'!$F$19</f>
        <v>1271.1570279999999</v>
      </c>
      <c r="F22" s="36">
        <f>SUMIFS(СВЦЭМ!$C$34:$C$777,СВЦЭМ!$A$34:$A$777,$A22,СВЦЭМ!$B$34:$B$777,F$11)+'СЕТ СН'!$F$9+СВЦЭМ!$D$10+'СЕТ СН'!$F$6-'СЕТ СН'!$F$19</f>
        <v>1262.4164807299999</v>
      </c>
      <c r="G22" s="36">
        <f>SUMIFS(СВЦЭМ!$C$34:$C$777,СВЦЭМ!$A$34:$A$777,$A22,СВЦЭМ!$B$34:$B$777,G$11)+'СЕТ СН'!$F$9+СВЦЭМ!$D$10+'СЕТ СН'!$F$6-'СЕТ СН'!$F$19</f>
        <v>1235.95541703</v>
      </c>
      <c r="H22" s="36">
        <f>SUMIFS(СВЦЭМ!$C$34:$C$777,СВЦЭМ!$A$34:$A$777,$A22,СВЦЭМ!$B$34:$B$777,H$11)+'СЕТ СН'!$F$9+СВЦЭМ!$D$10+'СЕТ СН'!$F$6-'СЕТ СН'!$F$19</f>
        <v>1162.63945145</v>
      </c>
      <c r="I22" s="36">
        <f>SUMIFS(СВЦЭМ!$C$34:$C$777,СВЦЭМ!$A$34:$A$777,$A22,СВЦЭМ!$B$34:$B$777,I$11)+'СЕТ СН'!$F$9+СВЦЭМ!$D$10+'СЕТ СН'!$F$6-'СЕТ СН'!$F$19</f>
        <v>1075.9823874399999</v>
      </c>
      <c r="J22" s="36">
        <f>SUMIFS(СВЦЭМ!$C$34:$C$777,СВЦЭМ!$A$34:$A$777,$A22,СВЦЭМ!$B$34:$B$777,J$11)+'СЕТ СН'!$F$9+СВЦЭМ!$D$10+'СЕТ СН'!$F$6-'СЕТ СН'!$F$19</f>
        <v>1059.0268135699998</v>
      </c>
      <c r="K22" s="36">
        <f>SUMIFS(СВЦЭМ!$C$34:$C$777,СВЦЭМ!$A$34:$A$777,$A22,СВЦЭМ!$B$34:$B$777,K$11)+'СЕТ СН'!$F$9+СВЦЭМ!$D$10+'СЕТ СН'!$F$6-'СЕТ СН'!$F$19</f>
        <v>1033.6582421799999</v>
      </c>
      <c r="L22" s="36">
        <f>SUMIFS(СВЦЭМ!$C$34:$C$777,СВЦЭМ!$A$34:$A$777,$A22,СВЦЭМ!$B$34:$B$777,L$11)+'СЕТ СН'!$F$9+СВЦЭМ!$D$10+'СЕТ СН'!$F$6-'СЕТ СН'!$F$19</f>
        <v>1030.2009257499999</v>
      </c>
      <c r="M22" s="36">
        <f>SUMIFS(СВЦЭМ!$C$34:$C$777,СВЦЭМ!$A$34:$A$777,$A22,СВЦЭМ!$B$34:$B$777,M$11)+'СЕТ СН'!$F$9+СВЦЭМ!$D$10+'СЕТ СН'!$F$6-'СЕТ СН'!$F$19</f>
        <v>1044.13129811</v>
      </c>
      <c r="N22" s="36">
        <f>SUMIFS(СВЦЭМ!$C$34:$C$777,СВЦЭМ!$A$34:$A$777,$A22,СВЦЭМ!$B$34:$B$777,N$11)+'СЕТ СН'!$F$9+СВЦЭМ!$D$10+'СЕТ СН'!$F$6-'СЕТ СН'!$F$19</f>
        <v>1052.05613365</v>
      </c>
      <c r="O22" s="36">
        <f>SUMIFS(СВЦЭМ!$C$34:$C$777,СВЦЭМ!$A$34:$A$777,$A22,СВЦЭМ!$B$34:$B$777,O$11)+'СЕТ СН'!$F$9+СВЦЭМ!$D$10+'СЕТ СН'!$F$6-'СЕТ СН'!$F$19</f>
        <v>1027.82216791</v>
      </c>
      <c r="P22" s="36">
        <f>SUMIFS(СВЦЭМ!$C$34:$C$777,СВЦЭМ!$A$34:$A$777,$A22,СВЦЭМ!$B$34:$B$777,P$11)+'СЕТ СН'!$F$9+СВЦЭМ!$D$10+'СЕТ СН'!$F$6-'СЕТ СН'!$F$19</f>
        <v>970.08043553999983</v>
      </c>
      <c r="Q22" s="36">
        <f>SUMIFS(СВЦЭМ!$C$34:$C$777,СВЦЭМ!$A$34:$A$777,$A22,СВЦЭМ!$B$34:$B$777,Q$11)+'СЕТ СН'!$F$9+СВЦЭМ!$D$10+'СЕТ СН'!$F$6-'СЕТ СН'!$F$19</f>
        <v>900.64152190999994</v>
      </c>
      <c r="R22" s="36">
        <f>SUMIFS(СВЦЭМ!$C$34:$C$777,СВЦЭМ!$A$34:$A$777,$A22,СВЦЭМ!$B$34:$B$777,R$11)+'СЕТ СН'!$F$9+СВЦЭМ!$D$10+'СЕТ СН'!$F$6-'СЕТ СН'!$F$19</f>
        <v>803.60976217999996</v>
      </c>
      <c r="S22" s="36">
        <f>SUMIFS(СВЦЭМ!$C$34:$C$777,СВЦЭМ!$A$34:$A$777,$A22,СВЦЭМ!$B$34:$B$777,S$11)+'СЕТ СН'!$F$9+СВЦЭМ!$D$10+'СЕТ СН'!$F$6-'СЕТ СН'!$F$19</f>
        <v>746.71905969999989</v>
      </c>
      <c r="T22" s="36">
        <f>SUMIFS(СВЦЭМ!$C$34:$C$777,СВЦЭМ!$A$34:$A$777,$A22,СВЦЭМ!$B$34:$B$777,T$11)+'СЕТ СН'!$F$9+СВЦЭМ!$D$10+'СЕТ СН'!$F$6-'СЕТ СН'!$F$19</f>
        <v>752.17118488999995</v>
      </c>
      <c r="U22" s="36">
        <f>SUMIFS(СВЦЭМ!$C$34:$C$777,СВЦЭМ!$A$34:$A$777,$A22,СВЦЭМ!$B$34:$B$777,U$11)+'СЕТ СН'!$F$9+СВЦЭМ!$D$10+'СЕТ СН'!$F$6-'СЕТ СН'!$F$19</f>
        <v>781.50929880999979</v>
      </c>
      <c r="V22" s="36">
        <f>SUMIFS(СВЦЭМ!$C$34:$C$777,СВЦЭМ!$A$34:$A$777,$A22,СВЦЭМ!$B$34:$B$777,V$11)+'СЕТ СН'!$F$9+СВЦЭМ!$D$10+'СЕТ СН'!$F$6-'СЕТ СН'!$F$19</f>
        <v>778.9113660999999</v>
      </c>
      <c r="W22" s="36">
        <f>SUMIFS(СВЦЭМ!$C$34:$C$777,СВЦЭМ!$A$34:$A$777,$A22,СВЦЭМ!$B$34:$B$777,W$11)+'СЕТ СН'!$F$9+СВЦЭМ!$D$10+'СЕТ СН'!$F$6-'СЕТ СН'!$F$19</f>
        <v>765.93728352999983</v>
      </c>
      <c r="X22" s="36">
        <f>SUMIFS(СВЦЭМ!$C$34:$C$777,СВЦЭМ!$A$34:$A$777,$A22,СВЦЭМ!$B$34:$B$777,X$11)+'СЕТ СН'!$F$9+СВЦЭМ!$D$10+'СЕТ СН'!$F$6-'СЕТ СН'!$F$19</f>
        <v>768.29915634999998</v>
      </c>
      <c r="Y22" s="36">
        <f>SUMIFS(СВЦЭМ!$C$34:$C$777,СВЦЭМ!$A$34:$A$777,$A22,СВЦЭМ!$B$34:$B$777,Y$11)+'СЕТ СН'!$F$9+СВЦЭМ!$D$10+'СЕТ СН'!$F$6-'СЕТ СН'!$F$19</f>
        <v>894.07261765999988</v>
      </c>
    </row>
    <row r="23" spans="1:25" ht="15.75" x14ac:dyDescent="0.2">
      <c r="A23" s="35">
        <f t="shared" si="0"/>
        <v>43385</v>
      </c>
      <c r="B23" s="36">
        <f>SUMIFS(СВЦЭМ!$C$34:$C$777,СВЦЭМ!$A$34:$A$777,$A23,СВЦЭМ!$B$34:$B$777,B$11)+'СЕТ СН'!$F$9+СВЦЭМ!$D$10+'СЕТ СН'!$F$6-'СЕТ СН'!$F$19</f>
        <v>1021.7962258599998</v>
      </c>
      <c r="C23" s="36">
        <f>SUMIFS(СВЦЭМ!$C$34:$C$777,СВЦЭМ!$A$34:$A$777,$A23,СВЦЭМ!$B$34:$B$777,C$11)+'СЕТ СН'!$F$9+СВЦЭМ!$D$10+'СЕТ СН'!$F$6-'СЕТ СН'!$F$19</f>
        <v>1134.29774176</v>
      </c>
      <c r="D23" s="36">
        <f>SUMIFS(СВЦЭМ!$C$34:$C$777,СВЦЭМ!$A$34:$A$777,$A23,СВЦЭМ!$B$34:$B$777,D$11)+'СЕТ СН'!$F$9+СВЦЭМ!$D$10+'СЕТ СН'!$F$6-'СЕТ СН'!$F$19</f>
        <v>1204.42082362</v>
      </c>
      <c r="E23" s="36">
        <f>SUMIFS(СВЦЭМ!$C$34:$C$777,СВЦЭМ!$A$34:$A$777,$A23,СВЦЭМ!$B$34:$B$777,E$11)+'СЕТ СН'!$F$9+СВЦЭМ!$D$10+'СЕТ СН'!$F$6-'СЕТ СН'!$F$19</f>
        <v>1231.7995624099999</v>
      </c>
      <c r="F23" s="36">
        <f>SUMIFS(СВЦЭМ!$C$34:$C$777,СВЦЭМ!$A$34:$A$777,$A23,СВЦЭМ!$B$34:$B$777,F$11)+'СЕТ СН'!$F$9+СВЦЭМ!$D$10+'СЕТ СН'!$F$6-'СЕТ СН'!$F$19</f>
        <v>1215.8122334099999</v>
      </c>
      <c r="G23" s="36">
        <f>SUMIFS(СВЦЭМ!$C$34:$C$777,СВЦЭМ!$A$34:$A$777,$A23,СВЦЭМ!$B$34:$B$777,G$11)+'СЕТ СН'!$F$9+СВЦЭМ!$D$10+'СЕТ СН'!$F$6-'СЕТ СН'!$F$19</f>
        <v>1206.7089902299999</v>
      </c>
      <c r="H23" s="36">
        <f>SUMIFS(СВЦЭМ!$C$34:$C$777,СВЦЭМ!$A$34:$A$777,$A23,СВЦЭМ!$B$34:$B$777,H$11)+'СЕТ СН'!$F$9+СВЦЭМ!$D$10+'СЕТ СН'!$F$6-'СЕТ СН'!$F$19</f>
        <v>1175.58191534</v>
      </c>
      <c r="I23" s="36">
        <f>SUMIFS(СВЦЭМ!$C$34:$C$777,СВЦЭМ!$A$34:$A$777,$A23,СВЦЭМ!$B$34:$B$777,I$11)+'СЕТ СН'!$F$9+СВЦЭМ!$D$10+'СЕТ СН'!$F$6-'СЕТ СН'!$F$19</f>
        <v>1099.9237777799999</v>
      </c>
      <c r="J23" s="36">
        <f>SUMIFS(СВЦЭМ!$C$34:$C$777,СВЦЭМ!$A$34:$A$777,$A23,СВЦЭМ!$B$34:$B$777,J$11)+'СЕТ СН'!$F$9+СВЦЭМ!$D$10+'СЕТ СН'!$F$6-'СЕТ СН'!$F$19</f>
        <v>1070.21718674</v>
      </c>
      <c r="K23" s="36">
        <f>SUMIFS(СВЦЭМ!$C$34:$C$777,СВЦЭМ!$A$34:$A$777,$A23,СВЦЭМ!$B$34:$B$777,K$11)+'СЕТ СН'!$F$9+СВЦЭМ!$D$10+'СЕТ СН'!$F$6-'СЕТ СН'!$F$19</f>
        <v>1048.7101860599998</v>
      </c>
      <c r="L23" s="36">
        <f>SUMIFS(СВЦЭМ!$C$34:$C$777,СВЦЭМ!$A$34:$A$777,$A23,СВЦЭМ!$B$34:$B$777,L$11)+'СЕТ СН'!$F$9+СВЦЭМ!$D$10+'СЕТ СН'!$F$6-'СЕТ СН'!$F$19</f>
        <v>1051.4553918899999</v>
      </c>
      <c r="M23" s="36">
        <f>SUMIFS(СВЦЭМ!$C$34:$C$777,СВЦЭМ!$A$34:$A$777,$A23,СВЦЭМ!$B$34:$B$777,M$11)+'СЕТ СН'!$F$9+СВЦЭМ!$D$10+'СЕТ СН'!$F$6-'СЕТ СН'!$F$19</f>
        <v>1069.4547221399998</v>
      </c>
      <c r="N23" s="36">
        <f>SUMIFS(СВЦЭМ!$C$34:$C$777,СВЦЭМ!$A$34:$A$777,$A23,СВЦЭМ!$B$34:$B$777,N$11)+'СЕТ СН'!$F$9+СВЦЭМ!$D$10+'СЕТ СН'!$F$6-'СЕТ СН'!$F$19</f>
        <v>1080.2356867199999</v>
      </c>
      <c r="O23" s="36">
        <f>SUMIFS(СВЦЭМ!$C$34:$C$777,СВЦЭМ!$A$34:$A$777,$A23,СВЦЭМ!$B$34:$B$777,O$11)+'СЕТ СН'!$F$9+СВЦЭМ!$D$10+'СЕТ СН'!$F$6-'СЕТ СН'!$F$19</f>
        <v>1050.95126018</v>
      </c>
      <c r="P23" s="36">
        <f>SUMIFS(СВЦЭМ!$C$34:$C$777,СВЦЭМ!$A$34:$A$777,$A23,СВЦЭМ!$B$34:$B$777,P$11)+'СЕТ СН'!$F$9+СВЦЭМ!$D$10+'СЕТ СН'!$F$6-'СЕТ СН'!$F$19</f>
        <v>986.13570064999999</v>
      </c>
      <c r="Q23" s="36">
        <f>SUMIFS(СВЦЭМ!$C$34:$C$777,СВЦЭМ!$A$34:$A$777,$A23,СВЦЭМ!$B$34:$B$777,Q$11)+'СЕТ СН'!$F$9+СВЦЭМ!$D$10+'СЕТ СН'!$F$6-'СЕТ СН'!$F$19</f>
        <v>913.49052199999983</v>
      </c>
      <c r="R23" s="36">
        <f>SUMIFS(СВЦЭМ!$C$34:$C$777,СВЦЭМ!$A$34:$A$777,$A23,СВЦЭМ!$B$34:$B$777,R$11)+'СЕТ СН'!$F$9+СВЦЭМ!$D$10+'СЕТ СН'!$F$6-'СЕТ СН'!$F$19</f>
        <v>801.22583503999999</v>
      </c>
      <c r="S23" s="36">
        <f>SUMIFS(СВЦЭМ!$C$34:$C$777,СВЦЭМ!$A$34:$A$777,$A23,СВЦЭМ!$B$34:$B$777,S$11)+'СЕТ СН'!$F$9+СВЦЭМ!$D$10+'СЕТ СН'!$F$6-'СЕТ СН'!$F$19</f>
        <v>722.14884314999995</v>
      </c>
      <c r="T23" s="36">
        <f>SUMIFS(СВЦЭМ!$C$34:$C$777,СВЦЭМ!$A$34:$A$777,$A23,СВЦЭМ!$B$34:$B$777,T$11)+'СЕТ СН'!$F$9+СВЦЭМ!$D$10+'СЕТ СН'!$F$6-'СЕТ СН'!$F$19</f>
        <v>745.66838969999981</v>
      </c>
      <c r="U23" s="36">
        <f>SUMIFS(СВЦЭМ!$C$34:$C$777,СВЦЭМ!$A$34:$A$777,$A23,СВЦЭМ!$B$34:$B$777,U$11)+'СЕТ СН'!$F$9+СВЦЭМ!$D$10+'СЕТ СН'!$F$6-'СЕТ СН'!$F$19</f>
        <v>778.30169525999986</v>
      </c>
      <c r="V23" s="36">
        <f>SUMIFS(СВЦЭМ!$C$34:$C$777,СВЦЭМ!$A$34:$A$777,$A23,СВЦЭМ!$B$34:$B$777,V$11)+'СЕТ СН'!$F$9+СВЦЭМ!$D$10+'СЕТ СН'!$F$6-'СЕТ СН'!$F$19</f>
        <v>773.62634356999979</v>
      </c>
      <c r="W23" s="36">
        <f>SUMIFS(СВЦЭМ!$C$34:$C$777,СВЦЭМ!$A$34:$A$777,$A23,СВЦЭМ!$B$34:$B$777,W$11)+'СЕТ СН'!$F$9+СВЦЭМ!$D$10+'СЕТ СН'!$F$6-'СЕТ СН'!$F$19</f>
        <v>758.31850744999997</v>
      </c>
      <c r="X23" s="36">
        <f>SUMIFS(СВЦЭМ!$C$34:$C$777,СВЦЭМ!$A$34:$A$777,$A23,СВЦЭМ!$B$34:$B$777,X$11)+'СЕТ СН'!$F$9+СВЦЭМ!$D$10+'СЕТ СН'!$F$6-'СЕТ СН'!$F$19</f>
        <v>764.15548778999982</v>
      </c>
      <c r="Y23" s="36">
        <f>SUMIFS(СВЦЭМ!$C$34:$C$777,СВЦЭМ!$A$34:$A$777,$A23,СВЦЭМ!$B$34:$B$777,Y$11)+'СЕТ СН'!$F$9+СВЦЭМ!$D$10+'СЕТ СН'!$F$6-'СЕТ СН'!$F$19</f>
        <v>898.14662398999985</v>
      </c>
    </row>
    <row r="24" spans="1:25" ht="15.75" x14ac:dyDescent="0.2">
      <c r="A24" s="35">
        <f t="shared" si="0"/>
        <v>43386</v>
      </c>
      <c r="B24" s="36">
        <f>SUMIFS(СВЦЭМ!$C$34:$C$777,СВЦЭМ!$A$34:$A$777,$A24,СВЦЭМ!$B$34:$B$777,B$11)+'СЕТ СН'!$F$9+СВЦЭМ!$D$10+'СЕТ СН'!$F$6-'СЕТ СН'!$F$19</f>
        <v>1017.0337362299999</v>
      </c>
      <c r="C24" s="36">
        <f>SUMIFS(СВЦЭМ!$C$34:$C$777,СВЦЭМ!$A$34:$A$777,$A24,СВЦЭМ!$B$34:$B$777,C$11)+'СЕТ СН'!$F$9+СВЦЭМ!$D$10+'СЕТ СН'!$F$6-'СЕТ СН'!$F$19</f>
        <v>1129.2386720899999</v>
      </c>
      <c r="D24" s="36">
        <f>SUMIFS(СВЦЭМ!$C$34:$C$777,СВЦЭМ!$A$34:$A$777,$A24,СВЦЭМ!$B$34:$B$777,D$11)+'СЕТ СН'!$F$9+СВЦЭМ!$D$10+'СЕТ СН'!$F$6-'СЕТ СН'!$F$19</f>
        <v>1221.0999178099999</v>
      </c>
      <c r="E24" s="36">
        <f>SUMIFS(СВЦЭМ!$C$34:$C$777,СВЦЭМ!$A$34:$A$777,$A24,СВЦЭМ!$B$34:$B$777,E$11)+'СЕТ СН'!$F$9+СВЦЭМ!$D$10+'СЕТ СН'!$F$6-'СЕТ СН'!$F$19</f>
        <v>1230.03733711</v>
      </c>
      <c r="F24" s="36">
        <f>SUMIFS(СВЦЭМ!$C$34:$C$777,СВЦЭМ!$A$34:$A$777,$A24,СВЦЭМ!$B$34:$B$777,F$11)+'СЕТ СН'!$F$9+СВЦЭМ!$D$10+'СЕТ СН'!$F$6-'СЕТ СН'!$F$19</f>
        <v>1224.2773847399999</v>
      </c>
      <c r="G24" s="36">
        <f>SUMIFS(СВЦЭМ!$C$34:$C$777,СВЦЭМ!$A$34:$A$777,$A24,СВЦЭМ!$B$34:$B$777,G$11)+'СЕТ СН'!$F$9+СВЦЭМ!$D$10+'СЕТ СН'!$F$6-'СЕТ СН'!$F$19</f>
        <v>1203.11661121</v>
      </c>
      <c r="H24" s="36">
        <f>SUMIFS(СВЦЭМ!$C$34:$C$777,СВЦЭМ!$A$34:$A$777,$A24,СВЦЭМ!$B$34:$B$777,H$11)+'СЕТ СН'!$F$9+СВЦЭМ!$D$10+'СЕТ СН'!$F$6-'СЕТ СН'!$F$19</f>
        <v>1154.6840903699999</v>
      </c>
      <c r="I24" s="36">
        <f>SUMIFS(СВЦЭМ!$C$34:$C$777,СВЦЭМ!$A$34:$A$777,$A24,СВЦЭМ!$B$34:$B$777,I$11)+'СЕТ СН'!$F$9+СВЦЭМ!$D$10+'СЕТ СН'!$F$6-'СЕТ СН'!$F$19</f>
        <v>1078.8643904799999</v>
      </c>
      <c r="J24" s="36">
        <f>SUMIFS(СВЦЭМ!$C$34:$C$777,СВЦЭМ!$A$34:$A$777,$A24,СВЦЭМ!$B$34:$B$777,J$11)+'СЕТ СН'!$F$9+СВЦЭМ!$D$10+'СЕТ СН'!$F$6-'СЕТ СН'!$F$19</f>
        <v>1044.15582006</v>
      </c>
      <c r="K24" s="36">
        <f>SUMIFS(СВЦЭМ!$C$34:$C$777,СВЦЭМ!$A$34:$A$777,$A24,СВЦЭМ!$B$34:$B$777,K$11)+'СЕТ СН'!$F$9+СВЦЭМ!$D$10+'СЕТ СН'!$F$6-'СЕТ СН'!$F$19</f>
        <v>1037.9738901599999</v>
      </c>
      <c r="L24" s="36">
        <f>SUMIFS(СВЦЭМ!$C$34:$C$777,СВЦЭМ!$A$34:$A$777,$A24,СВЦЭМ!$B$34:$B$777,L$11)+'СЕТ СН'!$F$9+СВЦЭМ!$D$10+'СЕТ СН'!$F$6-'СЕТ СН'!$F$19</f>
        <v>1018.9977296</v>
      </c>
      <c r="M24" s="36">
        <f>SUMIFS(СВЦЭМ!$C$34:$C$777,СВЦЭМ!$A$34:$A$777,$A24,СВЦЭМ!$B$34:$B$777,M$11)+'СЕТ СН'!$F$9+СВЦЭМ!$D$10+'СЕТ СН'!$F$6-'СЕТ СН'!$F$19</f>
        <v>1036.9591792399999</v>
      </c>
      <c r="N24" s="36">
        <f>SUMIFS(СВЦЭМ!$C$34:$C$777,СВЦЭМ!$A$34:$A$777,$A24,СВЦЭМ!$B$34:$B$777,N$11)+'СЕТ СН'!$F$9+СВЦЭМ!$D$10+'СЕТ СН'!$F$6-'СЕТ СН'!$F$19</f>
        <v>1058.4098569399998</v>
      </c>
      <c r="O24" s="36">
        <f>SUMIFS(СВЦЭМ!$C$34:$C$777,СВЦЭМ!$A$34:$A$777,$A24,СВЦЭМ!$B$34:$B$777,O$11)+'СЕТ СН'!$F$9+СВЦЭМ!$D$10+'СЕТ СН'!$F$6-'СЕТ СН'!$F$19</f>
        <v>1065.6672571399999</v>
      </c>
      <c r="P24" s="36">
        <f>SUMIFS(СВЦЭМ!$C$34:$C$777,СВЦЭМ!$A$34:$A$777,$A24,СВЦЭМ!$B$34:$B$777,P$11)+'СЕТ СН'!$F$9+СВЦЭМ!$D$10+'СЕТ СН'!$F$6-'СЕТ СН'!$F$19</f>
        <v>1012.5345400399999</v>
      </c>
      <c r="Q24" s="36">
        <f>SUMIFS(СВЦЭМ!$C$34:$C$777,СВЦЭМ!$A$34:$A$777,$A24,СВЦЭМ!$B$34:$B$777,Q$11)+'СЕТ СН'!$F$9+СВЦЭМ!$D$10+'СЕТ СН'!$F$6-'СЕТ СН'!$F$19</f>
        <v>945.74861124999984</v>
      </c>
      <c r="R24" s="36">
        <f>SUMIFS(СВЦЭМ!$C$34:$C$777,СВЦЭМ!$A$34:$A$777,$A24,СВЦЭМ!$B$34:$B$777,R$11)+'СЕТ СН'!$F$9+СВЦЭМ!$D$10+'СЕТ СН'!$F$6-'СЕТ СН'!$F$19</f>
        <v>830.36602908999998</v>
      </c>
      <c r="S24" s="36">
        <f>SUMIFS(СВЦЭМ!$C$34:$C$777,СВЦЭМ!$A$34:$A$777,$A24,СВЦЭМ!$B$34:$B$777,S$11)+'СЕТ СН'!$F$9+СВЦЭМ!$D$10+'СЕТ СН'!$F$6-'СЕТ СН'!$F$19</f>
        <v>745.82642568999995</v>
      </c>
      <c r="T24" s="36">
        <f>SUMIFS(СВЦЭМ!$C$34:$C$777,СВЦЭМ!$A$34:$A$777,$A24,СВЦЭМ!$B$34:$B$777,T$11)+'СЕТ СН'!$F$9+СВЦЭМ!$D$10+'СЕТ СН'!$F$6-'СЕТ СН'!$F$19</f>
        <v>745.68499216999999</v>
      </c>
      <c r="U24" s="36">
        <f>SUMIFS(СВЦЭМ!$C$34:$C$777,СВЦЭМ!$A$34:$A$777,$A24,СВЦЭМ!$B$34:$B$777,U$11)+'СЕТ СН'!$F$9+СВЦЭМ!$D$10+'СЕТ СН'!$F$6-'СЕТ СН'!$F$19</f>
        <v>783.26631591</v>
      </c>
      <c r="V24" s="36">
        <f>SUMIFS(СВЦЭМ!$C$34:$C$777,СВЦЭМ!$A$34:$A$777,$A24,СВЦЭМ!$B$34:$B$777,V$11)+'СЕТ СН'!$F$9+СВЦЭМ!$D$10+'СЕТ СН'!$F$6-'СЕТ СН'!$F$19</f>
        <v>769.37761408999995</v>
      </c>
      <c r="W24" s="36">
        <f>SUMIFS(СВЦЭМ!$C$34:$C$777,СВЦЭМ!$A$34:$A$777,$A24,СВЦЭМ!$B$34:$B$777,W$11)+'СЕТ СН'!$F$9+СВЦЭМ!$D$10+'СЕТ СН'!$F$6-'СЕТ СН'!$F$19</f>
        <v>767.90237920999994</v>
      </c>
      <c r="X24" s="36">
        <f>SUMIFS(СВЦЭМ!$C$34:$C$777,СВЦЭМ!$A$34:$A$777,$A24,СВЦЭМ!$B$34:$B$777,X$11)+'СЕТ СН'!$F$9+СВЦЭМ!$D$10+'СЕТ СН'!$F$6-'СЕТ СН'!$F$19</f>
        <v>751.58803039999998</v>
      </c>
      <c r="Y24" s="36">
        <f>SUMIFS(СВЦЭМ!$C$34:$C$777,СВЦЭМ!$A$34:$A$777,$A24,СВЦЭМ!$B$34:$B$777,Y$11)+'СЕТ СН'!$F$9+СВЦЭМ!$D$10+'СЕТ СН'!$F$6-'СЕТ СН'!$F$19</f>
        <v>866.67769023999995</v>
      </c>
    </row>
    <row r="25" spans="1:25" ht="15.75" x14ac:dyDescent="0.2">
      <c r="A25" s="35">
        <f t="shared" si="0"/>
        <v>43387</v>
      </c>
      <c r="B25" s="36">
        <f>SUMIFS(СВЦЭМ!$C$34:$C$777,СВЦЭМ!$A$34:$A$777,$A25,СВЦЭМ!$B$34:$B$777,B$11)+'СЕТ СН'!$F$9+СВЦЭМ!$D$10+'СЕТ СН'!$F$6-'СЕТ СН'!$F$19</f>
        <v>967.66020742000001</v>
      </c>
      <c r="C25" s="36">
        <f>SUMIFS(СВЦЭМ!$C$34:$C$777,СВЦЭМ!$A$34:$A$777,$A25,СВЦЭМ!$B$34:$B$777,C$11)+'СЕТ СН'!$F$9+СВЦЭМ!$D$10+'СЕТ СН'!$F$6-'СЕТ СН'!$F$19</f>
        <v>1054.9760127699999</v>
      </c>
      <c r="D25" s="36">
        <f>SUMIFS(СВЦЭМ!$C$34:$C$777,СВЦЭМ!$A$34:$A$777,$A25,СВЦЭМ!$B$34:$B$777,D$11)+'СЕТ СН'!$F$9+СВЦЭМ!$D$10+'СЕТ СН'!$F$6-'СЕТ СН'!$F$19</f>
        <v>1146.7561137399998</v>
      </c>
      <c r="E25" s="36">
        <f>SUMIFS(СВЦЭМ!$C$34:$C$777,СВЦЭМ!$A$34:$A$777,$A25,СВЦЭМ!$B$34:$B$777,E$11)+'СЕТ СН'!$F$9+СВЦЭМ!$D$10+'СЕТ СН'!$F$6-'СЕТ СН'!$F$19</f>
        <v>1158.51015626</v>
      </c>
      <c r="F25" s="36">
        <f>SUMIFS(СВЦЭМ!$C$34:$C$777,СВЦЭМ!$A$34:$A$777,$A25,СВЦЭМ!$B$34:$B$777,F$11)+'СЕТ СН'!$F$9+СВЦЭМ!$D$10+'СЕТ СН'!$F$6-'СЕТ СН'!$F$19</f>
        <v>1156.77379774</v>
      </c>
      <c r="G25" s="36">
        <f>SUMIFS(СВЦЭМ!$C$34:$C$777,СВЦЭМ!$A$34:$A$777,$A25,СВЦЭМ!$B$34:$B$777,G$11)+'СЕТ СН'!$F$9+СВЦЭМ!$D$10+'СЕТ СН'!$F$6-'СЕТ СН'!$F$19</f>
        <v>1143.8676035399999</v>
      </c>
      <c r="H25" s="36">
        <f>SUMIFS(СВЦЭМ!$C$34:$C$777,СВЦЭМ!$A$34:$A$777,$A25,СВЦЭМ!$B$34:$B$777,H$11)+'СЕТ СН'!$F$9+СВЦЭМ!$D$10+'СЕТ СН'!$F$6-'СЕТ СН'!$F$19</f>
        <v>1121.8375629</v>
      </c>
      <c r="I25" s="36">
        <f>SUMIFS(СВЦЭМ!$C$34:$C$777,СВЦЭМ!$A$34:$A$777,$A25,СВЦЭМ!$B$34:$B$777,I$11)+'СЕТ СН'!$F$9+СВЦЭМ!$D$10+'СЕТ СН'!$F$6-'СЕТ СН'!$F$19</f>
        <v>1111.4309309999999</v>
      </c>
      <c r="J25" s="36">
        <f>SUMIFS(СВЦЭМ!$C$34:$C$777,СВЦЭМ!$A$34:$A$777,$A25,СВЦЭМ!$B$34:$B$777,J$11)+'СЕТ СН'!$F$9+СВЦЭМ!$D$10+'СЕТ СН'!$F$6-'СЕТ СН'!$F$19</f>
        <v>1071.4703360599999</v>
      </c>
      <c r="K25" s="36">
        <f>SUMIFS(СВЦЭМ!$C$34:$C$777,СВЦЭМ!$A$34:$A$777,$A25,СВЦЭМ!$B$34:$B$777,K$11)+'СЕТ СН'!$F$9+СВЦЭМ!$D$10+'СЕТ СН'!$F$6-'СЕТ СН'!$F$19</f>
        <v>1045.5083403599999</v>
      </c>
      <c r="L25" s="36">
        <f>SUMIFS(СВЦЭМ!$C$34:$C$777,СВЦЭМ!$A$34:$A$777,$A25,СВЦЭМ!$B$34:$B$777,L$11)+'СЕТ СН'!$F$9+СВЦЭМ!$D$10+'СЕТ СН'!$F$6-'СЕТ СН'!$F$19</f>
        <v>1031.7645146899999</v>
      </c>
      <c r="M25" s="36">
        <f>SUMIFS(СВЦЭМ!$C$34:$C$777,СВЦЭМ!$A$34:$A$777,$A25,СВЦЭМ!$B$34:$B$777,M$11)+'СЕТ СН'!$F$9+СВЦЭМ!$D$10+'СЕТ СН'!$F$6-'СЕТ СН'!$F$19</f>
        <v>1047.9750384899999</v>
      </c>
      <c r="N25" s="36">
        <f>SUMIFS(СВЦЭМ!$C$34:$C$777,СВЦЭМ!$A$34:$A$777,$A25,СВЦЭМ!$B$34:$B$777,N$11)+'СЕТ СН'!$F$9+СВЦЭМ!$D$10+'СЕТ СН'!$F$6-'СЕТ СН'!$F$19</f>
        <v>1073.9054777499998</v>
      </c>
      <c r="O25" s="36">
        <f>SUMIFS(СВЦЭМ!$C$34:$C$777,СВЦЭМ!$A$34:$A$777,$A25,СВЦЭМ!$B$34:$B$777,O$11)+'СЕТ СН'!$F$9+СВЦЭМ!$D$10+'СЕТ СН'!$F$6-'СЕТ СН'!$F$19</f>
        <v>1062.0956965399998</v>
      </c>
      <c r="P25" s="36">
        <f>SUMIFS(СВЦЭМ!$C$34:$C$777,СВЦЭМ!$A$34:$A$777,$A25,СВЦЭМ!$B$34:$B$777,P$11)+'СЕТ СН'!$F$9+СВЦЭМ!$D$10+'СЕТ СН'!$F$6-'СЕТ СН'!$F$19</f>
        <v>1001.45843464</v>
      </c>
      <c r="Q25" s="36">
        <f>SUMIFS(СВЦЭМ!$C$34:$C$777,СВЦЭМ!$A$34:$A$777,$A25,СВЦЭМ!$B$34:$B$777,Q$11)+'СЕТ СН'!$F$9+СВЦЭМ!$D$10+'СЕТ СН'!$F$6-'СЕТ СН'!$F$19</f>
        <v>948.15530439999998</v>
      </c>
      <c r="R25" s="36">
        <f>SUMIFS(СВЦЭМ!$C$34:$C$777,СВЦЭМ!$A$34:$A$777,$A25,СВЦЭМ!$B$34:$B$777,R$11)+'СЕТ СН'!$F$9+СВЦЭМ!$D$10+'СЕТ СН'!$F$6-'СЕТ СН'!$F$19</f>
        <v>885.92156780999994</v>
      </c>
      <c r="S25" s="36">
        <f>SUMIFS(СВЦЭМ!$C$34:$C$777,СВЦЭМ!$A$34:$A$777,$A25,СВЦЭМ!$B$34:$B$777,S$11)+'СЕТ СН'!$F$9+СВЦЭМ!$D$10+'СЕТ СН'!$F$6-'СЕТ СН'!$F$19</f>
        <v>790.99589882999999</v>
      </c>
      <c r="T25" s="36">
        <f>SUMIFS(СВЦЭМ!$C$34:$C$777,СВЦЭМ!$A$34:$A$777,$A25,СВЦЭМ!$B$34:$B$777,T$11)+'СЕТ СН'!$F$9+СВЦЭМ!$D$10+'СЕТ СН'!$F$6-'СЕТ СН'!$F$19</f>
        <v>768.94799355999999</v>
      </c>
      <c r="U25" s="36">
        <f>SUMIFS(СВЦЭМ!$C$34:$C$777,СВЦЭМ!$A$34:$A$777,$A25,СВЦЭМ!$B$34:$B$777,U$11)+'СЕТ СН'!$F$9+СВЦЭМ!$D$10+'СЕТ СН'!$F$6-'СЕТ СН'!$F$19</f>
        <v>791.74376833999986</v>
      </c>
      <c r="V25" s="36">
        <f>SUMIFS(СВЦЭМ!$C$34:$C$777,СВЦЭМ!$A$34:$A$777,$A25,СВЦЭМ!$B$34:$B$777,V$11)+'СЕТ СН'!$F$9+СВЦЭМ!$D$10+'СЕТ СН'!$F$6-'СЕТ СН'!$F$19</f>
        <v>793.95892749999985</v>
      </c>
      <c r="W25" s="36">
        <f>SUMIFS(СВЦЭМ!$C$34:$C$777,СВЦЭМ!$A$34:$A$777,$A25,СВЦЭМ!$B$34:$B$777,W$11)+'СЕТ СН'!$F$9+СВЦЭМ!$D$10+'СЕТ СН'!$F$6-'СЕТ СН'!$F$19</f>
        <v>772.2957606299999</v>
      </c>
      <c r="X25" s="36">
        <f>SUMIFS(СВЦЭМ!$C$34:$C$777,СВЦЭМ!$A$34:$A$777,$A25,СВЦЭМ!$B$34:$B$777,X$11)+'СЕТ СН'!$F$9+СВЦЭМ!$D$10+'СЕТ СН'!$F$6-'СЕТ СН'!$F$19</f>
        <v>768.1872515</v>
      </c>
      <c r="Y25" s="36">
        <f>SUMIFS(СВЦЭМ!$C$34:$C$777,СВЦЭМ!$A$34:$A$777,$A25,СВЦЭМ!$B$34:$B$777,Y$11)+'СЕТ СН'!$F$9+СВЦЭМ!$D$10+'СЕТ СН'!$F$6-'СЕТ СН'!$F$19</f>
        <v>883.32345775999988</v>
      </c>
    </row>
    <row r="26" spans="1:25" ht="15.75" x14ac:dyDescent="0.2">
      <c r="A26" s="35">
        <f t="shared" si="0"/>
        <v>43388</v>
      </c>
      <c r="B26" s="36">
        <f>SUMIFS(СВЦЭМ!$C$34:$C$777,СВЦЭМ!$A$34:$A$777,$A26,СВЦЭМ!$B$34:$B$777,B$11)+'СЕТ СН'!$F$9+СВЦЭМ!$D$10+'СЕТ СН'!$F$6-'СЕТ СН'!$F$19</f>
        <v>1087.4572884099998</v>
      </c>
      <c r="C26" s="36">
        <f>SUMIFS(СВЦЭМ!$C$34:$C$777,СВЦЭМ!$A$34:$A$777,$A26,СВЦЭМ!$B$34:$B$777,C$11)+'СЕТ СН'!$F$9+СВЦЭМ!$D$10+'СЕТ СН'!$F$6-'СЕТ СН'!$F$19</f>
        <v>1212.41837618</v>
      </c>
      <c r="D26" s="36">
        <f>SUMIFS(СВЦЭМ!$C$34:$C$777,СВЦЭМ!$A$34:$A$777,$A26,СВЦЭМ!$B$34:$B$777,D$11)+'СЕТ СН'!$F$9+СВЦЭМ!$D$10+'СЕТ СН'!$F$6-'СЕТ СН'!$F$19</f>
        <v>1261.3123587</v>
      </c>
      <c r="E26" s="36">
        <f>SUMIFS(СВЦЭМ!$C$34:$C$777,СВЦЭМ!$A$34:$A$777,$A26,СВЦЭМ!$B$34:$B$777,E$11)+'СЕТ СН'!$F$9+СВЦЭМ!$D$10+'СЕТ СН'!$F$6-'СЕТ СН'!$F$19</f>
        <v>1261.11828816</v>
      </c>
      <c r="F26" s="36">
        <f>SUMIFS(СВЦЭМ!$C$34:$C$777,СВЦЭМ!$A$34:$A$777,$A26,СВЦЭМ!$B$34:$B$777,F$11)+'СЕТ СН'!$F$9+СВЦЭМ!$D$10+'СЕТ СН'!$F$6-'СЕТ СН'!$F$19</f>
        <v>1263.5231900799999</v>
      </c>
      <c r="G26" s="36">
        <f>SUMIFS(СВЦЭМ!$C$34:$C$777,СВЦЭМ!$A$34:$A$777,$A26,СВЦЭМ!$B$34:$B$777,G$11)+'СЕТ СН'!$F$9+СВЦЭМ!$D$10+'СЕТ СН'!$F$6-'СЕТ СН'!$F$19</f>
        <v>1269.73096326</v>
      </c>
      <c r="H26" s="36">
        <f>SUMIFS(СВЦЭМ!$C$34:$C$777,СВЦЭМ!$A$34:$A$777,$A26,СВЦЭМ!$B$34:$B$777,H$11)+'СЕТ СН'!$F$9+СВЦЭМ!$D$10+'СЕТ СН'!$F$6-'СЕТ СН'!$F$19</f>
        <v>1204.5642174899999</v>
      </c>
      <c r="I26" s="36">
        <f>SUMIFS(СВЦЭМ!$C$34:$C$777,СВЦЭМ!$A$34:$A$777,$A26,СВЦЭМ!$B$34:$B$777,I$11)+'СЕТ СН'!$F$9+СВЦЭМ!$D$10+'СЕТ СН'!$F$6-'СЕТ СН'!$F$19</f>
        <v>1129.6423209</v>
      </c>
      <c r="J26" s="36">
        <f>SUMIFS(СВЦЭМ!$C$34:$C$777,СВЦЭМ!$A$34:$A$777,$A26,СВЦЭМ!$B$34:$B$777,J$11)+'СЕТ СН'!$F$9+СВЦЭМ!$D$10+'СЕТ СН'!$F$6-'СЕТ СН'!$F$19</f>
        <v>1101.8391563799998</v>
      </c>
      <c r="K26" s="36">
        <f>SUMIFS(СВЦЭМ!$C$34:$C$777,СВЦЭМ!$A$34:$A$777,$A26,СВЦЭМ!$B$34:$B$777,K$11)+'СЕТ СН'!$F$9+СВЦЭМ!$D$10+'СЕТ СН'!$F$6-'СЕТ СН'!$F$19</f>
        <v>1066.5950193699998</v>
      </c>
      <c r="L26" s="36">
        <f>SUMIFS(СВЦЭМ!$C$34:$C$777,СВЦЭМ!$A$34:$A$777,$A26,СВЦЭМ!$B$34:$B$777,L$11)+'СЕТ СН'!$F$9+СВЦЭМ!$D$10+'СЕТ СН'!$F$6-'СЕТ СН'!$F$19</f>
        <v>1059.0893246999999</v>
      </c>
      <c r="M26" s="36">
        <f>SUMIFS(СВЦЭМ!$C$34:$C$777,СВЦЭМ!$A$34:$A$777,$A26,СВЦЭМ!$B$34:$B$777,M$11)+'СЕТ СН'!$F$9+СВЦЭМ!$D$10+'СЕТ СН'!$F$6-'СЕТ СН'!$F$19</f>
        <v>1057.4945912199998</v>
      </c>
      <c r="N26" s="36">
        <f>SUMIFS(СВЦЭМ!$C$34:$C$777,СВЦЭМ!$A$34:$A$777,$A26,СВЦЭМ!$B$34:$B$777,N$11)+'СЕТ СН'!$F$9+СВЦЭМ!$D$10+'СЕТ СН'!$F$6-'СЕТ СН'!$F$19</f>
        <v>1078.3616687899998</v>
      </c>
      <c r="O26" s="36">
        <f>SUMIFS(СВЦЭМ!$C$34:$C$777,СВЦЭМ!$A$34:$A$777,$A26,СВЦЭМ!$B$34:$B$777,O$11)+'СЕТ СН'!$F$9+СВЦЭМ!$D$10+'СЕТ СН'!$F$6-'СЕТ СН'!$F$19</f>
        <v>1071.3544666599998</v>
      </c>
      <c r="P26" s="36">
        <f>SUMIFS(СВЦЭМ!$C$34:$C$777,СВЦЭМ!$A$34:$A$777,$A26,СВЦЭМ!$B$34:$B$777,P$11)+'СЕТ СН'!$F$9+СВЦЭМ!$D$10+'СЕТ СН'!$F$6-'СЕТ СН'!$F$19</f>
        <v>1014.98637218</v>
      </c>
      <c r="Q26" s="36">
        <f>SUMIFS(СВЦЭМ!$C$34:$C$777,СВЦЭМ!$A$34:$A$777,$A26,СВЦЭМ!$B$34:$B$777,Q$11)+'СЕТ СН'!$F$9+СВЦЭМ!$D$10+'СЕТ СН'!$F$6-'СЕТ СН'!$F$19</f>
        <v>938.9802333199998</v>
      </c>
      <c r="R26" s="36">
        <f>SUMIFS(СВЦЭМ!$C$34:$C$777,СВЦЭМ!$A$34:$A$777,$A26,СВЦЭМ!$B$34:$B$777,R$11)+'СЕТ СН'!$F$9+СВЦЭМ!$D$10+'СЕТ СН'!$F$6-'СЕТ СН'!$F$19</f>
        <v>828.77171034999992</v>
      </c>
      <c r="S26" s="36">
        <f>SUMIFS(СВЦЭМ!$C$34:$C$777,СВЦЭМ!$A$34:$A$777,$A26,СВЦЭМ!$B$34:$B$777,S$11)+'СЕТ СН'!$F$9+СВЦЭМ!$D$10+'СЕТ СН'!$F$6-'СЕТ СН'!$F$19</f>
        <v>738.44643739999992</v>
      </c>
      <c r="T26" s="36">
        <f>SUMIFS(СВЦЭМ!$C$34:$C$777,СВЦЭМ!$A$34:$A$777,$A26,СВЦЭМ!$B$34:$B$777,T$11)+'СЕТ СН'!$F$9+СВЦЭМ!$D$10+'СЕТ СН'!$F$6-'СЕТ СН'!$F$19</f>
        <v>707.6955042699999</v>
      </c>
      <c r="U26" s="36">
        <f>SUMIFS(СВЦЭМ!$C$34:$C$777,СВЦЭМ!$A$34:$A$777,$A26,СВЦЭМ!$B$34:$B$777,U$11)+'СЕТ СН'!$F$9+СВЦЭМ!$D$10+'СЕТ СН'!$F$6-'СЕТ СН'!$F$19</f>
        <v>691.74217641999985</v>
      </c>
      <c r="V26" s="36">
        <f>SUMIFS(СВЦЭМ!$C$34:$C$777,СВЦЭМ!$A$34:$A$777,$A26,СВЦЭМ!$B$34:$B$777,V$11)+'СЕТ СН'!$F$9+СВЦЭМ!$D$10+'СЕТ СН'!$F$6-'СЕТ СН'!$F$19</f>
        <v>685.49038402999986</v>
      </c>
      <c r="W26" s="36">
        <f>SUMIFS(СВЦЭМ!$C$34:$C$777,СВЦЭМ!$A$34:$A$777,$A26,СВЦЭМ!$B$34:$B$777,W$11)+'СЕТ СН'!$F$9+СВЦЭМ!$D$10+'СЕТ СН'!$F$6-'СЕТ СН'!$F$19</f>
        <v>692.90487226999994</v>
      </c>
      <c r="X26" s="36">
        <f>SUMIFS(СВЦЭМ!$C$34:$C$777,СВЦЭМ!$A$34:$A$777,$A26,СВЦЭМ!$B$34:$B$777,X$11)+'СЕТ СН'!$F$9+СВЦЭМ!$D$10+'СЕТ СН'!$F$6-'СЕТ СН'!$F$19</f>
        <v>755.4332293299999</v>
      </c>
      <c r="Y26" s="36">
        <f>SUMIFS(СВЦЭМ!$C$34:$C$777,СВЦЭМ!$A$34:$A$777,$A26,СВЦЭМ!$B$34:$B$777,Y$11)+'СЕТ СН'!$F$9+СВЦЭМ!$D$10+'СЕТ СН'!$F$6-'СЕТ СН'!$F$19</f>
        <v>878.12666851999984</v>
      </c>
    </row>
    <row r="27" spans="1:25" ht="15.75" x14ac:dyDescent="0.2">
      <c r="A27" s="35">
        <f t="shared" si="0"/>
        <v>43389</v>
      </c>
      <c r="B27" s="36">
        <f>SUMIFS(СВЦЭМ!$C$34:$C$777,СВЦЭМ!$A$34:$A$777,$A27,СВЦЭМ!$B$34:$B$777,B$11)+'СЕТ СН'!$F$9+СВЦЭМ!$D$10+'СЕТ СН'!$F$6-'СЕТ СН'!$F$19</f>
        <v>1015.9642324299998</v>
      </c>
      <c r="C27" s="36">
        <f>SUMIFS(СВЦЭМ!$C$34:$C$777,СВЦЭМ!$A$34:$A$777,$A27,СВЦЭМ!$B$34:$B$777,C$11)+'СЕТ СН'!$F$9+СВЦЭМ!$D$10+'СЕТ СН'!$F$6-'СЕТ СН'!$F$19</f>
        <v>1136.9394766999999</v>
      </c>
      <c r="D27" s="36">
        <f>SUMIFS(СВЦЭМ!$C$34:$C$777,СВЦЭМ!$A$34:$A$777,$A27,СВЦЭМ!$B$34:$B$777,D$11)+'СЕТ СН'!$F$9+СВЦЭМ!$D$10+'СЕТ СН'!$F$6-'СЕТ СН'!$F$19</f>
        <v>1225.92405407</v>
      </c>
      <c r="E27" s="36">
        <f>SUMIFS(СВЦЭМ!$C$34:$C$777,СВЦЭМ!$A$34:$A$777,$A27,СВЦЭМ!$B$34:$B$777,E$11)+'СЕТ СН'!$F$9+СВЦЭМ!$D$10+'СЕТ СН'!$F$6-'СЕТ СН'!$F$19</f>
        <v>1233.0084522</v>
      </c>
      <c r="F27" s="36">
        <f>SUMIFS(СВЦЭМ!$C$34:$C$777,СВЦЭМ!$A$34:$A$777,$A27,СВЦЭМ!$B$34:$B$777,F$11)+'СЕТ СН'!$F$9+СВЦЭМ!$D$10+'СЕТ СН'!$F$6-'СЕТ СН'!$F$19</f>
        <v>1215.6872328100001</v>
      </c>
      <c r="G27" s="36">
        <f>SUMIFS(СВЦЭМ!$C$34:$C$777,СВЦЭМ!$A$34:$A$777,$A27,СВЦЭМ!$B$34:$B$777,G$11)+'СЕТ СН'!$F$9+СВЦЭМ!$D$10+'СЕТ СН'!$F$6-'СЕТ СН'!$F$19</f>
        <v>1186.83511808</v>
      </c>
      <c r="H27" s="36">
        <f>SUMIFS(СВЦЭМ!$C$34:$C$777,СВЦЭМ!$A$34:$A$777,$A27,СВЦЭМ!$B$34:$B$777,H$11)+'СЕТ СН'!$F$9+СВЦЭМ!$D$10+'СЕТ СН'!$F$6-'СЕТ СН'!$F$19</f>
        <v>1145.2113363799999</v>
      </c>
      <c r="I27" s="36">
        <f>SUMIFS(СВЦЭМ!$C$34:$C$777,СВЦЭМ!$A$34:$A$777,$A27,СВЦЭМ!$B$34:$B$777,I$11)+'СЕТ СН'!$F$9+СВЦЭМ!$D$10+'СЕТ СН'!$F$6-'СЕТ СН'!$F$19</f>
        <v>1127.54179445</v>
      </c>
      <c r="J27" s="36">
        <f>SUMIFS(СВЦЭМ!$C$34:$C$777,СВЦЭМ!$A$34:$A$777,$A27,СВЦЭМ!$B$34:$B$777,J$11)+'СЕТ СН'!$F$9+СВЦЭМ!$D$10+'СЕТ СН'!$F$6-'СЕТ СН'!$F$19</f>
        <v>1127.2988519099999</v>
      </c>
      <c r="K27" s="36">
        <f>SUMIFS(СВЦЭМ!$C$34:$C$777,СВЦЭМ!$A$34:$A$777,$A27,СВЦЭМ!$B$34:$B$777,K$11)+'СЕТ СН'!$F$9+СВЦЭМ!$D$10+'СЕТ СН'!$F$6-'СЕТ СН'!$F$19</f>
        <v>1111.7204978899999</v>
      </c>
      <c r="L27" s="36">
        <f>SUMIFS(СВЦЭМ!$C$34:$C$777,СВЦЭМ!$A$34:$A$777,$A27,СВЦЭМ!$B$34:$B$777,L$11)+'СЕТ СН'!$F$9+СВЦЭМ!$D$10+'СЕТ СН'!$F$6-'СЕТ СН'!$F$19</f>
        <v>1108.9215125799999</v>
      </c>
      <c r="M27" s="36">
        <f>SUMIFS(СВЦЭМ!$C$34:$C$777,СВЦЭМ!$A$34:$A$777,$A27,СВЦЭМ!$B$34:$B$777,M$11)+'СЕТ СН'!$F$9+СВЦЭМ!$D$10+'СЕТ СН'!$F$6-'СЕТ СН'!$F$19</f>
        <v>1127.9729493699999</v>
      </c>
      <c r="N27" s="36">
        <f>SUMIFS(СВЦЭМ!$C$34:$C$777,СВЦЭМ!$A$34:$A$777,$A27,СВЦЭМ!$B$34:$B$777,N$11)+'СЕТ СН'!$F$9+СВЦЭМ!$D$10+'СЕТ СН'!$F$6-'СЕТ СН'!$F$19</f>
        <v>1125.7933267899998</v>
      </c>
      <c r="O27" s="36">
        <f>SUMIFS(СВЦЭМ!$C$34:$C$777,СВЦЭМ!$A$34:$A$777,$A27,СВЦЭМ!$B$34:$B$777,O$11)+'СЕТ СН'!$F$9+СВЦЭМ!$D$10+'СЕТ СН'!$F$6-'СЕТ СН'!$F$19</f>
        <v>1111.6940223299998</v>
      </c>
      <c r="P27" s="36">
        <f>SUMIFS(СВЦЭМ!$C$34:$C$777,СВЦЭМ!$A$34:$A$777,$A27,СВЦЭМ!$B$34:$B$777,P$11)+'СЕТ СН'!$F$9+СВЦЭМ!$D$10+'СЕТ СН'!$F$6-'СЕТ СН'!$F$19</f>
        <v>1053.2055258099999</v>
      </c>
      <c r="Q27" s="36">
        <f>SUMIFS(СВЦЭМ!$C$34:$C$777,СВЦЭМ!$A$34:$A$777,$A27,СВЦЭМ!$B$34:$B$777,Q$11)+'СЕТ СН'!$F$9+СВЦЭМ!$D$10+'СЕТ СН'!$F$6-'СЕТ СН'!$F$19</f>
        <v>980.28676606999989</v>
      </c>
      <c r="R27" s="36">
        <f>SUMIFS(СВЦЭМ!$C$34:$C$777,СВЦЭМ!$A$34:$A$777,$A27,СВЦЭМ!$B$34:$B$777,R$11)+'СЕТ СН'!$F$9+СВЦЭМ!$D$10+'СЕТ СН'!$F$6-'СЕТ СН'!$F$19</f>
        <v>871.08784506999996</v>
      </c>
      <c r="S27" s="36">
        <f>SUMIFS(СВЦЭМ!$C$34:$C$777,СВЦЭМ!$A$34:$A$777,$A27,СВЦЭМ!$B$34:$B$777,S$11)+'СЕТ СН'!$F$9+СВЦЭМ!$D$10+'СЕТ СН'!$F$6-'СЕТ СН'!$F$19</f>
        <v>767.23492044</v>
      </c>
      <c r="T27" s="36">
        <f>SUMIFS(СВЦЭМ!$C$34:$C$777,СВЦЭМ!$A$34:$A$777,$A27,СВЦЭМ!$B$34:$B$777,T$11)+'СЕТ СН'!$F$9+СВЦЭМ!$D$10+'СЕТ СН'!$F$6-'СЕТ СН'!$F$19</f>
        <v>730.80651930999989</v>
      </c>
      <c r="U27" s="36">
        <f>SUMIFS(СВЦЭМ!$C$34:$C$777,СВЦЭМ!$A$34:$A$777,$A27,СВЦЭМ!$B$34:$B$777,U$11)+'СЕТ СН'!$F$9+СВЦЭМ!$D$10+'СЕТ СН'!$F$6-'СЕТ СН'!$F$19</f>
        <v>724.26772854000001</v>
      </c>
      <c r="V27" s="36">
        <f>SUMIFS(СВЦЭМ!$C$34:$C$777,СВЦЭМ!$A$34:$A$777,$A27,СВЦЭМ!$B$34:$B$777,V$11)+'СЕТ СН'!$F$9+СВЦЭМ!$D$10+'СЕТ СН'!$F$6-'СЕТ СН'!$F$19</f>
        <v>729.74648663999983</v>
      </c>
      <c r="W27" s="36">
        <f>SUMIFS(СВЦЭМ!$C$34:$C$777,СВЦЭМ!$A$34:$A$777,$A27,СВЦЭМ!$B$34:$B$777,W$11)+'СЕТ СН'!$F$9+СВЦЭМ!$D$10+'СЕТ СН'!$F$6-'СЕТ СН'!$F$19</f>
        <v>758.30325863999997</v>
      </c>
      <c r="X27" s="36">
        <f>SUMIFS(СВЦЭМ!$C$34:$C$777,СВЦЭМ!$A$34:$A$777,$A27,СВЦЭМ!$B$34:$B$777,X$11)+'СЕТ СН'!$F$9+СВЦЭМ!$D$10+'СЕТ СН'!$F$6-'СЕТ СН'!$F$19</f>
        <v>809.6001819999999</v>
      </c>
      <c r="Y27" s="36">
        <f>SUMIFS(СВЦЭМ!$C$34:$C$777,СВЦЭМ!$A$34:$A$777,$A27,СВЦЭМ!$B$34:$B$777,Y$11)+'СЕТ СН'!$F$9+СВЦЭМ!$D$10+'СЕТ СН'!$F$6-'СЕТ СН'!$F$19</f>
        <v>932.49297207999984</v>
      </c>
    </row>
    <row r="28" spans="1:25" ht="15.75" x14ac:dyDescent="0.2">
      <c r="A28" s="35">
        <f t="shared" si="0"/>
        <v>43390</v>
      </c>
      <c r="B28" s="36">
        <f>SUMIFS(СВЦЭМ!$C$34:$C$777,СВЦЭМ!$A$34:$A$777,$A28,СВЦЭМ!$B$34:$B$777,B$11)+'СЕТ СН'!$F$9+СВЦЭМ!$D$10+'СЕТ СН'!$F$6-'СЕТ СН'!$F$19</f>
        <v>1090.5996851599998</v>
      </c>
      <c r="C28" s="36">
        <f>SUMIFS(СВЦЭМ!$C$34:$C$777,СВЦЭМ!$A$34:$A$777,$A28,СВЦЭМ!$B$34:$B$777,C$11)+'СЕТ СН'!$F$9+СВЦЭМ!$D$10+'СЕТ СН'!$F$6-'СЕТ СН'!$F$19</f>
        <v>1208.7362308100001</v>
      </c>
      <c r="D28" s="36">
        <f>SUMIFS(СВЦЭМ!$C$34:$C$777,СВЦЭМ!$A$34:$A$777,$A28,СВЦЭМ!$B$34:$B$777,D$11)+'СЕТ СН'!$F$9+СВЦЭМ!$D$10+'СЕТ СН'!$F$6-'СЕТ СН'!$F$19</f>
        <v>1297.7400100499999</v>
      </c>
      <c r="E28" s="36">
        <f>SUMIFS(СВЦЭМ!$C$34:$C$777,СВЦЭМ!$A$34:$A$777,$A28,СВЦЭМ!$B$34:$B$777,E$11)+'СЕТ СН'!$F$9+СВЦЭМ!$D$10+'СЕТ СН'!$F$6-'СЕТ СН'!$F$19</f>
        <v>1302.5288136899999</v>
      </c>
      <c r="F28" s="36">
        <f>SUMIFS(СВЦЭМ!$C$34:$C$777,СВЦЭМ!$A$34:$A$777,$A28,СВЦЭМ!$B$34:$B$777,F$11)+'СЕТ СН'!$F$9+СВЦЭМ!$D$10+'СЕТ СН'!$F$6-'СЕТ СН'!$F$19</f>
        <v>1285.59563495</v>
      </c>
      <c r="G28" s="36">
        <f>SUMIFS(СВЦЭМ!$C$34:$C$777,СВЦЭМ!$A$34:$A$777,$A28,СВЦЭМ!$B$34:$B$777,G$11)+'СЕТ СН'!$F$9+СВЦЭМ!$D$10+'СЕТ СН'!$F$6-'СЕТ СН'!$F$19</f>
        <v>1258.1482100000001</v>
      </c>
      <c r="H28" s="36">
        <f>SUMIFS(СВЦЭМ!$C$34:$C$777,СВЦЭМ!$A$34:$A$777,$A28,СВЦЭМ!$B$34:$B$777,H$11)+'СЕТ СН'!$F$9+СВЦЭМ!$D$10+'СЕТ СН'!$F$6-'СЕТ СН'!$F$19</f>
        <v>1175.49444872</v>
      </c>
      <c r="I28" s="36">
        <f>SUMIFS(СВЦЭМ!$C$34:$C$777,СВЦЭМ!$A$34:$A$777,$A28,СВЦЭМ!$B$34:$B$777,I$11)+'СЕТ СН'!$F$9+СВЦЭМ!$D$10+'СЕТ СН'!$F$6-'СЕТ СН'!$F$19</f>
        <v>1107.60772088</v>
      </c>
      <c r="J28" s="36">
        <f>SUMIFS(СВЦЭМ!$C$34:$C$777,СВЦЭМ!$A$34:$A$777,$A28,СВЦЭМ!$B$34:$B$777,J$11)+'СЕТ СН'!$F$9+СВЦЭМ!$D$10+'СЕТ СН'!$F$6-'СЕТ СН'!$F$19</f>
        <v>1091.1806737099998</v>
      </c>
      <c r="K28" s="36">
        <f>SUMIFS(СВЦЭМ!$C$34:$C$777,СВЦЭМ!$A$34:$A$777,$A28,СВЦЭМ!$B$34:$B$777,K$11)+'СЕТ СН'!$F$9+СВЦЭМ!$D$10+'СЕТ СН'!$F$6-'СЕТ СН'!$F$19</f>
        <v>1065.2464639</v>
      </c>
      <c r="L28" s="36">
        <f>SUMIFS(СВЦЭМ!$C$34:$C$777,СВЦЭМ!$A$34:$A$777,$A28,СВЦЭМ!$B$34:$B$777,L$11)+'СЕТ СН'!$F$9+СВЦЭМ!$D$10+'СЕТ СН'!$F$6-'СЕТ СН'!$F$19</f>
        <v>1058.18665001</v>
      </c>
      <c r="M28" s="36">
        <f>SUMIFS(СВЦЭМ!$C$34:$C$777,СВЦЭМ!$A$34:$A$777,$A28,СВЦЭМ!$B$34:$B$777,M$11)+'СЕТ СН'!$F$9+СВЦЭМ!$D$10+'СЕТ СН'!$F$6-'СЕТ СН'!$F$19</f>
        <v>1075.2892264099999</v>
      </c>
      <c r="N28" s="36">
        <f>SUMIFS(СВЦЭМ!$C$34:$C$777,СВЦЭМ!$A$34:$A$777,$A28,СВЦЭМ!$B$34:$B$777,N$11)+'СЕТ СН'!$F$9+СВЦЭМ!$D$10+'СЕТ СН'!$F$6-'СЕТ СН'!$F$19</f>
        <v>1087.9547441299999</v>
      </c>
      <c r="O28" s="36">
        <f>SUMIFS(СВЦЭМ!$C$34:$C$777,СВЦЭМ!$A$34:$A$777,$A28,СВЦЭМ!$B$34:$B$777,O$11)+'СЕТ СН'!$F$9+СВЦЭМ!$D$10+'СЕТ СН'!$F$6-'СЕТ СН'!$F$19</f>
        <v>1049.4462743899999</v>
      </c>
      <c r="P28" s="36">
        <f>SUMIFS(СВЦЭМ!$C$34:$C$777,СВЦЭМ!$A$34:$A$777,$A28,СВЦЭМ!$B$34:$B$777,P$11)+'СЕТ СН'!$F$9+СВЦЭМ!$D$10+'СЕТ СН'!$F$6-'СЕТ СН'!$F$19</f>
        <v>991.3367467999999</v>
      </c>
      <c r="Q28" s="36">
        <f>SUMIFS(СВЦЭМ!$C$34:$C$777,СВЦЭМ!$A$34:$A$777,$A28,СВЦЭМ!$B$34:$B$777,Q$11)+'СЕТ СН'!$F$9+СВЦЭМ!$D$10+'СЕТ СН'!$F$6-'СЕТ СН'!$F$19</f>
        <v>925.31369226999982</v>
      </c>
      <c r="R28" s="36">
        <f>SUMIFS(СВЦЭМ!$C$34:$C$777,СВЦЭМ!$A$34:$A$777,$A28,СВЦЭМ!$B$34:$B$777,R$11)+'СЕТ СН'!$F$9+СВЦЭМ!$D$10+'СЕТ СН'!$F$6-'СЕТ СН'!$F$19</f>
        <v>825.8946161299998</v>
      </c>
      <c r="S28" s="36">
        <f>SUMIFS(СВЦЭМ!$C$34:$C$777,СВЦЭМ!$A$34:$A$777,$A28,СВЦЭМ!$B$34:$B$777,S$11)+'СЕТ СН'!$F$9+СВЦЭМ!$D$10+'СЕТ СН'!$F$6-'СЕТ СН'!$F$19</f>
        <v>747.33031944999993</v>
      </c>
      <c r="T28" s="36">
        <f>SUMIFS(СВЦЭМ!$C$34:$C$777,СВЦЭМ!$A$34:$A$777,$A28,СВЦЭМ!$B$34:$B$777,T$11)+'СЕТ СН'!$F$9+СВЦЭМ!$D$10+'СЕТ СН'!$F$6-'СЕТ СН'!$F$19</f>
        <v>720.73591911999983</v>
      </c>
      <c r="U28" s="36">
        <f>SUMIFS(СВЦЭМ!$C$34:$C$777,СВЦЭМ!$A$34:$A$777,$A28,СВЦЭМ!$B$34:$B$777,U$11)+'СЕТ СН'!$F$9+СВЦЭМ!$D$10+'СЕТ СН'!$F$6-'СЕТ СН'!$F$19</f>
        <v>701.32484836999993</v>
      </c>
      <c r="V28" s="36">
        <f>SUMIFS(СВЦЭМ!$C$34:$C$777,СВЦЭМ!$A$34:$A$777,$A28,СВЦЭМ!$B$34:$B$777,V$11)+'СЕТ СН'!$F$9+СВЦЭМ!$D$10+'СЕТ СН'!$F$6-'СЕТ СН'!$F$19</f>
        <v>706.08718204999991</v>
      </c>
      <c r="W28" s="36">
        <f>SUMIFS(СВЦЭМ!$C$34:$C$777,СВЦЭМ!$A$34:$A$777,$A28,СВЦЭМ!$B$34:$B$777,W$11)+'СЕТ СН'!$F$9+СВЦЭМ!$D$10+'СЕТ СН'!$F$6-'СЕТ СН'!$F$19</f>
        <v>736.99578404999988</v>
      </c>
      <c r="X28" s="36">
        <f>SUMIFS(СВЦЭМ!$C$34:$C$777,СВЦЭМ!$A$34:$A$777,$A28,СВЦЭМ!$B$34:$B$777,X$11)+'СЕТ СН'!$F$9+СВЦЭМ!$D$10+'СЕТ СН'!$F$6-'СЕТ СН'!$F$19</f>
        <v>802.7707339399999</v>
      </c>
      <c r="Y28" s="36">
        <f>SUMIFS(СВЦЭМ!$C$34:$C$777,СВЦЭМ!$A$34:$A$777,$A28,СВЦЭМ!$B$34:$B$777,Y$11)+'СЕТ СН'!$F$9+СВЦЭМ!$D$10+'СЕТ СН'!$F$6-'СЕТ СН'!$F$19</f>
        <v>932.62756917999991</v>
      </c>
    </row>
    <row r="29" spans="1:25" ht="15.75" x14ac:dyDescent="0.2">
      <c r="A29" s="35">
        <f t="shared" si="0"/>
        <v>43391</v>
      </c>
      <c r="B29" s="36">
        <f>SUMIFS(СВЦЭМ!$C$34:$C$777,СВЦЭМ!$A$34:$A$777,$A29,СВЦЭМ!$B$34:$B$777,B$11)+'СЕТ СН'!$F$9+СВЦЭМ!$D$10+'СЕТ СН'!$F$6-'СЕТ СН'!$F$19</f>
        <v>1078.1803655899998</v>
      </c>
      <c r="C29" s="36">
        <f>SUMIFS(СВЦЭМ!$C$34:$C$777,СВЦЭМ!$A$34:$A$777,$A29,СВЦЭМ!$B$34:$B$777,C$11)+'СЕТ СН'!$F$9+СВЦЭМ!$D$10+'СЕТ СН'!$F$6-'СЕТ СН'!$F$19</f>
        <v>1184.9320063600001</v>
      </c>
      <c r="D29" s="36">
        <f>SUMIFS(СВЦЭМ!$C$34:$C$777,СВЦЭМ!$A$34:$A$777,$A29,СВЦЭМ!$B$34:$B$777,D$11)+'СЕТ СН'!$F$9+СВЦЭМ!$D$10+'СЕТ СН'!$F$6-'СЕТ СН'!$F$19</f>
        <v>1279.82909023</v>
      </c>
      <c r="E29" s="36">
        <f>SUMIFS(СВЦЭМ!$C$34:$C$777,СВЦЭМ!$A$34:$A$777,$A29,СВЦЭМ!$B$34:$B$777,E$11)+'СЕТ СН'!$F$9+СВЦЭМ!$D$10+'СЕТ СН'!$F$6-'СЕТ СН'!$F$19</f>
        <v>1280.7350889899999</v>
      </c>
      <c r="F29" s="36">
        <f>SUMIFS(СВЦЭМ!$C$34:$C$777,СВЦЭМ!$A$34:$A$777,$A29,СВЦЭМ!$B$34:$B$777,F$11)+'СЕТ СН'!$F$9+СВЦЭМ!$D$10+'СЕТ СН'!$F$6-'СЕТ СН'!$F$19</f>
        <v>1268.9989524299999</v>
      </c>
      <c r="G29" s="36">
        <f>SUMIFS(СВЦЭМ!$C$34:$C$777,СВЦЭМ!$A$34:$A$777,$A29,СВЦЭМ!$B$34:$B$777,G$11)+'СЕТ СН'!$F$9+СВЦЭМ!$D$10+'СЕТ СН'!$F$6-'СЕТ СН'!$F$19</f>
        <v>1242.5990460999999</v>
      </c>
      <c r="H29" s="36">
        <f>SUMIFS(СВЦЭМ!$C$34:$C$777,СВЦЭМ!$A$34:$A$777,$A29,СВЦЭМ!$B$34:$B$777,H$11)+'СЕТ СН'!$F$9+СВЦЭМ!$D$10+'СЕТ СН'!$F$6-'СЕТ СН'!$F$19</f>
        <v>1182.8769817800001</v>
      </c>
      <c r="I29" s="36">
        <f>SUMIFS(СВЦЭМ!$C$34:$C$777,СВЦЭМ!$A$34:$A$777,$A29,СВЦЭМ!$B$34:$B$777,I$11)+'СЕТ СН'!$F$9+СВЦЭМ!$D$10+'СЕТ СН'!$F$6-'СЕТ СН'!$F$19</f>
        <v>1117.85203596</v>
      </c>
      <c r="J29" s="36">
        <f>SUMIFS(СВЦЭМ!$C$34:$C$777,СВЦЭМ!$A$34:$A$777,$A29,СВЦЭМ!$B$34:$B$777,J$11)+'СЕТ СН'!$F$9+СВЦЭМ!$D$10+'СЕТ СН'!$F$6-'СЕТ СН'!$F$19</f>
        <v>1108.4653202499999</v>
      </c>
      <c r="K29" s="36">
        <f>SUMIFS(СВЦЭМ!$C$34:$C$777,СВЦЭМ!$A$34:$A$777,$A29,СВЦЭМ!$B$34:$B$777,K$11)+'СЕТ СН'!$F$9+СВЦЭМ!$D$10+'СЕТ СН'!$F$6-'СЕТ СН'!$F$19</f>
        <v>1093.6399971899998</v>
      </c>
      <c r="L29" s="36">
        <f>SUMIFS(СВЦЭМ!$C$34:$C$777,СВЦЭМ!$A$34:$A$777,$A29,СВЦЭМ!$B$34:$B$777,L$11)+'СЕТ СН'!$F$9+СВЦЭМ!$D$10+'СЕТ СН'!$F$6-'СЕТ СН'!$F$19</f>
        <v>1088.0108240099999</v>
      </c>
      <c r="M29" s="36">
        <f>SUMIFS(СВЦЭМ!$C$34:$C$777,СВЦЭМ!$A$34:$A$777,$A29,СВЦЭМ!$B$34:$B$777,M$11)+'СЕТ СН'!$F$9+СВЦЭМ!$D$10+'СЕТ СН'!$F$6-'СЕТ СН'!$F$19</f>
        <v>1102.2976008099999</v>
      </c>
      <c r="N29" s="36">
        <f>SUMIFS(СВЦЭМ!$C$34:$C$777,СВЦЭМ!$A$34:$A$777,$A29,СВЦЭМ!$B$34:$B$777,N$11)+'СЕТ СН'!$F$9+СВЦЭМ!$D$10+'СЕТ СН'!$F$6-'СЕТ СН'!$F$19</f>
        <v>1115.41290465</v>
      </c>
      <c r="O29" s="36">
        <f>SUMIFS(СВЦЭМ!$C$34:$C$777,СВЦЭМ!$A$34:$A$777,$A29,СВЦЭМ!$B$34:$B$777,O$11)+'СЕТ СН'!$F$9+СВЦЭМ!$D$10+'СЕТ СН'!$F$6-'СЕТ СН'!$F$19</f>
        <v>1086.5749638999998</v>
      </c>
      <c r="P29" s="36">
        <f>SUMIFS(СВЦЭМ!$C$34:$C$777,СВЦЭМ!$A$34:$A$777,$A29,СВЦЭМ!$B$34:$B$777,P$11)+'СЕТ СН'!$F$9+СВЦЭМ!$D$10+'СЕТ СН'!$F$6-'СЕТ СН'!$F$19</f>
        <v>1033.9034481599999</v>
      </c>
      <c r="Q29" s="36">
        <f>SUMIFS(СВЦЭМ!$C$34:$C$777,СВЦЭМ!$A$34:$A$777,$A29,СВЦЭМ!$B$34:$B$777,Q$11)+'СЕТ СН'!$F$9+СВЦЭМ!$D$10+'СЕТ СН'!$F$6-'СЕТ СН'!$F$19</f>
        <v>961.44815808999988</v>
      </c>
      <c r="R29" s="36">
        <f>SUMIFS(СВЦЭМ!$C$34:$C$777,СВЦЭМ!$A$34:$A$777,$A29,СВЦЭМ!$B$34:$B$777,R$11)+'СЕТ СН'!$F$9+СВЦЭМ!$D$10+'СЕТ СН'!$F$6-'СЕТ СН'!$F$19</f>
        <v>862.70567300999983</v>
      </c>
      <c r="S29" s="36">
        <f>SUMIFS(СВЦЭМ!$C$34:$C$777,СВЦЭМ!$A$34:$A$777,$A29,СВЦЭМ!$B$34:$B$777,S$11)+'СЕТ СН'!$F$9+СВЦЭМ!$D$10+'СЕТ СН'!$F$6-'СЕТ СН'!$F$19</f>
        <v>775.26887633000001</v>
      </c>
      <c r="T29" s="36">
        <f>SUMIFS(СВЦЭМ!$C$34:$C$777,СВЦЭМ!$A$34:$A$777,$A29,СВЦЭМ!$B$34:$B$777,T$11)+'СЕТ СН'!$F$9+СВЦЭМ!$D$10+'СЕТ СН'!$F$6-'СЕТ СН'!$F$19</f>
        <v>742.57905353000001</v>
      </c>
      <c r="U29" s="36">
        <f>SUMIFS(СВЦЭМ!$C$34:$C$777,СВЦЭМ!$A$34:$A$777,$A29,СВЦЭМ!$B$34:$B$777,U$11)+'СЕТ СН'!$F$9+СВЦЭМ!$D$10+'СЕТ СН'!$F$6-'СЕТ СН'!$F$19</f>
        <v>720.46874449999996</v>
      </c>
      <c r="V29" s="36">
        <f>SUMIFS(СВЦЭМ!$C$34:$C$777,СВЦЭМ!$A$34:$A$777,$A29,СВЦЭМ!$B$34:$B$777,V$11)+'СЕТ СН'!$F$9+СВЦЭМ!$D$10+'СЕТ СН'!$F$6-'СЕТ СН'!$F$19</f>
        <v>726.24362870999994</v>
      </c>
      <c r="W29" s="36">
        <f>SUMIFS(СВЦЭМ!$C$34:$C$777,СВЦЭМ!$A$34:$A$777,$A29,СВЦЭМ!$B$34:$B$777,W$11)+'СЕТ СН'!$F$9+СВЦЭМ!$D$10+'СЕТ СН'!$F$6-'СЕТ СН'!$F$19</f>
        <v>733.88716660999989</v>
      </c>
      <c r="X29" s="36">
        <f>SUMIFS(СВЦЭМ!$C$34:$C$777,СВЦЭМ!$A$34:$A$777,$A29,СВЦЭМ!$B$34:$B$777,X$11)+'СЕТ СН'!$F$9+СВЦЭМ!$D$10+'СЕТ СН'!$F$6-'СЕТ СН'!$F$19</f>
        <v>817.34265191999998</v>
      </c>
      <c r="Y29" s="36">
        <f>SUMIFS(СВЦЭМ!$C$34:$C$777,СВЦЭМ!$A$34:$A$777,$A29,СВЦЭМ!$B$34:$B$777,Y$11)+'СЕТ СН'!$F$9+СВЦЭМ!$D$10+'СЕТ СН'!$F$6-'СЕТ СН'!$F$19</f>
        <v>956.13286936999998</v>
      </c>
    </row>
    <row r="30" spans="1:25" ht="15.75" x14ac:dyDescent="0.2">
      <c r="A30" s="35">
        <f t="shared" si="0"/>
        <v>43392</v>
      </c>
      <c r="B30" s="36">
        <f>SUMIFS(СВЦЭМ!$C$34:$C$777,СВЦЭМ!$A$34:$A$777,$A30,СВЦЭМ!$B$34:$B$777,B$11)+'СЕТ СН'!$F$9+СВЦЭМ!$D$10+'СЕТ СН'!$F$6-'СЕТ СН'!$F$19</f>
        <v>1051.3379841199999</v>
      </c>
      <c r="C30" s="36">
        <f>SUMIFS(СВЦЭМ!$C$34:$C$777,СВЦЭМ!$A$34:$A$777,$A30,СВЦЭМ!$B$34:$B$777,C$11)+'СЕТ СН'!$F$9+СВЦЭМ!$D$10+'СЕТ СН'!$F$6-'СЕТ СН'!$F$19</f>
        <v>1153.9724840199999</v>
      </c>
      <c r="D30" s="36">
        <f>SUMIFS(СВЦЭМ!$C$34:$C$777,СВЦЭМ!$A$34:$A$777,$A30,СВЦЭМ!$B$34:$B$777,D$11)+'СЕТ СН'!$F$9+СВЦЭМ!$D$10+'СЕТ СН'!$F$6-'СЕТ СН'!$F$19</f>
        <v>1247.72708169</v>
      </c>
      <c r="E30" s="36">
        <f>SUMIFS(СВЦЭМ!$C$34:$C$777,СВЦЭМ!$A$34:$A$777,$A30,СВЦЭМ!$B$34:$B$777,E$11)+'СЕТ СН'!$F$9+СВЦЭМ!$D$10+'СЕТ СН'!$F$6-'СЕТ СН'!$F$19</f>
        <v>1257.24821077</v>
      </c>
      <c r="F30" s="36">
        <f>SUMIFS(СВЦЭМ!$C$34:$C$777,СВЦЭМ!$A$34:$A$777,$A30,СВЦЭМ!$B$34:$B$777,F$11)+'СЕТ СН'!$F$9+СВЦЭМ!$D$10+'СЕТ СН'!$F$6-'СЕТ СН'!$F$19</f>
        <v>1242.8300884999999</v>
      </c>
      <c r="G30" s="36">
        <f>SUMIFS(СВЦЭМ!$C$34:$C$777,СВЦЭМ!$A$34:$A$777,$A30,СВЦЭМ!$B$34:$B$777,G$11)+'СЕТ СН'!$F$9+СВЦЭМ!$D$10+'СЕТ СН'!$F$6-'СЕТ СН'!$F$19</f>
        <v>1231.5632727699999</v>
      </c>
      <c r="H30" s="36">
        <f>SUMIFS(СВЦЭМ!$C$34:$C$777,СВЦЭМ!$A$34:$A$777,$A30,СВЦЭМ!$B$34:$B$777,H$11)+'СЕТ СН'!$F$9+СВЦЭМ!$D$10+'СЕТ СН'!$F$6-'СЕТ СН'!$F$19</f>
        <v>1172.69041846</v>
      </c>
      <c r="I30" s="36">
        <f>SUMIFS(СВЦЭМ!$C$34:$C$777,СВЦЭМ!$A$34:$A$777,$A30,СВЦЭМ!$B$34:$B$777,I$11)+'СЕТ СН'!$F$9+СВЦЭМ!$D$10+'СЕТ СН'!$F$6-'СЕТ СН'!$F$19</f>
        <v>1122.5285241899999</v>
      </c>
      <c r="J30" s="36">
        <f>SUMIFS(СВЦЭМ!$C$34:$C$777,СВЦЭМ!$A$34:$A$777,$A30,СВЦЭМ!$B$34:$B$777,J$11)+'СЕТ СН'!$F$9+СВЦЭМ!$D$10+'СЕТ СН'!$F$6-'СЕТ СН'!$F$19</f>
        <v>1110.94675994</v>
      </c>
      <c r="K30" s="36">
        <f>SUMIFS(СВЦЭМ!$C$34:$C$777,СВЦЭМ!$A$34:$A$777,$A30,СВЦЭМ!$B$34:$B$777,K$11)+'СЕТ СН'!$F$9+СВЦЭМ!$D$10+'СЕТ СН'!$F$6-'СЕТ СН'!$F$19</f>
        <v>1105.4964972499999</v>
      </c>
      <c r="L30" s="36">
        <f>SUMIFS(СВЦЭМ!$C$34:$C$777,СВЦЭМ!$A$34:$A$777,$A30,СВЦЭМ!$B$34:$B$777,L$11)+'СЕТ СН'!$F$9+СВЦЭМ!$D$10+'СЕТ СН'!$F$6-'СЕТ СН'!$F$19</f>
        <v>1122.9953295199998</v>
      </c>
      <c r="M30" s="36">
        <f>SUMIFS(СВЦЭМ!$C$34:$C$777,СВЦЭМ!$A$34:$A$777,$A30,СВЦЭМ!$B$34:$B$777,M$11)+'СЕТ СН'!$F$9+СВЦЭМ!$D$10+'СЕТ СН'!$F$6-'СЕТ СН'!$F$19</f>
        <v>1138.0105629899999</v>
      </c>
      <c r="N30" s="36">
        <f>SUMIFS(СВЦЭМ!$C$34:$C$777,СВЦЭМ!$A$34:$A$777,$A30,СВЦЭМ!$B$34:$B$777,N$11)+'СЕТ СН'!$F$9+СВЦЭМ!$D$10+'СЕТ СН'!$F$6-'СЕТ СН'!$F$19</f>
        <v>1135.1280191899998</v>
      </c>
      <c r="O30" s="36">
        <f>SUMIFS(СВЦЭМ!$C$34:$C$777,СВЦЭМ!$A$34:$A$777,$A30,СВЦЭМ!$B$34:$B$777,O$11)+'СЕТ СН'!$F$9+СВЦЭМ!$D$10+'СЕТ СН'!$F$6-'СЕТ СН'!$F$19</f>
        <v>1123.64880821</v>
      </c>
      <c r="P30" s="36">
        <f>SUMIFS(СВЦЭМ!$C$34:$C$777,СВЦЭМ!$A$34:$A$777,$A30,СВЦЭМ!$B$34:$B$777,P$11)+'СЕТ СН'!$F$9+СВЦЭМ!$D$10+'СЕТ СН'!$F$6-'СЕТ СН'!$F$19</f>
        <v>1066.5553732399999</v>
      </c>
      <c r="Q30" s="36">
        <f>SUMIFS(СВЦЭМ!$C$34:$C$777,СВЦЭМ!$A$34:$A$777,$A30,СВЦЭМ!$B$34:$B$777,Q$11)+'СЕТ СН'!$F$9+СВЦЭМ!$D$10+'СЕТ СН'!$F$6-'СЕТ СН'!$F$19</f>
        <v>995.21663920999981</v>
      </c>
      <c r="R30" s="36">
        <f>SUMIFS(СВЦЭМ!$C$34:$C$777,СВЦЭМ!$A$34:$A$777,$A30,СВЦЭМ!$B$34:$B$777,R$11)+'СЕТ СН'!$F$9+СВЦЭМ!$D$10+'СЕТ СН'!$F$6-'СЕТ СН'!$F$19</f>
        <v>904.27647157999991</v>
      </c>
      <c r="S30" s="36">
        <f>SUMIFS(СВЦЭМ!$C$34:$C$777,СВЦЭМ!$A$34:$A$777,$A30,СВЦЭМ!$B$34:$B$777,S$11)+'СЕТ СН'!$F$9+СВЦЭМ!$D$10+'СЕТ СН'!$F$6-'СЕТ СН'!$F$19</f>
        <v>811.78500669999994</v>
      </c>
      <c r="T30" s="36">
        <f>SUMIFS(СВЦЭМ!$C$34:$C$777,СВЦЭМ!$A$34:$A$777,$A30,СВЦЭМ!$B$34:$B$777,T$11)+'СЕТ СН'!$F$9+СВЦЭМ!$D$10+'СЕТ СН'!$F$6-'СЕТ СН'!$F$19</f>
        <v>771.93032554999991</v>
      </c>
      <c r="U30" s="36">
        <f>SUMIFS(СВЦЭМ!$C$34:$C$777,СВЦЭМ!$A$34:$A$777,$A30,СВЦЭМ!$B$34:$B$777,U$11)+'СЕТ СН'!$F$9+СВЦЭМ!$D$10+'СЕТ СН'!$F$6-'СЕТ СН'!$F$19</f>
        <v>743.96050342999979</v>
      </c>
      <c r="V30" s="36">
        <f>SUMIFS(СВЦЭМ!$C$34:$C$777,СВЦЭМ!$A$34:$A$777,$A30,СВЦЭМ!$B$34:$B$777,V$11)+'СЕТ СН'!$F$9+СВЦЭМ!$D$10+'СЕТ СН'!$F$6-'СЕТ СН'!$F$19</f>
        <v>740.60273996000001</v>
      </c>
      <c r="W30" s="36">
        <f>SUMIFS(СВЦЭМ!$C$34:$C$777,СВЦЭМ!$A$34:$A$777,$A30,СВЦЭМ!$B$34:$B$777,W$11)+'СЕТ СН'!$F$9+СВЦЭМ!$D$10+'СЕТ СН'!$F$6-'СЕТ СН'!$F$19</f>
        <v>749.79092405999995</v>
      </c>
      <c r="X30" s="36">
        <f>SUMIFS(СВЦЭМ!$C$34:$C$777,СВЦЭМ!$A$34:$A$777,$A30,СВЦЭМ!$B$34:$B$777,X$11)+'СЕТ СН'!$F$9+СВЦЭМ!$D$10+'СЕТ СН'!$F$6-'СЕТ СН'!$F$19</f>
        <v>827.0997438899999</v>
      </c>
      <c r="Y30" s="36">
        <f>SUMIFS(СВЦЭМ!$C$34:$C$777,СВЦЭМ!$A$34:$A$777,$A30,СВЦЭМ!$B$34:$B$777,Y$11)+'СЕТ СН'!$F$9+СВЦЭМ!$D$10+'СЕТ СН'!$F$6-'СЕТ СН'!$F$19</f>
        <v>946.86024614999997</v>
      </c>
    </row>
    <row r="31" spans="1:25" ht="15.75" x14ac:dyDescent="0.2">
      <c r="A31" s="35">
        <f t="shared" si="0"/>
        <v>43393</v>
      </c>
      <c r="B31" s="36">
        <f>SUMIFS(СВЦЭМ!$C$34:$C$777,СВЦЭМ!$A$34:$A$777,$A31,СВЦЭМ!$B$34:$B$777,B$11)+'СЕТ СН'!$F$9+СВЦЭМ!$D$10+'СЕТ СН'!$F$6-'СЕТ СН'!$F$19</f>
        <v>1118.3910118199999</v>
      </c>
      <c r="C31" s="36">
        <f>SUMIFS(СВЦЭМ!$C$34:$C$777,СВЦЭМ!$A$34:$A$777,$A31,СВЦЭМ!$B$34:$B$777,C$11)+'СЕТ СН'!$F$9+СВЦЭМ!$D$10+'СЕТ СН'!$F$6-'СЕТ СН'!$F$19</f>
        <v>1230.29044415</v>
      </c>
      <c r="D31" s="36">
        <f>SUMIFS(СВЦЭМ!$C$34:$C$777,СВЦЭМ!$A$34:$A$777,$A31,СВЦЭМ!$B$34:$B$777,D$11)+'СЕТ СН'!$F$9+СВЦЭМ!$D$10+'СЕТ СН'!$F$6-'СЕТ СН'!$F$19</f>
        <v>1310.21736446</v>
      </c>
      <c r="E31" s="36">
        <f>SUMIFS(СВЦЭМ!$C$34:$C$777,СВЦЭМ!$A$34:$A$777,$A31,СВЦЭМ!$B$34:$B$777,E$11)+'СЕТ СН'!$F$9+СВЦЭМ!$D$10+'СЕТ СН'!$F$6-'СЕТ СН'!$F$19</f>
        <v>1321.65228869</v>
      </c>
      <c r="F31" s="36">
        <f>SUMIFS(СВЦЭМ!$C$34:$C$777,СВЦЭМ!$A$34:$A$777,$A31,СВЦЭМ!$B$34:$B$777,F$11)+'СЕТ СН'!$F$9+СВЦЭМ!$D$10+'СЕТ СН'!$F$6-'СЕТ СН'!$F$19</f>
        <v>1313.63777458</v>
      </c>
      <c r="G31" s="36">
        <f>SUMIFS(СВЦЭМ!$C$34:$C$777,СВЦЭМ!$A$34:$A$777,$A31,СВЦЭМ!$B$34:$B$777,G$11)+'СЕТ СН'!$F$9+СВЦЭМ!$D$10+'СЕТ СН'!$F$6-'СЕТ СН'!$F$19</f>
        <v>1299.2695737199999</v>
      </c>
      <c r="H31" s="36">
        <f>SUMIFS(СВЦЭМ!$C$34:$C$777,СВЦЭМ!$A$34:$A$777,$A31,СВЦЭМ!$B$34:$B$777,H$11)+'СЕТ СН'!$F$9+СВЦЭМ!$D$10+'СЕТ СН'!$F$6-'СЕТ СН'!$F$19</f>
        <v>1267.69834977</v>
      </c>
      <c r="I31" s="36">
        <f>SUMIFS(СВЦЭМ!$C$34:$C$777,СВЦЭМ!$A$34:$A$777,$A31,СВЦЭМ!$B$34:$B$777,I$11)+'СЕТ СН'!$F$9+СВЦЭМ!$D$10+'СЕТ СН'!$F$6-'СЕТ СН'!$F$19</f>
        <v>1191.5764794499999</v>
      </c>
      <c r="J31" s="36">
        <f>SUMIFS(СВЦЭМ!$C$34:$C$777,СВЦЭМ!$A$34:$A$777,$A31,СВЦЭМ!$B$34:$B$777,J$11)+'СЕТ СН'!$F$9+СВЦЭМ!$D$10+'СЕТ СН'!$F$6-'СЕТ СН'!$F$19</f>
        <v>1156.0058035699999</v>
      </c>
      <c r="K31" s="36">
        <f>SUMIFS(СВЦЭМ!$C$34:$C$777,СВЦЭМ!$A$34:$A$777,$A31,СВЦЭМ!$B$34:$B$777,K$11)+'СЕТ СН'!$F$9+СВЦЭМ!$D$10+'СЕТ СН'!$F$6-'СЕТ СН'!$F$19</f>
        <v>1098.34081296</v>
      </c>
      <c r="L31" s="36">
        <f>SUMIFS(СВЦЭМ!$C$34:$C$777,СВЦЭМ!$A$34:$A$777,$A31,СВЦЭМ!$B$34:$B$777,L$11)+'СЕТ СН'!$F$9+СВЦЭМ!$D$10+'СЕТ СН'!$F$6-'СЕТ СН'!$F$19</f>
        <v>1085.4734801999998</v>
      </c>
      <c r="M31" s="36">
        <f>SUMIFS(СВЦЭМ!$C$34:$C$777,СВЦЭМ!$A$34:$A$777,$A31,СВЦЭМ!$B$34:$B$777,M$11)+'СЕТ СН'!$F$9+СВЦЭМ!$D$10+'СЕТ СН'!$F$6-'СЕТ СН'!$F$19</f>
        <v>1095.0103772399998</v>
      </c>
      <c r="N31" s="36">
        <f>SUMIFS(СВЦЭМ!$C$34:$C$777,СВЦЭМ!$A$34:$A$777,$A31,СВЦЭМ!$B$34:$B$777,N$11)+'СЕТ СН'!$F$9+СВЦЭМ!$D$10+'СЕТ СН'!$F$6-'СЕТ СН'!$F$19</f>
        <v>1122.0750734899998</v>
      </c>
      <c r="O31" s="36">
        <f>SUMIFS(СВЦЭМ!$C$34:$C$777,СВЦЭМ!$A$34:$A$777,$A31,СВЦЭМ!$B$34:$B$777,O$11)+'СЕТ СН'!$F$9+СВЦЭМ!$D$10+'СЕТ СН'!$F$6-'СЕТ СН'!$F$19</f>
        <v>1125.6195978399999</v>
      </c>
      <c r="P31" s="36">
        <f>SUMIFS(СВЦЭМ!$C$34:$C$777,СВЦЭМ!$A$34:$A$777,$A31,СВЦЭМ!$B$34:$B$777,P$11)+'СЕТ СН'!$F$9+СВЦЭМ!$D$10+'СЕТ СН'!$F$6-'СЕТ СН'!$F$19</f>
        <v>1073.9046549699999</v>
      </c>
      <c r="Q31" s="36">
        <f>SUMIFS(СВЦЭМ!$C$34:$C$777,СВЦЭМ!$A$34:$A$777,$A31,СВЦЭМ!$B$34:$B$777,Q$11)+'СЕТ СН'!$F$9+СВЦЭМ!$D$10+'СЕТ СН'!$F$6-'СЕТ СН'!$F$19</f>
        <v>1000.1122048599998</v>
      </c>
      <c r="R31" s="36">
        <f>SUMIFS(СВЦЭМ!$C$34:$C$777,СВЦЭМ!$A$34:$A$777,$A31,СВЦЭМ!$B$34:$B$777,R$11)+'СЕТ СН'!$F$9+СВЦЭМ!$D$10+'СЕТ СН'!$F$6-'СЕТ СН'!$F$19</f>
        <v>889.82959523999989</v>
      </c>
      <c r="S31" s="36">
        <f>SUMIFS(СВЦЭМ!$C$34:$C$777,СВЦЭМ!$A$34:$A$777,$A31,СВЦЭМ!$B$34:$B$777,S$11)+'СЕТ СН'!$F$9+СВЦЭМ!$D$10+'СЕТ СН'!$F$6-'СЕТ СН'!$F$19</f>
        <v>783.01476506999984</v>
      </c>
      <c r="T31" s="36">
        <f>SUMIFS(СВЦЭМ!$C$34:$C$777,СВЦЭМ!$A$34:$A$777,$A31,СВЦЭМ!$B$34:$B$777,T$11)+'СЕТ СН'!$F$9+СВЦЭМ!$D$10+'СЕТ СН'!$F$6-'СЕТ СН'!$F$19</f>
        <v>736.49643519999995</v>
      </c>
      <c r="U31" s="36">
        <f>SUMIFS(СВЦЭМ!$C$34:$C$777,СВЦЭМ!$A$34:$A$777,$A31,СВЦЭМ!$B$34:$B$777,U$11)+'СЕТ СН'!$F$9+СВЦЭМ!$D$10+'СЕТ СН'!$F$6-'СЕТ СН'!$F$19</f>
        <v>742.52971236999997</v>
      </c>
      <c r="V31" s="36">
        <f>SUMIFS(СВЦЭМ!$C$34:$C$777,СВЦЭМ!$A$34:$A$777,$A31,СВЦЭМ!$B$34:$B$777,V$11)+'СЕТ СН'!$F$9+СВЦЭМ!$D$10+'СЕТ СН'!$F$6-'СЕТ СН'!$F$19</f>
        <v>734.23579537000001</v>
      </c>
      <c r="W31" s="36">
        <f>SUMIFS(СВЦЭМ!$C$34:$C$777,СВЦЭМ!$A$34:$A$777,$A31,СВЦЭМ!$B$34:$B$777,W$11)+'СЕТ СН'!$F$9+СВЦЭМ!$D$10+'СЕТ СН'!$F$6-'СЕТ СН'!$F$19</f>
        <v>748.3157252699998</v>
      </c>
      <c r="X31" s="36">
        <f>SUMIFS(СВЦЭМ!$C$34:$C$777,СВЦЭМ!$A$34:$A$777,$A31,СВЦЭМ!$B$34:$B$777,X$11)+'СЕТ СН'!$F$9+СВЦЭМ!$D$10+'СЕТ СН'!$F$6-'СЕТ СН'!$F$19</f>
        <v>789.48192157999983</v>
      </c>
      <c r="Y31" s="36">
        <f>SUMIFS(СВЦЭМ!$C$34:$C$777,СВЦЭМ!$A$34:$A$777,$A31,СВЦЭМ!$B$34:$B$777,Y$11)+'СЕТ СН'!$F$9+СВЦЭМ!$D$10+'СЕТ СН'!$F$6-'СЕТ СН'!$F$19</f>
        <v>914.72408644999996</v>
      </c>
    </row>
    <row r="32" spans="1:25" ht="15.75" x14ac:dyDescent="0.2">
      <c r="A32" s="35">
        <f t="shared" si="0"/>
        <v>43394</v>
      </c>
      <c r="B32" s="36">
        <f>SUMIFS(СВЦЭМ!$C$34:$C$777,СВЦЭМ!$A$34:$A$777,$A32,СВЦЭМ!$B$34:$B$777,B$11)+'СЕТ СН'!$F$9+СВЦЭМ!$D$10+'СЕТ СН'!$F$6-'СЕТ СН'!$F$19</f>
        <v>1054.0182192999998</v>
      </c>
      <c r="C32" s="36">
        <f>SUMIFS(СВЦЭМ!$C$34:$C$777,СВЦЭМ!$A$34:$A$777,$A32,СВЦЭМ!$B$34:$B$777,C$11)+'СЕТ СН'!$F$9+СВЦЭМ!$D$10+'СЕТ СН'!$F$6-'СЕТ СН'!$F$19</f>
        <v>1107.0951858899998</v>
      </c>
      <c r="D32" s="36">
        <f>SUMIFS(СВЦЭМ!$C$34:$C$777,СВЦЭМ!$A$34:$A$777,$A32,СВЦЭМ!$B$34:$B$777,D$11)+'СЕТ СН'!$F$9+СВЦЭМ!$D$10+'СЕТ СН'!$F$6-'СЕТ СН'!$F$19</f>
        <v>1230.1272981099999</v>
      </c>
      <c r="E32" s="36">
        <f>SUMIFS(СВЦЭМ!$C$34:$C$777,СВЦЭМ!$A$34:$A$777,$A32,СВЦЭМ!$B$34:$B$777,E$11)+'СЕТ СН'!$F$9+СВЦЭМ!$D$10+'СЕТ СН'!$F$6-'СЕТ СН'!$F$19</f>
        <v>1270.3679447699999</v>
      </c>
      <c r="F32" s="36">
        <f>SUMIFS(СВЦЭМ!$C$34:$C$777,СВЦЭМ!$A$34:$A$777,$A32,СВЦЭМ!$B$34:$B$777,F$11)+'СЕТ СН'!$F$9+СВЦЭМ!$D$10+'СЕТ СН'!$F$6-'СЕТ СН'!$F$19</f>
        <v>1267.46729155</v>
      </c>
      <c r="G32" s="36">
        <f>SUMIFS(СВЦЭМ!$C$34:$C$777,СВЦЭМ!$A$34:$A$777,$A32,СВЦЭМ!$B$34:$B$777,G$11)+'СЕТ СН'!$F$9+СВЦЭМ!$D$10+'СЕТ СН'!$F$6-'СЕТ СН'!$F$19</f>
        <v>1259.71341431</v>
      </c>
      <c r="H32" s="36">
        <f>SUMIFS(СВЦЭМ!$C$34:$C$777,СВЦЭМ!$A$34:$A$777,$A32,СВЦЭМ!$B$34:$B$777,H$11)+'СЕТ СН'!$F$9+СВЦЭМ!$D$10+'СЕТ СН'!$F$6-'СЕТ СН'!$F$19</f>
        <v>1255.24568993</v>
      </c>
      <c r="I32" s="36">
        <f>SUMIFS(СВЦЭМ!$C$34:$C$777,СВЦЭМ!$A$34:$A$777,$A32,СВЦЭМ!$B$34:$B$777,I$11)+'СЕТ СН'!$F$9+СВЦЭМ!$D$10+'СЕТ СН'!$F$6-'СЕТ СН'!$F$19</f>
        <v>1221.6724951599999</v>
      </c>
      <c r="J32" s="36">
        <f>SUMIFS(СВЦЭМ!$C$34:$C$777,СВЦЭМ!$A$34:$A$777,$A32,СВЦЭМ!$B$34:$B$777,J$11)+'СЕТ СН'!$F$9+СВЦЭМ!$D$10+'СЕТ СН'!$F$6-'СЕТ СН'!$F$19</f>
        <v>1208.0706839699999</v>
      </c>
      <c r="K32" s="36">
        <f>SUMIFS(СВЦЭМ!$C$34:$C$777,СВЦЭМ!$A$34:$A$777,$A32,СВЦЭМ!$B$34:$B$777,K$11)+'СЕТ СН'!$F$9+СВЦЭМ!$D$10+'СЕТ СН'!$F$6-'СЕТ СН'!$F$19</f>
        <v>1125.8142741699999</v>
      </c>
      <c r="L32" s="36">
        <f>SUMIFS(СВЦЭМ!$C$34:$C$777,СВЦЭМ!$A$34:$A$777,$A32,СВЦЭМ!$B$34:$B$777,L$11)+'СЕТ СН'!$F$9+СВЦЭМ!$D$10+'СЕТ СН'!$F$6-'СЕТ СН'!$F$19</f>
        <v>1101.3504725799999</v>
      </c>
      <c r="M32" s="36">
        <f>SUMIFS(СВЦЭМ!$C$34:$C$777,СВЦЭМ!$A$34:$A$777,$A32,СВЦЭМ!$B$34:$B$777,M$11)+'СЕТ СН'!$F$9+СВЦЭМ!$D$10+'СЕТ СН'!$F$6-'СЕТ СН'!$F$19</f>
        <v>1108.03743635</v>
      </c>
      <c r="N32" s="36">
        <f>SUMIFS(СВЦЭМ!$C$34:$C$777,СВЦЭМ!$A$34:$A$777,$A32,СВЦЭМ!$B$34:$B$777,N$11)+'СЕТ СН'!$F$9+СВЦЭМ!$D$10+'СЕТ СН'!$F$6-'СЕТ СН'!$F$19</f>
        <v>1125.7918310599998</v>
      </c>
      <c r="O32" s="36">
        <f>SUMIFS(СВЦЭМ!$C$34:$C$777,СВЦЭМ!$A$34:$A$777,$A32,СВЦЭМ!$B$34:$B$777,O$11)+'СЕТ СН'!$F$9+СВЦЭМ!$D$10+'СЕТ СН'!$F$6-'СЕТ СН'!$F$19</f>
        <v>1124.7281003199998</v>
      </c>
      <c r="P32" s="36">
        <f>SUMIFS(СВЦЭМ!$C$34:$C$777,СВЦЭМ!$A$34:$A$777,$A32,СВЦЭМ!$B$34:$B$777,P$11)+'СЕТ СН'!$F$9+СВЦЭМ!$D$10+'СЕТ СН'!$F$6-'СЕТ СН'!$F$19</f>
        <v>1068.0991120599999</v>
      </c>
      <c r="Q32" s="36">
        <f>SUMIFS(СВЦЭМ!$C$34:$C$777,СВЦЭМ!$A$34:$A$777,$A32,СВЦЭМ!$B$34:$B$777,Q$11)+'СЕТ СН'!$F$9+СВЦЭМ!$D$10+'СЕТ СН'!$F$6-'СЕТ СН'!$F$19</f>
        <v>999.30681387999994</v>
      </c>
      <c r="R32" s="36">
        <f>SUMIFS(СВЦЭМ!$C$34:$C$777,СВЦЭМ!$A$34:$A$777,$A32,СВЦЭМ!$B$34:$B$777,R$11)+'СЕТ СН'!$F$9+СВЦЭМ!$D$10+'СЕТ СН'!$F$6-'СЕТ СН'!$F$19</f>
        <v>888.90805115999979</v>
      </c>
      <c r="S32" s="36">
        <f>SUMIFS(СВЦЭМ!$C$34:$C$777,СВЦЭМ!$A$34:$A$777,$A32,СВЦЭМ!$B$34:$B$777,S$11)+'СЕТ СН'!$F$9+СВЦЭМ!$D$10+'СЕТ СН'!$F$6-'СЕТ СН'!$F$19</f>
        <v>788.20596058000001</v>
      </c>
      <c r="T32" s="36">
        <f>SUMIFS(СВЦЭМ!$C$34:$C$777,СВЦЭМ!$A$34:$A$777,$A32,СВЦЭМ!$B$34:$B$777,T$11)+'СЕТ СН'!$F$9+СВЦЭМ!$D$10+'СЕТ СН'!$F$6-'СЕТ СН'!$F$19</f>
        <v>744.42139508999981</v>
      </c>
      <c r="U32" s="36">
        <f>SUMIFS(СВЦЭМ!$C$34:$C$777,СВЦЭМ!$A$34:$A$777,$A32,СВЦЭМ!$B$34:$B$777,U$11)+'СЕТ СН'!$F$9+СВЦЭМ!$D$10+'СЕТ СН'!$F$6-'СЕТ СН'!$F$19</f>
        <v>727.14315366999995</v>
      </c>
      <c r="V32" s="36">
        <f>SUMIFS(СВЦЭМ!$C$34:$C$777,СВЦЭМ!$A$34:$A$777,$A32,СВЦЭМ!$B$34:$B$777,V$11)+'СЕТ СН'!$F$9+СВЦЭМ!$D$10+'СЕТ СН'!$F$6-'СЕТ СН'!$F$19</f>
        <v>724.8059456699998</v>
      </c>
      <c r="W32" s="36">
        <f>SUMIFS(СВЦЭМ!$C$34:$C$777,СВЦЭМ!$A$34:$A$777,$A32,СВЦЭМ!$B$34:$B$777,W$11)+'СЕТ СН'!$F$9+СВЦЭМ!$D$10+'СЕТ СН'!$F$6-'СЕТ СН'!$F$19</f>
        <v>739.99513992999982</v>
      </c>
      <c r="X32" s="36">
        <f>SUMIFS(СВЦЭМ!$C$34:$C$777,СВЦЭМ!$A$34:$A$777,$A32,СВЦЭМ!$B$34:$B$777,X$11)+'СЕТ СН'!$F$9+СВЦЭМ!$D$10+'СЕТ СН'!$F$6-'СЕТ СН'!$F$19</f>
        <v>799.31991390999997</v>
      </c>
      <c r="Y32" s="36">
        <f>SUMIFS(СВЦЭМ!$C$34:$C$777,СВЦЭМ!$A$34:$A$777,$A32,СВЦЭМ!$B$34:$B$777,Y$11)+'СЕТ СН'!$F$9+СВЦЭМ!$D$10+'СЕТ СН'!$F$6-'СЕТ СН'!$F$19</f>
        <v>937.45112214999995</v>
      </c>
    </row>
    <row r="33" spans="1:25" ht="15.75" x14ac:dyDescent="0.2">
      <c r="A33" s="35">
        <f t="shared" si="0"/>
        <v>43395</v>
      </c>
      <c r="B33" s="36">
        <f>SUMIFS(СВЦЭМ!$C$34:$C$777,СВЦЭМ!$A$34:$A$777,$A33,СВЦЭМ!$B$34:$B$777,B$11)+'СЕТ СН'!$F$9+СВЦЭМ!$D$10+'СЕТ СН'!$F$6-'СЕТ СН'!$F$19</f>
        <v>1101.4323912599998</v>
      </c>
      <c r="C33" s="36">
        <f>SUMIFS(СВЦЭМ!$C$34:$C$777,СВЦЭМ!$A$34:$A$777,$A33,СВЦЭМ!$B$34:$B$777,C$11)+'СЕТ СН'!$F$9+СВЦЭМ!$D$10+'СЕТ СН'!$F$6-'СЕТ СН'!$F$19</f>
        <v>1195.4693642899999</v>
      </c>
      <c r="D33" s="36">
        <f>SUMIFS(СВЦЭМ!$C$34:$C$777,СВЦЭМ!$A$34:$A$777,$A33,СВЦЭМ!$B$34:$B$777,D$11)+'СЕТ СН'!$F$9+СВЦЭМ!$D$10+'СЕТ СН'!$F$6-'СЕТ СН'!$F$19</f>
        <v>1287.4253218199999</v>
      </c>
      <c r="E33" s="36">
        <f>SUMIFS(СВЦЭМ!$C$34:$C$777,СВЦЭМ!$A$34:$A$777,$A33,СВЦЭМ!$B$34:$B$777,E$11)+'СЕТ СН'!$F$9+СВЦЭМ!$D$10+'СЕТ СН'!$F$6-'СЕТ СН'!$F$19</f>
        <v>1308.5386734199999</v>
      </c>
      <c r="F33" s="36">
        <f>SUMIFS(СВЦЭМ!$C$34:$C$777,СВЦЭМ!$A$34:$A$777,$A33,СВЦЭМ!$B$34:$B$777,F$11)+'СЕТ СН'!$F$9+СВЦЭМ!$D$10+'СЕТ СН'!$F$6-'СЕТ СН'!$F$19</f>
        <v>1307.31803143</v>
      </c>
      <c r="G33" s="36">
        <f>SUMIFS(СВЦЭМ!$C$34:$C$777,СВЦЭМ!$A$34:$A$777,$A33,СВЦЭМ!$B$34:$B$777,G$11)+'СЕТ СН'!$F$9+СВЦЭМ!$D$10+'СЕТ СН'!$F$6-'СЕТ СН'!$F$19</f>
        <v>1286.1835852699999</v>
      </c>
      <c r="H33" s="36">
        <f>SUMIFS(СВЦЭМ!$C$34:$C$777,СВЦЭМ!$A$34:$A$777,$A33,СВЦЭМ!$B$34:$B$777,H$11)+'СЕТ СН'!$F$9+СВЦЭМ!$D$10+'СЕТ СН'!$F$6-'СЕТ СН'!$F$19</f>
        <v>1221.29022328</v>
      </c>
      <c r="I33" s="36">
        <f>SUMIFS(СВЦЭМ!$C$34:$C$777,СВЦЭМ!$A$34:$A$777,$A33,СВЦЭМ!$B$34:$B$777,I$11)+'СЕТ СН'!$F$9+СВЦЭМ!$D$10+'СЕТ СН'!$F$6-'СЕТ СН'!$F$19</f>
        <v>1178.3522969399999</v>
      </c>
      <c r="J33" s="36">
        <f>SUMIFS(СВЦЭМ!$C$34:$C$777,СВЦЭМ!$A$34:$A$777,$A33,СВЦЭМ!$B$34:$B$777,J$11)+'СЕТ СН'!$F$9+СВЦЭМ!$D$10+'СЕТ СН'!$F$6-'СЕТ СН'!$F$19</f>
        <v>1116.3322020199998</v>
      </c>
      <c r="K33" s="36">
        <f>SUMIFS(СВЦЭМ!$C$34:$C$777,СВЦЭМ!$A$34:$A$777,$A33,СВЦЭМ!$B$34:$B$777,K$11)+'СЕТ СН'!$F$9+СВЦЭМ!$D$10+'СЕТ СН'!$F$6-'СЕТ СН'!$F$19</f>
        <v>1085.6741653099998</v>
      </c>
      <c r="L33" s="36">
        <f>SUMIFS(СВЦЭМ!$C$34:$C$777,СВЦЭМ!$A$34:$A$777,$A33,СВЦЭМ!$B$34:$B$777,L$11)+'СЕТ СН'!$F$9+СВЦЭМ!$D$10+'СЕТ СН'!$F$6-'СЕТ СН'!$F$19</f>
        <v>1079.2662572299998</v>
      </c>
      <c r="M33" s="36">
        <f>SUMIFS(СВЦЭМ!$C$34:$C$777,СВЦЭМ!$A$34:$A$777,$A33,СВЦЭМ!$B$34:$B$777,M$11)+'СЕТ СН'!$F$9+СВЦЭМ!$D$10+'СЕТ СН'!$F$6-'СЕТ СН'!$F$19</f>
        <v>1096.5345063799998</v>
      </c>
      <c r="N33" s="36">
        <f>SUMIFS(СВЦЭМ!$C$34:$C$777,СВЦЭМ!$A$34:$A$777,$A33,СВЦЭМ!$B$34:$B$777,N$11)+'СЕТ СН'!$F$9+СВЦЭМ!$D$10+'СЕТ СН'!$F$6-'СЕТ СН'!$F$19</f>
        <v>1120.7939860099998</v>
      </c>
      <c r="O33" s="36">
        <f>SUMIFS(СВЦЭМ!$C$34:$C$777,СВЦЭМ!$A$34:$A$777,$A33,СВЦЭМ!$B$34:$B$777,O$11)+'СЕТ СН'!$F$9+СВЦЭМ!$D$10+'СЕТ СН'!$F$6-'СЕТ СН'!$F$19</f>
        <v>1084.1080968799999</v>
      </c>
      <c r="P33" s="36">
        <f>SUMIFS(СВЦЭМ!$C$34:$C$777,СВЦЭМ!$A$34:$A$777,$A33,СВЦЭМ!$B$34:$B$777,P$11)+'СЕТ СН'!$F$9+СВЦЭМ!$D$10+'СЕТ СН'!$F$6-'СЕТ СН'!$F$19</f>
        <v>1019.2404636799999</v>
      </c>
      <c r="Q33" s="36">
        <f>SUMIFS(СВЦЭМ!$C$34:$C$777,СВЦЭМ!$A$34:$A$777,$A33,СВЦЭМ!$B$34:$B$777,Q$11)+'СЕТ СН'!$F$9+СВЦЭМ!$D$10+'СЕТ СН'!$F$6-'СЕТ СН'!$F$19</f>
        <v>956.24772283999982</v>
      </c>
      <c r="R33" s="36">
        <f>SUMIFS(СВЦЭМ!$C$34:$C$777,СВЦЭМ!$A$34:$A$777,$A33,СВЦЭМ!$B$34:$B$777,R$11)+'СЕТ СН'!$F$9+СВЦЭМ!$D$10+'СЕТ СН'!$F$6-'СЕТ СН'!$F$19</f>
        <v>874.44304627999986</v>
      </c>
      <c r="S33" s="36">
        <f>SUMIFS(СВЦЭМ!$C$34:$C$777,СВЦЭМ!$A$34:$A$777,$A33,СВЦЭМ!$B$34:$B$777,S$11)+'СЕТ СН'!$F$9+СВЦЭМ!$D$10+'СЕТ СН'!$F$6-'СЕТ СН'!$F$19</f>
        <v>787.95131255999991</v>
      </c>
      <c r="T33" s="36">
        <f>SUMIFS(СВЦЭМ!$C$34:$C$777,СВЦЭМ!$A$34:$A$777,$A33,СВЦЭМ!$B$34:$B$777,T$11)+'СЕТ СН'!$F$9+СВЦЭМ!$D$10+'СЕТ СН'!$F$6-'СЕТ СН'!$F$19</f>
        <v>776.76277437999988</v>
      </c>
      <c r="U33" s="36">
        <f>SUMIFS(СВЦЭМ!$C$34:$C$777,СВЦЭМ!$A$34:$A$777,$A33,СВЦЭМ!$B$34:$B$777,U$11)+'СЕТ СН'!$F$9+СВЦЭМ!$D$10+'СЕТ СН'!$F$6-'СЕТ СН'!$F$19</f>
        <v>758.41341151999995</v>
      </c>
      <c r="V33" s="36">
        <f>SUMIFS(СВЦЭМ!$C$34:$C$777,СВЦЭМ!$A$34:$A$777,$A33,СВЦЭМ!$B$34:$B$777,V$11)+'СЕТ СН'!$F$9+СВЦЭМ!$D$10+'СЕТ СН'!$F$6-'СЕТ СН'!$F$19</f>
        <v>758.49054277999994</v>
      </c>
      <c r="W33" s="36">
        <f>SUMIFS(СВЦЭМ!$C$34:$C$777,СВЦЭМ!$A$34:$A$777,$A33,СВЦЭМ!$B$34:$B$777,W$11)+'СЕТ СН'!$F$9+СВЦЭМ!$D$10+'СЕТ СН'!$F$6-'СЕТ СН'!$F$19</f>
        <v>780.86507946999996</v>
      </c>
      <c r="X33" s="36">
        <f>SUMIFS(СВЦЭМ!$C$34:$C$777,СВЦЭМ!$A$34:$A$777,$A33,СВЦЭМ!$B$34:$B$777,X$11)+'СЕТ СН'!$F$9+СВЦЭМ!$D$10+'СЕТ СН'!$F$6-'СЕТ СН'!$F$19</f>
        <v>849.7882886299999</v>
      </c>
      <c r="Y33" s="36">
        <f>SUMIFS(СВЦЭМ!$C$34:$C$777,СВЦЭМ!$A$34:$A$777,$A33,СВЦЭМ!$B$34:$B$777,Y$11)+'СЕТ СН'!$F$9+СВЦЭМ!$D$10+'СЕТ СН'!$F$6-'СЕТ СН'!$F$19</f>
        <v>989.14894619999995</v>
      </c>
    </row>
    <row r="34" spans="1:25" ht="15.75" x14ac:dyDescent="0.2">
      <c r="A34" s="35">
        <f t="shared" si="0"/>
        <v>43396</v>
      </c>
      <c r="B34" s="36">
        <f>SUMIFS(СВЦЭМ!$C$34:$C$777,СВЦЭМ!$A$34:$A$777,$A34,СВЦЭМ!$B$34:$B$777,B$11)+'СЕТ СН'!$F$9+СВЦЭМ!$D$10+'СЕТ СН'!$F$6-'СЕТ СН'!$F$19</f>
        <v>1137.1121903599999</v>
      </c>
      <c r="C34" s="36">
        <f>SUMIFS(СВЦЭМ!$C$34:$C$777,СВЦЭМ!$A$34:$A$777,$A34,СВЦЭМ!$B$34:$B$777,C$11)+'СЕТ СН'!$F$9+СВЦЭМ!$D$10+'СЕТ СН'!$F$6-'СЕТ СН'!$F$19</f>
        <v>1247.1667463899998</v>
      </c>
      <c r="D34" s="36">
        <f>SUMIFS(СВЦЭМ!$C$34:$C$777,СВЦЭМ!$A$34:$A$777,$A34,СВЦЭМ!$B$34:$B$777,D$11)+'СЕТ СН'!$F$9+СВЦЭМ!$D$10+'СЕТ СН'!$F$6-'СЕТ СН'!$F$19</f>
        <v>1301.16680053</v>
      </c>
      <c r="E34" s="36">
        <f>SUMIFS(СВЦЭМ!$C$34:$C$777,СВЦЭМ!$A$34:$A$777,$A34,СВЦЭМ!$B$34:$B$777,E$11)+'СЕТ СН'!$F$9+СВЦЭМ!$D$10+'СЕТ СН'!$F$6-'СЕТ СН'!$F$19</f>
        <v>1308.88244889</v>
      </c>
      <c r="F34" s="36">
        <f>SUMIFS(СВЦЭМ!$C$34:$C$777,СВЦЭМ!$A$34:$A$777,$A34,СВЦЭМ!$B$34:$B$777,F$11)+'СЕТ СН'!$F$9+СВЦЭМ!$D$10+'СЕТ СН'!$F$6-'СЕТ СН'!$F$19</f>
        <v>1297.66418301</v>
      </c>
      <c r="G34" s="36">
        <f>SUMIFS(СВЦЭМ!$C$34:$C$777,СВЦЭМ!$A$34:$A$777,$A34,СВЦЭМ!$B$34:$B$777,G$11)+'СЕТ СН'!$F$9+СВЦЭМ!$D$10+'СЕТ СН'!$F$6-'СЕТ СН'!$F$19</f>
        <v>1275.3376256699999</v>
      </c>
      <c r="H34" s="36">
        <f>SUMIFS(СВЦЭМ!$C$34:$C$777,СВЦЭМ!$A$34:$A$777,$A34,СВЦЭМ!$B$34:$B$777,H$11)+'СЕТ СН'!$F$9+СВЦЭМ!$D$10+'СЕТ СН'!$F$6-'СЕТ СН'!$F$19</f>
        <v>1205.28973167</v>
      </c>
      <c r="I34" s="36">
        <f>SUMIFS(СВЦЭМ!$C$34:$C$777,СВЦЭМ!$A$34:$A$777,$A34,СВЦЭМ!$B$34:$B$777,I$11)+'СЕТ СН'!$F$9+СВЦЭМ!$D$10+'СЕТ СН'!$F$6-'СЕТ СН'!$F$19</f>
        <v>1166.90520485</v>
      </c>
      <c r="J34" s="36">
        <f>SUMIFS(СВЦЭМ!$C$34:$C$777,СВЦЭМ!$A$34:$A$777,$A34,СВЦЭМ!$B$34:$B$777,J$11)+'СЕТ СН'!$F$9+СВЦЭМ!$D$10+'СЕТ СН'!$F$6-'СЕТ СН'!$F$19</f>
        <v>1133.2885185599998</v>
      </c>
      <c r="K34" s="36">
        <f>SUMIFS(СВЦЭМ!$C$34:$C$777,СВЦЭМ!$A$34:$A$777,$A34,СВЦЭМ!$B$34:$B$777,K$11)+'СЕТ СН'!$F$9+СВЦЭМ!$D$10+'СЕТ СН'!$F$6-'СЕТ СН'!$F$19</f>
        <v>1104.7863091499999</v>
      </c>
      <c r="L34" s="36">
        <f>SUMIFS(СВЦЭМ!$C$34:$C$777,СВЦЭМ!$A$34:$A$777,$A34,СВЦЭМ!$B$34:$B$777,L$11)+'СЕТ СН'!$F$9+СВЦЭМ!$D$10+'СЕТ СН'!$F$6-'СЕТ СН'!$F$19</f>
        <v>1099.0603351699999</v>
      </c>
      <c r="M34" s="36">
        <f>SUMIFS(СВЦЭМ!$C$34:$C$777,СВЦЭМ!$A$34:$A$777,$A34,СВЦЭМ!$B$34:$B$777,M$11)+'СЕТ СН'!$F$9+СВЦЭМ!$D$10+'СЕТ СН'!$F$6-'СЕТ СН'!$F$19</f>
        <v>1119.1740263099998</v>
      </c>
      <c r="N34" s="36">
        <f>SUMIFS(СВЦЭМ!$C$34:$C$777,СВЦЭМ!$A$34:$A$777,$A34,СВЦЭМ!$B$34:$B$777,N$11)+'СЕТ СН'!$F$9+СВЦЭМ!$D$10+'СЕТ СН'!$F$6-'СЕТ СН'!$F$19</f>
        <v>1139.1840595199999</v>
      </c>
      <c r="O34" s="36">
        <f>SUMIFS(СВЦЭМ!$C$34:$C$777,СВЦЭМ!$A$34:$A$777,$A34,СВЦЭМ!$B$34:$B$777,O$11)+'СЕТ СН'!$F$9+СВЦЭМ!$D$10+'СЕТ СН'!$F$6-'СЕТ СН'!$F$19</f>
        <v>1121.18029671</v>
      </c>
      <c r="P34" s="36">
        <f>SUMIFS(СВЦЭМ!$C$34:$C$777,СВЦЭМ!$A$34:$A$777,$A34,СВЦЭМ!$B$34:$B$777,P$11)+'СЕТ СН'!$F$9+СВЦЭМ!$D$10+'СЕТ СН'!$F$6-'СЕТ СН'!$F$19</f>
        <v>1070.0647357199998</v>
      </c>
      <c r="Q34" s="36">
        <f>SUMIFS(СВЦЭМ!$C$34:$C$777,СВЦЭМ!$A$34:$A$777,$A34,СВЦЭМ!$B$34:$B$777,Q$11)+'СЕТ СН'!$F$9+СВЦЭМ!$D$10+'СЕТ СН'!$F$6-'СЕТ СН'!$F$19</f>
        <v>997.30339830999992</v>
      </c>
      <c r="R34" s="36">
        <f>SUMIFS(СВЦЭМ!$C$34:$C$777,СВЦЭМ!$A$34:$A$777,$A34,СВЦЭМ!$B$34:$B$777,R$11)+'СЕТ СН'!$F$9+СВЦЭМ!$D$10+'СЕТ СН'!$F$6-'СЕТ СН'!$F$19</f>
        <v>901.28812010999991</v>
      </c>
      <c r="S34" s="36">
        <f>SUMIFS(СВЦЭМ!$C$34:$C$777,СВЦЭМ!$A$34:$A$777,$A34,СВЦЭМ!$B$34:$B$777,S$11)+'СЕТ СН'!$F$9+СВЦЭМ!$D$10+'СЕТ СН'!$F$6-'СЕТ СН'!$F$19</f>
        <v>815.45248953999999</v>
      </c>
      <c r="T34" s="36">
        <f>SUMIFS(СВЦЭМ!$C$34:$C$777,СВЦЭМ!$A$34:$A$777,$A34,СВЦЭМ!$B$34:$B$777,T$11)+'СЕТ СН'!$F$9+СВЦЭМ!$D$10+'СЕТ СН'!$F$6-'СЕТ СН'!$F$19</f>
        <v>785.18256547999999</v>
      </c>
      <c r="U34" s="36">
        <f>SUMIFS(СВЦЭМ!$C$34:$C$777,СВЦЭМ!$A$34:$A$777,$A34,СВЦЭМ!$B$34:$B$777,U$11)+'СЕТ СН'!$F$9+СВЦЭМ!$D$10+'СЕТ СН'!$F$6-'СЕТ СН'!$F$19</f>
        <v>770.62170505999984</v>
      </c>
      <c r="V34" s="36">
        <f>SUMIFS(СВЦЭМ!$C$34:$C$777,СВЦЭМ!$A$34:$A$777,$A34,СВЦЭМ!$B$34:$B$777,V$11)+'СЕТ СН'!$F$9+СВЦЭМ!$D$10+'СЕТ СН'!$F$6-'СЕТ СН'!$F$19</f>
        <v>777.15054978999979</v>
      </c>
      <c r="W34" s="36">
        <f>SUMIFS(СВЦЭМ!$C$34:$C$777,СВЦЭМ!$A$34:$A$777,$A34,СВЦЭМ!$B$34:$B$777,W$11)+'СЕТ СН'!$F$9+СВЦЭМ!$D$10+'СЕТ СН'!$F$6-'СЕТ СН'!$F$19</f>
        <v>795.06151927999986</v>
      </c>
      <c r="X34" s="36">
        <f>SUMIFS(СВЦЭМ!$C$34:$C$777,СВЦЭМ!$A$34:$A$777,$A34,СВЦЭМ!$B$34:$B$777,X$11)+'СЕТ СН'!$F$9+СВЦЭМ!$D$10+'СЕТ СН'!$F$6-'СЕТ СН'!$F$19</f>
        <v>858.99565908</v>
      </c>
      <c r="Y34" s="36">
        <f>SUMIFS(СВЦЭМ!$C$34:$C$777,СВЦЭМ!$A$34:$A$777,$A34,СВЦЭМ!$B$34:$B$777,Y$11)+'СЕТ СН'!$F$9+СВЦЭМ!$D$10+'СЕТ СН'!$F$6-'СЕТ СН'!$F$19</f>
        <v>989.68759110999986</v>
      </c>
    </row>
    <row r="35" spans="1:25" ht="15.75" x14ac:dyDescent="0.2">
      <c r="A35" s="35">
        <f t="shared" si="0"/>
        <v>43397</v>
      </c>
      <c r="B35" s="36">
        <f>SUMIFS(СВЦЭМ!$C$34:$C$777,СВЦЭМ!$A$34:$A$777,$A35,СВЦЭМ!$B$34:$B$777,B$11)+'СЕТ СН'!$F$9+СВЦЭМ!$D$10+'СЕТ СН'!$F$6-'СЕТ СН'!$F$19</f>
        <v>1070.5223907799998</v>
      </c>
      <c r="C35" s="36">
        <f>SUMIFS(СВЦЭМ!$C$34:$C$777,СВЦЭМ!$A$34:$A$777,$A35,СВЦЭМ!$B$34:$B$777,C$11)+'СЕТ СН'!$F$9+СВЦЭМ!$D$10+'СЕТ СН'!$F$6-'СЕТ СН'!$F$19</f>
        <v>1170.02739451</v>
      </c>
      <c r="D35" s="36">
        <f>SUMIFS(СВЦЭМ!$C$34:$C$777,СВЦЭМ!$A$34:$A$777,$A35,СВЦЭМ!$B$34:$B$777,D$11)+'СЕТ СН'!$F$9+СВЦЭМ!$D$10+'СЕТ СН'!$F$6-'СЕТ СН'!$F$19</f>
        <v>1254.90239894</v>
      </c>
      <c r="E35" s="36">
        <f>SUMIFS(СВЦЭМ!$C$34:$C$777,СВЦЭМ!$A$34:$A$777,$A35,СВЦЭМ!$B$34:$B$777,E$11)+'СЕТ СН'!$F$9+СВЦЭМ!$D$10+'СЕТ СН'!$F$6-'СЕТ СН'!$F$19</f>
        <v>1267.3383946699998</v>
      </c>
      <c r="F35" s="36">
        <f>SUMIFS(СВЦЭМ!$C$34:$C$777,СВЦЭМ!$A$34:$A$777,$A35,СВЦЭМ!$B$34:$B$777,F$11)+'СЕТ СН'!$F$9+СВЦЭМ!$D$10+'СЕТ СН'!$F$6-'СЕТ СН'!$F$19</f>
        <v>1260.2206085400001</v>
      </c>
      <c r="G35" s="36">
        <f>SUMIFS(СВЦЭМ!$C$34:$C$777,СВЦЭМ!$A$34:$A$777,$A35,СВЦЭМ!$B$34:$B$777,G$11)+'СЕТ СН'!$F$9+СВЦЭМ!$D$10+'СЕТ СН'!$F$6-'СЕТ СН'!$F$19</f>
        <v>1237.5305880399999</v>
      </c>
      <c r="H35" s="36">
        <f>SUMIFS(СВЦЭМ!$C$34:$C$777,СВЦЭМ!$A$34:$A$777,$A35,СВЦЭМ!$B$34:$B$777,H$11)+'СЕТ СН'!$F$9+СВЦЭМ!$D$10+'СЕТ СН'!$F$6-'СЕТ СН'!$F$19</f>
        <v>1167.9696161699999</v>
      </c>
      <c r="I35" s="36">
        <f>SUMIFS(СВЦЭМ!$C$34:$C$777,СВЦЭМ!$A$34:$A$777,$A35,СВЦЭМ!$B$34:$B$777,I$11)+'СЕТ СН'!$F$9+СВЦЭМ!$D$10+'СЕТ СН'!$F$6-'СЕТ СН'!$F$19</f>
        <v>1131.83394426</v>
      </c>
      <c r="J35" s="36">
        <f>SUMIFS(СВЦЭМ!$C$34:$C$777,СВЦЭМ!$A$34:$A$777,$A35,СВЦЭМ!$B$34:$B$777,J$11)+'СЕТ СН'!$F$9+СВЦЭМ!$D$10+'СЕТ СН'!$F$6-'СЕТ СН'!$F$19</f>
        <v>1119.6729452999998</v>
      </c>
      <c r="K35" s="36">
        <f>SUMIFS(СВЦЭМ!$C$34:$C$777,СВЦЭМ!$A$34:$A$777,$A35,СВЦЭМ!$B$34:$B$777,K$11)+'СЕТ СН'!$F$9+СВЦЭМ!$D$10+'СЕТ СН'!$F$6-'СЕТ СН'!$F$19</f>
        <v>1115.4577577</v>
      </c>
      <c r="L35" s="36">
        <f>SUMIFS(СВЦЭМ!$C$34:$C$777,СВЦЭМ!$A$34:$A$777,$A35,СВЦЭМ!$B$34:$B$777,L$11)+'СЕТ СН'!$F$9+СВЦЭМ!$D$10+'СЕТ СН'!$F$6-'СЕТ СН'!$F$19</f>
        <v>1129.0613087699999</v>
      </c>
      <c r="M35" s="36">
        <f>SUMIFS(СВЦЭМ!$C$34:$C$777,СВЦЭМ!$A$34:$A$777,$A35,СВЦЭМ!$B$34:$B$777,M$11)+'СЕТ СН'!$F$9+СВЦЭМ!$D$10+'СЕТ СН'!$F$6-'СЕТ СН'!$F$19</f>
        <v>1127.3055173099999</v>
      </c>
      <c r="N35" s="36">
        <f>SUMIFS(СВЦЭМ!$C$34:$C$777,СВЦЭМ!$A$34:$A$777,$A35,СВЦЭМ!$B$34:$B$777,N$11)+'СЕТ СН'!$F$9+СВЦЭМ!$D$10+'СЕТ СН'!$F$6-'СЕТ СН'!$F$19</f>
        <v>1138.19691831</v>
      </c>
      <c r="O35" s="36">
        <f>SUMIFS(СВЦЭМ!$C$34:$C$777,СВЦЭМ!$A$34:$A$777,$A35,СВЦЭМ!$B$34:$B$777,O$11)+'СЕТ СН'!$F$9+СВЦЭМ!$D$10+'СЕТ СН'!$F$6-'СЕТ СН'!$F$19</f>
        <v>1120.6114444499999</v>
      </c>
      <c r="P35" s="36">
        <f>SUMIFS(СВЦЭМ!$C$34:$C$777,СВЦЭМ!$A$34:$A$777,$A35,СВЦЭМ!$B$34:$B$777,P$11)+'СЕТ СН'!$F$9+СВЦЭМ!$D$10+'СЕТ СН'!$F$6-'СЕТ СН'!$F$19</f>
        <v>1068.4926293899998</v>
      </c>
      <c r="Q35" s="36">
        <f>SUMIFS(СВЦЭМ!$C$34:$C$777,СВЦЭМ!$A$34:$A$777,$A35,СВЦЭМ!$B$34:$B$777,Q$11)+'СЕТ СН'!$F$9+СВЦЭМ!$D$10+'СЕТ СН'!$F$6-'СЕТ СН'!$F$19</f>
        <v>1002.7641509699999</v>
      </c>
      <c r="R35" s="36">
        <f>SUMIFS(СВЦЭМ!$C$34:$C$777,СВЦЭМ!$A$34:$A$777,$A35,СВЦЭМ!$B$34:$B$777,R$11)+'СЕТ СН'!$F$9+СВЦЭМ!$D$10+'СЕТ СН'!$F$6-'СЕТ СН'!$F$19</f>
        <v>898.44581550999987</v>
      </c>
      <c r="S35" s="36">
        <f>SUMIFS(СВЦЭМ!$C$34:$C$777,СВЦЭМ!$A$34:$A$777,$A35,СВЦЭМ!$B$34:$B$777,S$11)+'СЕТ СН'!$F$9+СВЦЭМ!$D$10+'СЕТ СН'!$F$6-'СЕТ СН'!$F$19</f>
        <v>822.6022949799999</v>
      </c>
      <c r="T35" s="36">
        <f>SUMIFS(СВЦЭМ!$C$34:$C$777,СВЦЭМ!$A$34:$A$777,$A35,СВЦЭМ!$B$34:$B$777,T$11)+'СЕТ СН'!$F$9+СВЦЭМ!$D$10+'СЕТ СН'!$F$6-'СЕТ СН'!$F$19</f>
        <v>781.69744503999982</v>
      </c>
      <c r="U35" s="36">
        <f>SUMIFS(СВЦЭМ!$C$34:$C$777,СВЦЭМ!$A$34:$A$777,$A35,СВЦЭМ!$B$34:$B$777,U$11)+'СЕТ СН'!$F$9+СВЦЭМ!$D$10+'СЕТ СН'!$F$6-'СЕТ СН'!$F$19</f>
        <v>776.23227743999996</v>
      </c>
      <c r="V35" s="36">
        <f>SUMIFS(СВЦЭМ!$C$34:$C$777,СВЦЭМ!$A$34:$A$777,$A35,СВЦЭМ!$B$34:$B$777,V$11)+'СЕТ СН'!$F$9+СВЦЭМ!$D$10+'СЕТ СН'!$F$6-'СЕТ СН'!$F$19</f>
        <v>784.02990955999985</v>
      </c>
      <c r="W35" s="36">
        <f>SUMIFS(СВЦЭМ!$C$34:$C$777,СВЦЭМ!$A$34:$A$777,$A35,СВЦЭМ!$B$34:$B$777,W$11)+'СЕТ СН'!$F$9+СВЦЭМ!$D$10+'СЕТ СН'!$F$6-'СЕТ СН'!$F$19</f>
        <v>813.31965567999987</v>
      </c>
      <c r="X35" s="36">
        <f>SUMIFS(СВЦЭМ!$C$34:$C$777,СВЦЭМ!$A$34:$A$777,$A35,СВЦЭМ!$B$34:$B$777,X$11)+'СЕТ СН'!$F$9+СВЦЭМ!$D$10+'СЕТ СН'!$F$6-'СЕТ СН'!$F$19</f>
        <v>881.48957507</v>
      </c>
      <c r="Y35" s="36">
        <f>SUMIFS(СВЦЭМ!$C$34:$C$777,СВЦЭМ!$A$34:$A$777,$A35,СВЦЭМ!$B$34:$B$777,Y$11)+'СЕТ СН'!$F$9+СВЦЭМ!$D$10+'СЕТ СН'!$F$6-'СЕТ СН'!$F$19</f>
        <v>990.55834146999996</v>
      </c>
    </row>
    <row r="36" spans="1:25" ht="15.75" x14ac:dyDescent="0.2">
      <c r="A36" s="35">
        <f t="shared" si="0"/>
        <v>43398</v>
      </c>
      <c r="B36" s="36">
        <f>SUMIFS(СВЦЭМ!$C$34:$C$777,СВЦЭМ!$A$34:$A$777,$A36,СВЦЭМ!$B$34:$B$777,B$11)+'СЕТ СН'!$F$9+СВЦЭМ!$D$10+'СЕТ СН'!$F$6-'СЕТ СН'!$F$19</f>
        <v>1040.4084027699998</v>
      </c>
      <c r="C36" s="36">
        <f>SUMIFS(СВЦЭМ!$C$34:$C$777,СВЦЭМ!$A$34:$A$777,$A36,СВЦЭМ!$B$34:$B$777,C$11)+'СЕТ СН'!$F$9+СВЦЭМ!$D$10+'СЕТ СН'!$F$6-'СЕТ СН'!$F$19</f>
        <v>1168.87109829</v>
      </c>
      <c r="D36" s="36">
        <f>SUMIFS(СВЦЭМ!$C$34:$C$777,СВЦЭМ!$A$34:$A$777,$A36,СВЦЭМ!$B$34:$B$777,D$11)+'СЕТ СН'!$F$9+СВЦЭМ!$D$10+'СЕТ СН'!$F$6-'СЕТ СН'!$F$19</f>
        <v>1261.5014119800001</v>
      </c>
      <c r="E36" s="36">
        <f>SUMIFS(СВЦЭМ!$C$34:$C$777,СВЦЭМ!$A$34:$A$777,$A36,СВЦЭМ!$B$34:$B$777,E$11)+'СЕТ СН'!$F$9+СВЦЭМ!$D$10+'СЕТ СН'!$F$6-'СЕТ СН'!$F$19</f>
        <v>1269.91911983</v>
      </c>
      <c r="F36" s="36">
        <f>SUMIFS(СВЦЭМ!$C$34:$C$777,СВЦЭМ!$A$34:$A$777,$A36,СВЦЭМ!$B$34:$B$777,F$11)+'СЕТ СН'!$F$9+СВЦЭМ!$D$10+'СЕТ СН'!$F$6-'СЕТ СН'!$F$19</f>
        <v>1268.3730469699999</v>
      </c>
      <c r="G36" s="36">
        <f>SUMIFS(СВЦЭМ!$C$34:$C$777,СВЦЭМ!$A$34:$A$777,$A36,СВЦЭМ!$B$34:$B$777,G$11)+'СЕТ СН'!$F$9+СВЦЭМ!$D$10+'СЕТ СН'!$F$6-'СЕТ СН'!$F$19</f>
        <v>1257.3208904799999</v>
      </c>
      <c r="H36" s="36">
        <f>SUMIFS(СВЦЭМ!$C$34:$C$777,СВЦЭМ!$A$34:$A$777,$A36,СВЦЭМ!$B$34:$B$777,H$11)+'СЕТ СН'!$F$9+СВЦЭМ!$D$10+'СЕТ СН'!$F$6-'СЕТ СН'!$F$19</f>
        <v>1195.15329019</v>
      </c>
      <c r="I36" s="36">
        <f>SUMIFS(СВЦЭМ!$C$34:$C$777,СВЦЭМ!$A$34:$A$777,$A36,СВЦЭМ!$B$34:$B$777,I$11)+'СЕТ СН'!$F$9+СВЦЭМ!$D$10+'СЕТ СН'!$F$6-'СЕТ СН'!$F$19</f>
        <v>1135.2854964599999</v>
      </c>
      <c r="J36" s="36">
        <f>SUMIFS(СВЦЭМ!$C$34:$C$777,СВЦЭМ!$A$34:$A$777,$A36,СВЦЭМ!$B$34:$B$777,J$11)+'СЕТ СН'!$F$9+СВЦЭМ!$D$10+'СЕТ СН'!$F$6-'СЕТ СН'!$F$19</f>
        <v>1124.5692310999998</v>
      </c>
      <c r="K36" s="36">
        <f>SUMIFS(СВЦЭМ!$C$34:$C$777,СВЦЭМ!$A$34:$A$777,$A36,СВЦЭМ!$B$34:$B$777,K$11)+'СЕТ СН'!$F$9+СВЦЭМ!$D$10+'СЕТ СН'!$F$6-'СЕТ СН'!$F$19</f>
        <v>1123.2929132299998</v>
      </c>
      <c r="L36" s="36">
        <f>SUMIFS(СВЦЭМ!$C$34:$C$777,СВЦЭМ!$A$34:$A$777,$A36,СВЦЭМ!$B$34:$B$777,L$11)+'СЕТ СН'!$F$9+СВЦЭМ!$D$10+'СЕТ СН'!$F$6-'СЕТ СН'!$F$19</f>
        <v>1138.7299246599998</v>
      </c>
      <c r="M36" s="36">
        <f>SUMIFS(СВЦЭМ!$C$34:$C$777,СВЦЭМ!$A$34:$A$777,$A36,СВЦЭМ!$B$34:$B$777,M$11)+'СЕТ СН'!$F$9+СВЦЭМ!$D$10+'СЕТ СН'!$F$6-'СЕТ СН'!$F$19</f>
        <v>1138.11836821</v>
      </c>
      <c r="N36" s="36">
        <f>SUMIFS(СВЦЭМ!$C$34:$C$777,СВЦЭМ!$A$34:$A$777,$A36,СВЦЭМ!$B$34:$B$777,N$11)+'СЕТ СН'!$F$9+СВЦЭМ!$D$10+'СЕТ СН'!$F$6-'СЕТ СН'!$F$19</f>
        <v>1126.69862367</v>
      </c>
      <c r="O36" s="36">
        <f>SUMIFS(СВЦЭМ!$C$34:$C$777,СВЦЭМ!$A$34:$A$777,$A36,СВЦЭМ!$B$34:$B$777,O$11)+'СЕТ СН'!$F$9+СВЦЭМ!$D$10+'СЕТ СН'!$F$6-'СЕТ СН'!$F$19</f>
        <v>1118.9797571499998</v>
      </c>
      <c r="P36" s="36">
        <f>SUMIFS(СВЦЭМ!$C$34:$C$777,СВЦЭМ!$A$34:$A$777,$A36,СВЦЭМ!$B$34:$B$777,P$11)+'СЕТ СН'!$F$9+СВЦЭМ!$D$10+'СЕТ СН'!$F$6-'СЕТ СН'!$F$19</f>
        <v>1046.2705431099998</v>
      </c>
      <c r="Q36" s="36">
        <f>SUMIFS(СВЦЭМ!$C$34:$C$777,СВЦЭМ!$A$34:$A$777,$A36,СВЦЭМ!$B$34:$B$777,Q$11)+'СЕТ СН'!$F$9+СВЦЭМ!$D$10+'СЕТ СН'!$F$6-'СЕТ СН'!$F$19</f>
        <v>965.6273119</v>
      </c>
      <c r="R36" s="36">
        <f>SUMIFS(СВЦЭМ!$C$34:$C$777,СВЦЭМ!$A$34:$A$777,$A36,СВЦЭМ!$B$34:$B$777,R$11)+'СЕТ СН'!$F$9+СВЦЭМ!$D$10+'СЕТ СН'!$F$6-'СЕТ СН'!$F$19</f>
        <v>830.9427576999999</v>
      </c>
      <c r="S36" s="36">
        <f>SUMIFS(СВЦЭМ!$C$34:$C$777,СВЦЭМ!$A$34:$A$777,$A36,СВЦЭМ!$B$34:$B$777,S$11)+'СЕТ СН'!$F$9+СВЦЭМ!$D$10+'СЕТ СН'!$F$6-'СЕТ СН'!$F$19</f>
        <v>765.04803291999997</v>
      </c>
      <c r="T36" s="36">
        <f>SUMIFS(СВЦЭМ!$C$34:$C$777,СВЦЭМ!$A$34:$A$777,$A36,СВЦЭМ!$B$34:$B$777,T$11)+'СЕТ СН'!$F$9+СВЦЭМ!$D$10+'СЕТ СН'!$F$6-'СЕТ СН'!$F$19</f>
        <v>748.49676432000001</v>
      </c>
      <c r="U36" s="36">
        <f>SUMIFS(СВЦЭМ!$C$34:$C$777,СВЦЭМ!$A$34:$A$777,$A36,СВЦЭМ!$B$34:$B$777,U$11)+'СЕТ СН'!$F$9+СВЦЭМ!$D$10+'СЕТ СН'!$F$6-'СЕТ СН'!$F$19</f>
        <v>775.25273814999991</v>
      </c>
      <c r="V36" s="36">
        <f>SUMIFS(СВЦЭМ!$C$34:$C$777,СВЦЭМ!$A$34:$A$777,$A36,СВЦЭМ!$B$34:$B$777,V$11)+'СЕТ СН'!$F$9+СВЦЭМ!$D$10+'СЕТ СН'!$F$6-'СЕТ СН'!$F$19</f>
        <v>747.48496147999981</v>
      </c>
      <c r="W36" s="36">
        <f>SUMIFS(СВЦЭМ!$C$34:$C$777,СВЦЭМ!$A$34:$A$777,$A36,СВЦЭМ!$B$34:$B$777,W$11)+'СЕТ СН'!$F$9+СВЦЭМ!$D$10+'СЕТ СН'!$F$6-'СЕТ СН'!$F$19</f>
        <v>776.17612043999998</v>
      </c>
      <c r="X36" s="36">
        <f>SUMIFS(СВЦЭМ!$C$34:$C$777,СВЦЭМ!$A$34:$A$777,$A36,СВЦЭМ!$B$34:$B$777,X$11)+'СЕТ СН'!$F$9+СВЦЭМ!$D$10+'СЕТ СН'!$F$6-'СЕТ СН'!$F$19</f>
        <v>840.06488191999983</v>
      </c>
      <c r="Y36" s="36">
        <f>SUMIFS(СВЦЭМ!$C$34:$C$777,СВЦЭМ!$A$34:$A$777,$A36,СВЦЭМ!$B$34:$B$777,Y$11)+'СЕТ СН'!$F$9+СВЦЭМ!$D$10+'СЕТ СН'!$F$6-'СЕТ СН'!$F$19</f>
        <v>930.02126135999993</v>
      </c>
    </row>
    <row r="37" spans="1:25" ht="15.75" x14ac:dyDescent="0.2">
      <c r="A37" s="35">
        <f t="shared" si="0"/>
        <v>43399</v>
      </c>
      <c r="B37" s="36">
        <f>SUMIFS(СВЦЭМ!$C$34:$C$777,СВЦЭМ!$A$34:$A$777,$A37,СВЦЭМ!$B$34:$B$777,B$11)+'СЕТ СН'!$F$9+СВЦЭМ!$D$10+'СЕТ СН'!$F$6-'СЕТ СН'!$F$19</f>
        <v>1133.8636671899999</v>
      </c>
      <c r="C37" s="36">
        <f>SUMIFS(СВЦЭМ!$C$34:$C$777,СВЦЭМ!$A$34:$A$777,$A37,СВЦЭМ!$B$34:$B$777,C$11)+'СЕТ СН'!$F$9+СВЦЭМ!$D$10+'СЕТ СН'!$F$6-'СЕТ СН'!$F$19</f>
        <v>1259.2613233299999</v>
      </c>
      <c r="D37" s="36">
        <f>SUMIFS(СВЦЭМ!$C$34:$C$777,СВЦЭМ!$A$34:$A$777,$A37,СВЦЭМ!$B$34:$B$777,D$11)+'СЕТ СН'!$F$9+СВЦЭМ!$D$10+'СЕТ СН'!$F$6-'СЕТ СН'!$F$19</f>
        <v>1356.4560073</v>
      </c>
      <c r="E37" s="36">
        <f>SUMIFS(СВЦЭМ!$C$34:$C$777,СВЦЭМ!$A$34:$A$777,$A37,СВЦЭМ!$B$34:$B$777,E$11)+'СЕТ СН'!$F$9+СВЦЭМ!$D$10+'СЕТ СН'!$F$6-'СЕТ СН'!$F$19</f>
        <v>1359.32224195</v>
      </c>
      <c r="F37" s="36">
        <f>SUMIFS(СВЦЭМ!$C$34:$C$777,СВЦЭМ!$A$34:$A$777,$A37,СВЦЭМ!$B$34:$B$777,F$11)+'СЕТ СН'!$F$9+СВЦЭМ!$D$10+'СЕТ СН'!$F$6-'СЕТ СН'!$F$19</f>
        <v>1342.9245485699998</v>
      </c>
      <c r="G37" s="36">
        <f>SUMIFS(СВЦЭМ!$C$34:$C$777,СВЦЭМ!$A$34:$A$777,$A37,СВЦЭМ!$B$34:$B$777,G$11)+'СЕТ СН'!$F$9+СВЦЭМ!$D$10+'СЕТ СН'!$F$6-'СЕТ СН'!$F$19</f>
        <v>1302.25244772</v>
      </c>
      <c r="H37" s="36">
        <f>SUMIFS(СВЦЭМ!$C$34:$C$777,СВЦЭМ!$A$34:$A$777,$A37,СВЦЭМ!$B$34:$B$777,H$11)+'СЕТ СН'!$F$9+СВЦЭМ!$D$10+'СЕТ СН'!$F$6-'СЕТ СН'!$F$19</f>
        <v>1216.5043581800001</v>
      </c>
      <c r="I37" s="36">
        <f>SUMIFS(СВЦЭМ!$C$34:$C$777,СВЦЭМ!$A$34:$A$777,$A37,СВЦЭМ!$B$34:$B$777,I$11)+'СЕТ СН'!$F$9+СВЦЭМ!$D$10+'СЕТ СН'!$F$6-'СЕТ СН'!$F$19</f>
        <v>1137.40738556</v>
      </c>
      <c r="J37" s="36">
        <f>SUMIFS(СВЦЭМ!$C$34:$C$777,СВЦЭМ!$A$34:$A$777,$A37,СВЦЭМ!$B$34:$B$777,J$11)+'СЕТ СН'!$F$9+СВЦЭМ!$D$10+'СЕТ СН'!$F$6-'СЕТ СН'!$F$19</f>
        <v>1113.4015932299999</v>
      </c>
      <c r="K37" s="36">
        <f>SUMIFS(СВЦЭМ!$C$34:$C$777,СВЦЭМ!$A$34:$A$777,$A37,СВЦЭМ!$B$34:$B$777,K$11)+'СЕТ СН'!$F$9+СВЦЭМ!$D$10+'СЕТ СН'!$F$6-'СЕТ СН'!$F$19</f>
        <v>1095.94457769</v>
      </c>
      <c r="L37" s="36">
        <f>SUMIFS(СВЦЭМ!$C$34:$C$777,СВЦЭМ!$A$34:$A$777,$A37,СВЦЭМ!$B$34:$B$777,L$11)+'СЕТ СН'!$F$9+СВЦЭМ!$D$10+'СЕТ СН'!$F$6-'СЕТ СН'!$F$19</f>
        <v>1098.0084162399999</v>
      </c>
      <c r="M37" s="36">
        <f>SUMIFS(СВЦЭМ!$C$34:$C$777,СВЦЭМ!$A$34:$A$777,$A37,СВЦЭМ!$B$34:$B$777,M$11)+'СЕТ СН'!$F$9+СВЦЭМ!$D$10+'СЕТ СН'!$F$6-'СЕТ СН'!$F$19</f>
        <v>1104.0039281699999</v>
      </c>
      <c r="N37" s="36">
        <f>SUMIFS(СВЦЭМ!$C$34:$C$777,СВЦЭМ!$A$34:$A$777,$A37,СВЦЭМ!$B$34:$B$777,N$11)+'СЕТ СН'!$F$9+СВЦЭМ!$D$10+'СЕТ СН'!$F$6-'СЕТ СН'!$F$19</f>
        <v>1110.2618688799998</v>
      </c>
      <c r="O37" s="36">
        <f>SUMIFS(СВЦЭМ!$C$34:$C$777,СВЦЭМ!$A$34:$A$777,$A37,СВЦЭМ!$B$34:$B$777,O$11)+'СЕТ СН'!$F$9+СВЦЭМ!$D$10+'СЕТ СН'!$F$6-'СЕТ СН'!$F$19</f>
        <v>1086.69860653</v>
      </c>
      <c r="P37" s="36">
        <f>SUMIFS(СВЦЭМ!$C$34:$C$777,СВЦЭМ!$A$34:$A$777,$A37,СВЦЭМ!$B$34:$B$777,P$11)+'СЕТ СН'!$F$9+СВЦЭМ!$D$10+'СЕТ СН'!$F$6-'СЕТ СН'!$F$19</f>
        <v>1023.8306327199998</v>
      </c>
      <c r="Q37" s="36">
        <f>SUMIFS(СВЦЭМ!$C$34:$C$777,СВЦЭМ!$A$34:$A$777,$A37,СВЦЭМ!$B$34:$B$777,Q$11)+'СЕТ СН'!$F$9+СВЦЭМ!$D$10+'СЕТ СН'!$F$6-'СЕТ СН'!$F$19</f>
        <v>960.46274141999993</v>
      </c>
      <c r="R37" s="36">
        <f>SUMIFS(СВЦЭМ!$C$34:$C$777,СВЦЭМ!$A$34:$A$777,$A37,СВЦЭМ!$B$34:$B$777,R$11)+'СЕТ СН'!$F$9+СВЦЭМ!$D$10+'СЕТ СН'!$F$6-'СЕТ СН'!$F$19</f>
        <v>864.87553684999989</v>
      </c>
      <c r="S37" s="36">
        <f>SUMIFS(СВЦЭМ!$C$34:$C$777,СВЦЭМ!$A$34:$A$777,$A37,СВЦЭМ!$B$34:$B$777,S$11)+'СЕТ СН'!$F$9+СВЦЭМ!$D$10+'СЕТ СН'!$F$6-'СЕТ СН'!$F$19</f>
        <v>781.3705301</v>
      </c>
      <c r="T37" s="36">
        <f>SUMIFS(СВЦЭМ!$C$34:$C$777,СВЦЭМ!$A$34:$A$777,$A37,СВЦЭМ!$B$34:$B$777,T$11)+'СЕТ СН'!$F$9+СВЦЭМ!$D$10+'СЕТ СН'!$F$6-'СЕТ СН'!$F$19</f>
        <v>746.34065511999984</v>
      </c>
      <c r="U37" s="36">
        <f>SUMIFS(СВЦЭМ!$C$34:$C$777,СВЦЭМ!$A$34:$A$777,$A37,СВЦЭМ!$B$34:$B$777,U$11)+'СЕТ СН'!$F$9+СВЦЭМ!$D$10+'СЕТ СН'!$F$6-'СЕТ СН'!$F$19</f>
        <v>737.36177630999987</v>
      </c>
      <c r="V37" s="36">
        <f>SUMIFS(СВЦЭМ!$C$34:$C$777,СВЦЭМ!$A$34:$A$777,$A37,СВЦЭМ!$B$34:$B$777,V$11)+'СЕТ СН'!$F$9+СВЦЭМ!$D$10+'СЕТ СН'!$F$6-'СЕТ СН'!$F$19</f>
        <v>746.98144049999996</v>
      </c>
      <c r="W37" s="36">
        <f>SUMIFS(СВЦЭМ!$C$34:$C$777,СВЦЭМ!$A$34:$A$777,$A37,СВЦЭМ!$B$34:$B$777,W$11)+'СЕТ СН'!$F$9+СВЦЭМ!$D$10+'СЕТ СН'!$F$6-'СЕТ СН'!$F$19</f>
        <v>767.49509708999994</v>
      </c>
      <c r="X37" s="36">
        <f>SUMIFS(СВЦЭМ!$C$34:$C$777,СВЦЭМ!$A$34:$A$777,$A37,СВЦЭМ!$B$34:$B$777,X$11)+'СЕТ СН'!$F$9+СВЦЭМ!$D$10+'СЕТ СН'!$F$6-'СЕТ СН'!$F$19</f>
        <v>830.9221206499999</v>
      </c>
      <c r="Y37" s="36">
        <f>SUMIFS(СВЦЭМ!$C$34:$C$777,СВЦЭМ!$A$34:$A$777,$A37,СВЦЭМ!$B$34:$B$777,Y$11)+'СЕТ СН'!$F$9+СВЦЭМ!$D$10+'СЕТ СН'!$F$6-'СЕТ СН'!$F$19</f>
        <v>939.37630517999992</v>
      </c>
    </row>
    <row r="38" spans="1:25" ht="15.75" x14ac:dyDescent="0.2">
      <c r="A38" s="35">
        <f t="shared" si="0"/>
        <v>43400</v>
      </c>
      <c r="B38" s="36">
        <f>SUMIFS(СВЦЭМ!$C$34:$C$777,СВЦЭМ!$A$34:$A$777,$A38,СВЦЭМ!$B$34:$B$777,B$11)+'СЕТ СН'!$F$9+СВЦЭМ!$D$10+'СЕТ СН'!$F$6-'СЕТ СН'!$F$19</f>
        <v>1090.8486462699998</v>
      </c>
      <c r="C38" s="36">
        <f>SUMIFS(СВЦЭМ!$C$34:$C$777,СВЦЭМ!$A$34:$A$777,$A38,СВЦЭМ!$B$34:$B$777,C$11)+'СЕТ СН'!$F$9+СВЦЭМ!$D$10+'СЕТ СН'!$F$6-'СЕТ СН'!$F$19</f>
        <v>1188.2939090099999</v>
      </c>
      <c r="D38" s="36">
        <f>SUMIFS(СВЦЭМ!$C$34:$C$777,СВЦЭМ!$A$34:$A$777,$A38,СВЦЭМ!$B$34:$B$777,D$11)+'СЕТ СН'!$F$9+СВЦЭМ!$D$10+'СЕТ СН'!$F$6-'СЕТ СН'!$F$19</f>
        <v>1250.5626028199999</v>
      </c>
      <c r="E38" s="36">
        <f>SUMIFS(СВЦЭМ!$C$34:$C$777,СВЦЭМ!$A$34:$A$777,$A38,СВЦЭМ!$B$34:$B$777,E$11)+'СЕТ СН'!$F$9+СВЦЭМ!$D$10+'СЕТ СН'!$F$6-'СЕТ СН'!$F$19</f>
        <v>1257.96385614</v>
      </c>
      <c r="F38" s="36">
        <f>SUMIFS(СВЦЭМ!$C$34:$C$777,СВЦЭМ!$A$34:$A$777,$A38,СВЦЭМ!$B$34:$B$777,F$11)+'СЕТ СН'!$F$9+СВЦЭМ!$D$10+'СЕТ СН'!$F$6-'СЕТ СН'!$F$19</f>
        <v>1249.43506071</v>
      </c>
      <c r="G38" s="36">
        <f>SUMIFS(СВЦЭМ!$C$34:$C$777,СВЦЭМ!$A$34:$A$777,$A38,СВЦЭМ!$B$34:$B$777,G$11)+'СЕТ СН'!$F$9+СВЦЭМ!$D$10+'СЕТ СН'!$F$6-'СЕТ СН'!$F$19</f>
        <v>1225.3424671</v>
      </c>
      <c r="H38" s="36">
        <f>SUMIFS(СВЦЭМ!$C$34:$C$777,СВЦЭМ!$A$34:$A$777,$A38,СВЦЭМ!$B$34:$B$777,H$11)+'СЕТ СН'!$F$9+СВЦЭМ!$D$10+'СЕТ СН'!$F$6-'СЕТ СН'!$F$19</f>
        <v>1184.2809339599999</v>
      </c>
      <c r="I38" s="36">
        <f>SUMIFS(СВЦЭМ!$C$34:$C$777,СВЦЭМ!$A$34:$A$777,$A38,СВЦЭМ!$B$34:$B$777,I$11)+'СЕТ СН'!$F$9+СВЦЭМ!$D$10+'СЕТ СН'!$F$6-'СЕТ СН'!$F$19</f>
        <v>1103.2628764599999</v>
      </c>
      <c r="J38" s="36">
        <f>SUMIFS(СВЦЭМ!$C$34:$C$777,СВЦЭМ!$A$34:$A$777,$A38,СВЦЭМ!$B$34:$B$777,J$11)+'СЕТ СН'!$F$9+СВЦЭМ!$D$10+'СЕТ СН'!$F$6-'СЕТ СН'!$F$19</f>
        <v>1071.6944289399999</v>
      </c>
      <c r="K38" s="36">
        <f>SUMIFS(СВЦЭМ!$C$34:$C$777,СВЦЭМ!$A$34:$A$777,$A38,СВЦЭМ!$B$34:$B$777,K$11)+'СЕТ СН'!$F$9+СВЦЭМ!$D$10+'СЕТ СН'!$F$6-'СЕТ СН'!$F$19</f>
        <v>1083.0280427799999</v>
      </c>
      <c r="L38" s="36">
        <f>SUMIFS(СВЦЭМ!$C$34:$C$777,СВЦЭМ!$A$34:$A$777,$A38,СВЦЭМ!$B$34:$B$777,L$11)+'СЕТ СН'!$F$9+СВЦЭМ!$D$10+'СЕТ СН'!$F$6-'СЕТ СН'!$F$19</f>
        <v>1106.3666170199999</v>
      </c>
      <c r="M38" s="36">
        <f>SUMIFS(СВЦЭМ!$C$34:$C$777,СВЦЭМ!$A$34:$A$777,$A38,СВЦЭМ!$B$34:$B$777,M$11)+'СЕТ СН'!$F$9+СВЦЭМ!$D$10+'СЕТ СН'!$F$6-'СЕТ СН'!$F$19</f>
        <v>1122.4448510899999</v>
      </c>
      <c r="N38" s="36">
        <f>SUMIFS(СВЦЭМ!$C$34:$C$777,СВЦЭМ!$A$34:$A$777,$A38,СВЦЭМ!$B$34:$B$777,N$11)+'СЕТ СН'!$F$9+СВЦЭМ!$D$10+'СЕТ СН'!$F$6-'СЕТ СН'!$F$19</f>
        <v>1133.3126756899999</v>
      </c>
      <c r="O38" s="36">
        <f>SUMIFS(СВЦЭМ!$C$34:$C$777,СВЦЭМ!$A$34:$A$777,$A38,СВЦЭМ!$B$34:$B$777,O$11)+'СЕТ СН'!$F$9+СВЦЭМ!$D$10+'СЕТ СН'!$F$6-'СЕТ СН'!$F$19</f>
        <v>1119.71030808</v>
      </c>
      <c r="P38" s="36">
        <f>SUMIFS(СВЦЭМ!$C$34:$C$777,СВЦЭМ!$A$34:$A$777,$A38,СВЦЭМ!$B$34:$B$777,P$11)+'СЕТ СН'!$F$9+СВЦЭМ!$D$10+'СЕТ СН'!$F$6-'СЕТ СН'!$F$19</f>
        <v>1072.33200831</v>
      </c>
      <c r="Q38" s="36">
        <f>SUMIFS(СВЦЭМ!$C$34:$C$777,СВЦЭМ!$A$34:$A$777,$A38,СВЦЭМ!$B$34:$B$777,Q$11)+'СЕТ СН'!$F$9+СВЦЭМ!$D$10+'СЕТ СН'!$F$6-'СЕТ СН'!$F$19</f>
        <v>994.36885462999999</v>
      </c>
      <c r="R38" s="36">
        <f>SUMIFS(СВЦЭМ!$C$34:$C$777,СВЦЭМ!$A$34:$A$777,$A38,СВЦЭМ!$B$34:$B$777,R$11)+'СЕТ СН'!$F$9+СВЦЭМ!$D$10+'СЕТ СН'!$F$6-'СЕТ СН'!$F$19</f>
        <v>884.59738405999997</v>
      </c>
      <c r="S38" s="36">
        <f>SUMIFS(СВЦЭМ!$C$34:$C$777,СВЦЭМ!$A$34:$A$777,$A38,СВЦЭМ!$B$34:$B$777,S$11)+'СЕТ СН'!$F$9+СВЦЭМ!$D$10+'СЕТ СН'!$F$6-'СЕТ СН'!$F$19</f>
        <v>788.69012570999985</v>
      </c>
      <c r="T38" s="36">
        <f>SUMIFS(СВЦЭМ!$C$34:$C$777,СВЦЭМ!$A$34:$A$777,$A38,СВЦЭМ!$B$34:$B$777,T$11)+'СЕТ СН'!$F$9+СВЦЭМ!$D$10+'СЕТ СН'!$F$6-'СЕТ СН'!$F$19</f>
        <v>749.3621962499999</v>
      </c>
      <c r="U38" s="36">
        <f>SUMIFS(СВЦЭМ!$C$34:$C$777,СВЦЭМ!$A$34:$A$777,$A38,СВЦЭМ!$B$34:$B$777,U$11)+'СЕТ СН'!$F$9+СВЦЭМ!$D$10+'СЕТ СН'!$F$6-'СЕТ СН'!$F$19</f>
        <v>735.48803821999991</v>
      </c>
      <c r="V38" s="36">
        <f>SUMIFS(СВЦЭМ!$C$34:$C$777,СВЦЭМ!$A$34:$A$777,$A38,СВЦЭМ!$B$34:$B$777,V$11)+'СЕТ СН'!$F$9+СВЦЭМ!$D$10+'СЕТ СН'!$F$6-'СЕТ СН'!$F$19</f>
        <v>747.72083814999996</v>
      </c>
      <c r="W38" s="36">
        <f>SUMIFS(СВЦЭМ!$C$34:$C$777,СВЦЭМ!$A$34:$A$777,$A38,СВЦЭМ!$B$34:$B$777,W$11)+'СЕТ СН'!$F$9+СВЦЭМ!$D$10+'СЕТ СН'!$F$6-'СЕТ СН'!$F$19</f>
        <v>786.87236542999995</v>
      </c>
      <c r="X38" s="36">
        <f>SUMIFS(СВЦЭМ!$C$34:$C$777,СВЦЭМ!$A$34:$A$777,$A38,СВЦЭМ!$B$34:$B$777,X$11)+'СЕТ СН'!$F$9+СВЦЭМ!$D$10+'СЕТ СН'!$F$6-'СЕТ СН'!$F$19</f>
        <v>851.12243418999992</v>
      </c>
      <c r="Y38" s="36">
        <f>SUMIFS(СВЦЭМ!$C$34:$C$777,СВЦЭМ!$A$34:$A$777,$A38,СВЦЭМ!$B$34:$B$777,Y$11)+'СЕТ СН'!$F$9+СВЦЭМ!$D$10+'СЕТ СН'!$F$6-'СЕТ СН'!$F$19</f>
        <v>986.10067826</v>
      </c>
    </row>
    <row r="39" spans="1:25" ht="15.75" x14ac:dyDescent="0.2">
      <c r="A39" s="35">
        <f t="shared" si="0"/>
        <v>43401</v>
      </c>
      <c r="B39" s="36">
        <f>SUMIFS(СВЦЭМ!$C$34:$C$777,СВЦЭМ!$A$34:$A$777,$A39,СВЦЭМ!$B$34:$B$777,B$11)+'СЕТ СН'!$F$9+СВЦЭМ!$D$10+'СЕТ СН'!$F$6-'СЕТ СН'!$F$19</f>
        <v>1087.0894722599999</v>
      </c>
      <c r="C39" s="36">
        <f>SUMIFS(СВЦЭМ!$C$34:$C$777,СВЦЭМ!$A$34:$A$777,$A39,СВЦЭМ!$B$34:$B$777,C$11)+'СЕТ СН'!$F$9+СВЦЭМ!$D$10+'СЕТ СН'!$F$6-'СЕТ СН'!$F$19</f>
        <v>1187.4848735099999</v>
      </c>
      <c r="D39" s="36">
        <f>SUMIFS(СВЦЭМ!$C$34:$C$777,СВЦЭМ!$A$34:$A$777,$A39,СВЦЭМ!$B$34:$B$777,D$11)+'СЕТ СН'!$F$9+СВЦЭМ!$D$10+'СЕТ СН'!$F$6-'СЕТ СН'!$F$19</f>
        <v>1279.2963165199999</v>
      </c>
      <c r="E39" s="36">
        <f>SUMIFS(СВЦЭМ!$C$34:$C$777,СВЦЭМ!$A$34:$A$777,$A39,СВЦЭМ!$B$34:$B$777,E$11)+'СЕТ СН'!$F$9+СВЦЭМ!$D$10+'СЕТ СН'!$F$6-'СЕТ СН'!$F$19</f>
        <v>1270.77701271</v>
      </c>
      <c r="F39" s="36">
        <f>SUMIFS(СВЦЭМ!$C$34:$C$777,СВЦЭМ!$A$34:$A$777,$A39,СВЦЭМ!$B$34:$B$777,F$11)+'СЕТ СН'!$F$9+СВЦЭМ!$D$10+'СЕТ СН'!$F$6-'СЕТ СН'!$F$19</f>
        <v>1263.25379163</v>
      </c>
      <c r="G39" s="36">
        <f>SUMIFS(СВЦЭМ!$C$34:$C$777,СВЦЭМ!$A$34:$A$777,$A39,СВЦЭМ!$B$34:$B$777,G$11)+'СЕТ СН'!$F$9+СВЦЭМ!$D$10+'СЕТ СН'!$F$6-'СЕТ СН'!$F$19</f>
        <v>1260.75264133</v>
      </c>
      <c r="H39" s="36">
        <f>SUMIFS(СВЦЭМ!$C$34:$C$777,СВЦЭМ!$A$34:$A$777,$A39,СВЦЭМ!$B$34:$B$777,H$11)+'СЕТ СН'!$F$9+СВЦЭМ!$D$10+'СЕТ СН'!$F$6-'СЕТ СН'!$F$19</f>
        <v>1248.1765255400001</v>
      </c>
      <c r="I39" s="36">
        <f>SUMIFS(СВЦЭМ!$C$34:$C$777,СВЦЭМ!$A$34:$A$777,$A39,СВЦЭМ!$B$34:$B$777,I$11)+'СЕТ СН'!$F$9+СВЦЭМ!$D$10+'СЕТ СН'!$F$6-'СЕТ СН'!$F$19</f>
        <v>1204.4804897399999</v>
      </c>
      <c r="J39" s="36">
        <f>SUMIFS(СВЦЭМ!$C$34:$C$777,СВЦЭМ!$A$34:$A$777,$A39,СВЦЭМ!$B$34:$B$777,J$11)+'СЕТ СН'!$F$9+СВЦЭМ!$D$10+'СЕТ СН'!$F$6-'СЕТ СН'!$F$19</f>
        <v>1146.1608579699998</v>
      </c>
      <c r="K39" s="36">
        <f>SUMIFS(СВЦЭМ!$C$34:$C$777,СВЦЭМ!$A$34:$A$777,$A39,СВЦЭМ!$B$34:$B$777,K$11)+'СЕТ СН'!$F$9+СВЦЭМ!$D$10+'СЕТ СН'!$F$6-'СЕТ СН'!$F$19</f>
        <v>1104.2843599599998</v>
      </c>
      <c r="L39" s="36">
        <f>SUMIFS(СВЦЭМ!$C$34:$C$777,СВЦЭМ!$A$34:$A$777,$A39,СВЦЭМ!$B$34:$B$777,L$11)+'СЕТ СН'!$F$9+СВЦЭМ!$D$10+'СЕТ СН'!$F$6-'СЕТ СН'!$F$19</f>
        <v>1096.0801396899999</v>
      </c>
      <c r="M39" s="36">
        <f>SUMIFS(СВЦЭМ!$C$34:$C$777,СВЦЭМ!$A$34:$A$777,$A39,СВЦЭМ!$B$34:$B$777,M$11)+'СЕТ СН'!$F$9+СВЦЭМ!$D$10+'СЕТ СН'!$F$6-'СЕТ СН'!$F$19</f>
        <v>1102.6662900599999</v>
      </c>
      <c r="N39" s="36">
        <f>SUMIFS(СВЦЭМ!$C$34:$C$777,СВЦЭМ!$A$34:$A$777,$A39,СВЦЭМ!$B$34:$B$777,N$11)+'СЕТ СН'!$F$9+СВЦЭМ!$D$10+'СЕТ СН'!$F$6-'СЕТ СН'!$F$19</f>
        <v>1116.8631891999999</v>
      </c>
      <c r="O39" s="36">
        <f>SUMIFS(СВЦЭМ!$C$34:$C$777,СВЦЭМ!$A$34:$A$777,$A39,СВЦЭМ!$B$34:$B$777,O$11)+'СЕТ СН'!$F$9+СВЦЭМ!$D$10+'СЕТ СН'!$F$6-'СЕТ СН'!$F$19</f>
        <v>1112.0226624499999</v>
      </c>
      <c r="P39" s="36">
        <f>SUMIFS(СВЦЭМ!$C$34:$C$777,СВЦЭМ!$A$34:$A$777,$A39,СВЦЭМ!$B$34:$B$777,P$11)+'СЕТ СН'!$F$9+СВЦЭМ!$D$10+'СЕТ СН'!$F$6-'СЕТ СН'!$F$19</f>
        <v>1050.8519947499999</v>
      </c>
      <c r="Q39" s="36">
        <f>SUMIFS(СВЦЭМ!$C$34:$C$777,СВЦЭМ!$A$34:$A$777,$A39,СВЦЭМ!$B$34:$B$777,Q$11)+'СЕТ СН'!$F$9+СВЦЭМ!$D$10+'СЕТ СН'!$F$6-'СЕТ СН'!$F$19</f>
        <v>969.23794337999993</v>
      </c>
      <c r="R39" s="36">
        <f>SUMIFS(СВЦЭМ!$C$34:$C$777,СВЦЭМ!$A$34:$A$777,$A39,СВЦЭМ!$B$34:$B$777,R$11)+'СЕТ СН'!$F$9+СВЦЭМ!$D$10+'СЕТ СН'!$F$6-'СЕТ СН'!$F$19</f>
        <v>876.89053887999989</v>
      </c>
      <c r="S39" s="36">
        <f>SUMIFS(СВЦЭМ!$C$34:$C$777,СВЦЭМ!$A$34:$A$777,$A39,СВЦЭМ!$B$34:$B$777,S$11)+'СЕТ СН'!$F$9+СВЦЭМ!$D$10+'СЕТ СН'!$F$6-'СЕТ СН'!$F$19</f>
        <v>757.50667597999995</v>
      </c>
      <c r="T39" s="36">
        <f>SUMIFS(СВЦЭМ!$C$34:$C$777,СВЦЭМ!$A$34:$A$777,$A39,СВЦЭМ!$B$34:$B$777,T$11)+'СЕТ СН'!$F$9+СВЦЭМ!$D$10+'СЕТ СН'!$F$6-'СЕТ СН'!$F$19</f>
        <v>733.3128332199999</v>
      </c>
      <c r="U39" s="36">
        <f>SUMIFS(СВЦЭМ!$C$34:$C$777,СВЦЭМ!$A$34:$A$777,$A39,СВЦЭМ!$B$34:$B$777,U$11)+'СЕТ СН'!$F$9+СВЦЭМ!$D$10+'СЕТ СН'!$F$6-'СЕТ СН'!$F$19</f>
        <v>733.67245407999985</v>
      </c>
      <c r="V39" s="36">
        <f>SUMIFS(СВЦЭМ!$C$34:$C$777,СВЦЭМ!$A$34:$A$777,$A39,СВЦЭМ!$B$34:$B$777,V$11)+'СЕТ СН'!$F$9+СВЦЭМ!$D$10+'СЕТ СН'!$F$6-'СЕТ СН'!$F$19</f>
        <v>750.37039241999992</v>
      </c>
      <c r="W39" s="36">
        <f>SUMIFS(СВЦЭМ!$C$34:$C$777,СВЦЭМ!$A$34:$A$777,$A39,СВЦЭМ!$B$34:$B$777,W$11)+'СЕТ СН'!$F$9+СВЦЭМ!$D$10+'СЕТ СН'!$F$6-'СЕТ СН'!$F$19</f>
        <v>771.62504754999986</v>
      </c>
      <c r="X39" s="36">
        <f>SUMIFS(СВЦЭМ!$C$34:$C$777,СВЦЭМ!$A$34:$A$777,$A39,СВЦЭМ!$B$34:$B$777,X$11)+'СЕТ СН'!$F$9+СВЦЭМ!$D$10+'СЕТ СН'!$F$6-'СЕТ СН'!$F$19</f>
        <v>838.38899059999994</v>
      </c>
      <c r="Y39" s="36">
        <f>SUMIFS(СВЦЭМ!$C$34:$C$777,СВЦЭМ!$A$34:$A$777,$A39,СВЦЭМ!$B$34:$B$777,Y$11)+'СЕТ СН'!$F$9+СВЦЭМ!$D$10+'СЕТ СН'!$F$6-'СЕТ СН'!$F$19</f>
        <v>979.99552834999986</v>
      </c>
    </row>
    <row r="40" spans="1:25" ht="15.75" x14ac:dyDescent="0.2">
      <c r="A40" s="35">
        <f t="shared" si="0"/>
        <v>43402</v>
      </c>
      <c r="B40" s="36">
        <f>SUMIFS(СВЦЭМ!$C$34:$C$777,СВЦЭМ!$A$34:$A$777,$A40,СВЦЭМ!$B$34:$B$777,B$11)+'СЕТ СН'!$F$9+СВЦЭМ!$D$10+'СЕТ СН'!$F$6-'СЕТ СН'!$F$19</f>
        <v>1110.9111452699999</v>
      </c>
      <c r="C40" s="36">
        <f>SUMIFS(СВЦЭМ!$C$34:$C$777,СВЦЭМ!$A$34:$A$777,$A40,СВЦЭМ!$B$34:$B$777,C$11)+'СЕТ СН'!$F$9+СВЦЭМ!$D$10+'СЕТ СН'!$F$6-'СЕТ СН'!$F$19</f>
        <v>1218.60962131</v>
      </c>
      <c r="D40" s="36">
        <f>SUMIFS(СВЦЭМ!$C$34:$C$777,СВЦЭМ!$A$34:$A$777,$A40,СВЦЭМ!$B$34:$B$777,D$11)+'СЕТ СН'!$F$9+СВЦЭМ!$D$10+'СЕТ СН'!$F$6-'СЕТ СН'!$F$19</f>
        <v>1308.75582983</v>
      </c>
      <c r="E40" s="36">
        <f>SUMIFS(СВЦЭМ!$C$34:$C$777,СВЦЭМ!$A$34:$A$777,$A40,СВЦЭМ!$B$34:$B$777,E$11)+'СЕТ СН'!$F$9+СВЦЭМ!$D$10+'СЕТ СН'!$F$6-'СЕТ СН'!$F$19</f>
        <v>1306.52327612</v>
      </c>
      <c r="F40" s="36">
        <f>SUMIFS(СВЦЭМ!$C$34:$C$777,СВЦЭМ!$A$34:$A$777,$A40,СВЦЭМ!$B$34:$B$777,F$11)+'СЕТ СН'!$F$9+СВЦЭМ!$D$10+'СЕТ СН'!$F$6-'СЕТ СН'!$F$19</f>
        <v>1298.66513384</v>
      </c>
      <c r="G40" s="36">
        <f>SUMIFS(СВЦЭМ!$C$34:$C$777,СВЦЭМ!$A$34:$A$777,$A40,СВЦЭМ!$B$34:$B$777,G$11)+'СЕТ СН'!$F$9+СВЦЭМ!$D$10+'СЕТ СН'!$F$6-'СЕТ СН'!$F$19</f>
        <v>1277.7341478599999</v>
      </c>
      <c r="H40" s="36">
        <f>SUMIFS(СВЦЭМ!$C$34:$C$777,СВЦЭМ!$A$34:$A$777,$A40,СВЦЭМ!$B$34:$B$777,H$11)+'СЕТ СН'!$F$9+СВЦЭМ!$D$10+'СЕТ СН'!$F$6-'СЕТ СН'!$F$19</f>
        <v>1235.9982381299999</v>
      </c>
      <c r="I40" s="36">
        <f>SUMIFS(СВЦЭМ!$C$34:$C$777,СВЦЭМ!$A$34:$A$777,$A40,СВЦЭМ!$B$34:$B$777,I$11)+'СЕТ СН'!$F$9+СВЦЭМ!$D$10+'СЕТ СН'!$F$6-'СЕТ СН'!$F$19</f>
        <v>1177.9180362099999</v>
      </c>
      <c r="J40" s="36">
        <f>SUMIFS(СВЦЭМ!$C$34:$C$777,СВЦЭМ!$A$34:$A$777,$A40,СВЦЭМ!$B$34:$B$777,J$11)+'СЕТ СН'!$F$9+СВЦЭМ!$D$10+'СЕТ СН'!$F$6-'СЕТ СН'!$F$19</f>
        <v>1123.5892542699999</v>
      </c>
      <c r="K40" s="36">
        <f>SUMIFS(СВЦЭМ!$C$34:$C$777,СВЦЭМ!$A$34:$A$777,$A40,СВЦЭМ!$B$34:$B$777,K$11)+'СЕТ СН'!$F$9+СВЦЭМ!$D$10+'СЕТ СН'!$F$6-'СЕТ СН'!$F$19</f>
        <v>1108.8911331099998</v>
      </c>
      <c r="L40" s="36">
        <f>SUMIFS(СВЦЭМ!$C$34:$C$777,СВЦЭМ!$A$34:$A$777,$A40,СВЦЭМ!$B$34:$B$777,L$11)+'СЕТ СН'!$F$9+СВЦЭМ!$D$10+'СЕТ СН'!$F$6-'СЕТ СН'!$F$19</f>
        <v>1095.6528892499998</v>
      </c>
      <c r="M40" s="36">
        <f>SUMIFS(СВЦЭМ!$C$34:$C$777,СВЦЭМ!$A$34:$A$777,$A40,СВЦЭМ!$B$34:$B$777,M$11)+'СЕТ СН'!$F$9+СВЦЭМ!$D$10+'СЕТ СН'!$F$6-'СЕТ СН'!$F$19</f>
        <v>1112.37610258</v>
      </c>
      <c r="N40" s="36">
        <f>SUMIFS(СВЦЭМ!$C$34:$C$777,СВЦЭМ!$A$34:$A$777,$A40,СВЦЭМ!$B$34:$B$777,N$11)+'СЕТ СН'!$F$9+СВЦЭМ!$D$10+'СЕТ СН'!$F$6-'СЕТ СН'!$F$19</f>
        <v>1131.2311900499999</v>
      </c>
      <c r="O40" s="36">
        <f>SUMIFS(СВЦЭМ!$C$34:$C$777,СВЦЭМ!$A$34:$A$777,$A40,СВЦЭМ!$B$34:$B$777,O$11)+'СЕТ СН'!$F$9+СВЦЭМ!$D$10+'СЕТ СН'!$F$6-'СЕТ СН'!$F$19</f>
        <v>1118.81246526</v>
      </c>
      <c r="P40" s="36">
        <f>SUMIFS(СВЦЭМ!$C$34:$C$777,СВЦЭМ!$A$34:$A$777,$A40,СВЦЭМ!$B$34:$B$777,P$11)+'СЕТ СН'!$F$9+СВЦЭМ!$D$10+'СЕТ СН'!$F$6-'СЕТ СН'!$F$19</f>
        <v>1063.1325309899999</v>
      </c>
      <c r="Q40" s="36">
        <f>SUMIFS(СВЦЭМ!$C$34:$C$777,СВЦЭМ!$A$34:$A$777,$A40,СВЦЭМ!$B$34:$B$777,Q$11)+'СЕТ СН'!$F$9+СВЦЭМ!$D$10+'СЕТ СН'!$F$6-'СЕТ СН'!$F$19</f>
        <v>1003.4106920299998</v>
      </c>
      <c r="R40" s="36">
        <f>SUMIFS(СВЦЭМ!$C$34:$C$777,СВЦЭМ!$A$34:$A$777,$A40,СВЦЭМ!$B$34:$B$777,R$11)+'СЕТ СН'!$F$9+СВЦЭМ!$D$10+'СЕТ СН'!$F$6-'СЕТ СН'!$F$19</f>
        <v>896.01025964999985</v>
      </c>
      <c r="S40" s="36">
        <f>SUMIFS(СВЦЭМ!$C$34:$C$777,СВЦЭМ!$A$34:$A$777,$A40,СВЦЭМ!$B$34:$B$777,S$11)+'СЕТ СН'!$F$9+СВЦЭМ!$D$10+'СЕТ СН'!$F$6-'СЕТ СН'!$F$19</f>
        <v>794.12130709999997</v>
      </c>
      <c r="T40" s="36">
        <f>SUMIFS(СВЦЭМ!$C$34:$C$777,СВЦЭМ!$A$34:$A$777,$A40,СВЦЭМ!$B$34:$B$777,T$11)+'СЕТ СН'!$F$9+СВЦЭМ!$D$10+'СЕТ СН'!$F$6-'СЕТ СН'!$F$19</f>
        <v>760.09135606999985</v>
      </c>
      <c r="U40" s="36">
        <f>SUMIFS(СВЦЭМ!$C$34:$C$777,СВЦЭМ!$A$34:$A$777,$A40,СВЦЭМ!$B$34:$B$777,U$11)+'СЕТ СН'!$F$9+СВЦЭМ!$D$10+'СЕТ СН'!$F$6-'СЕТ СН'!$F$19</f>
        <v>757.64523949999989</v>
      </c>
      <c r="V40" s="36">
        <f>SUMIFS(СВЦЭМ!$C$34:$C$777,СВЦЭМ!$A$34:$A$777,$A40,СВЦЭМ!$B$34:$B$777,V$11)+'СЕТ СН'!$F$9+СВЦЭМ!$D$10+'СЕТ СН'!$F$6-'СЕТ СН'!$F$19</f>
        <v>762.95236362999981</v>
      </c>
      <c r="W40" s="36">
        <f>SUMIFS(СВЦЭМ!$C$34:$C$777,СВЦЭМ!$A$34:$A$777,$A40,СВЦЭМ!$B$34:$B$777,W$11)+'СЕТ СН'!$F$9+СВЦЭМ!$D$10+'СЕТ СН'!$F$6-'СЕТ СН'!$F$19</f>
        <v>785.79045410999993</v>
      </c>
      <c r="X40" s="36">
        <f>SUMIFS(СВЦЭМ!$C$34:$C$777,СВЦЭМ!$A$34:$A$777,$A40,СВЦЭМ!$B$34:$B$777,X$11)+'СЕТ СН'!$F$9+СВЦЭМ!$D$10+'СЕТ СН'!$F$6-'СЕТ СН'!$F$19</f>
        <v>861.71510115000001</v>
      </c>
      <c r="Y40" s="36">
        <f>SUMIFS(СВЦЭМ!$C$34:$C$777,СВЦЭМ!$A$34:$A$777,$A40,СВЦЭМ!$B$34:$B$777,Y$11)+'СЕТ СН'!$F$9+СВЦЭМ!$D$10+'СЕТ СН'!$F$6-'СЕТ СН'!$F$19</f>
        <v>973.84316463999994</v>
      </c>
    </row>
    <row r="41" spans="1:25" ht="15.75" x14ac:dyDescent="0.2">
      <c r="A41" s="35">
        <f t="shared" si="0"/>
        <v>43403</v>
      </c>
      <c r="B41" s="36">
        <f>SUMIFS(СВЦЭМ!$C$34:$C$777,СВЦЭМ!$A$34:$A$777,$A41,СВЦЭМ!$B$34:$B$777,B$11)+'СЕТ СН'!$F$9+СВЦЭМ!$D$10+'СЕТ СН'!$F$6-'СЕТ СН'!$F$19</f>
        <v>1118.8706894699999</v>
      </c>
      <c r="C41" s="36">
        <f>SUMIFS(СВЦЭМ!$C$34:$C$777,СВЦЭМ!$A$34:$A$777,$A41,СВЦЭМ!$B$34:$B$777,C$11)+'СЕТ СН'!$F$9+СВЦЭМ!$D$10+'СЕТ СН'!$F$6-'СЕТ СН'!$F$19</f>
        <v>1210.47688849</v>
      </c>
      <c r="D41" s="36">
        <f>SUMIFS(СВЦЭМ!$C$34:$C$777,СВЦЭМ!$A$34:$A$777,$A41,СВЦЭМ!$B$34:$B$777,D$11)+'СЕТ СН'!$F$9+СВЦЭМ!$D$10+'СЕТ СН'!$F$6-'СЕТ СН'!$F$19</f>
        <v>1291.73778937</v>
      </c>
      <c r="E41" s="36">
        <f>SUMIFS(СВЦЭМ!$C$34:$C$777,СВЦЭМ!$A$34:$A$777,$A41,СВЦЭМ!$B$34:$B$777,E$11)+'СЕТ СН'!$F$9+СВЦЭМ!$D$10+'СЕТ СН'!$F$6-'СЕТ СН'!$F$19</f>
        <v>1306.0269875399999</v>
      </c>
      <c r="F41" s="36">
        <f>SUMIFS(СВЦЭМ!$C$34:$C$777,СВЦЭМ!$A$34:$A$777,$A41,СВЦЭМ!$B$34:$B$777,F$11)+'СЕТ СН'!$F$9+СВЦЭМ!$D$10+'СЕТ СН'!$F$6-'СЕТ СН'!$F$19</f>
        <v>1285.0122112500001</v>
      </c>
      <c r="G41" s="36">
        <f>SUMIFS(СВЦЭМ!$C$34:$C$777,СВЦЭМ!$A$34:$A$777,$A41,СВЦЭМ!$B$34:$B$777,G$11)+'СЕТ СН'!$F$9+СВЦЭМ!$D$10+'СЕТ СН'!$F$6-'СЕТ СН'!$F$19</f>
        <v>1242.7168382899999</v>
      </c>
      <c r="H41" s="36">
        <f>SUMIFS(СВЦЭМ!$C$34:$C$777,СВЦЭМ!$A$34:$A$777,$A41,СВЦЭМ!$B$34:$B$777,H$11)+'СЕТ СН'!$F$9+СВЦЭМ!$D$10+'СЕТ СН'!$F$6-'СЕТ СН'!$F$19</f>
        <v>1200.9924734199999</v>
      </c>
      <c r="I41" s="36">
        <f>SUMIFS(СВЦЭМ!$C$34:$C$777,СВЦЭМ!$A$34:$A$777,$A41,СВЦЭМ!$B$34:$B$777,I$11)+'СЕТ СН'!$F$9+СВЦЭМ!$D$10+'СЕТ СН'!$F$6-'СЕТ СН'!$F$19</f>
        <v>1159.56665047</v>
      </c>
      <c r="J41" s="36">
        <f>SUMIFS(СВЦЭМ!$C$34:$C$777,СВЦЭМ!$A$34:$A$777,$A41,СВЦЭМ!$B$34:$B$777,J$11)+'СЕТ СН'!$F$9+СВЦЭМ!$D$10+'СЕТ СН'!$F$6-'СЕТ СН'!$F$19</f>
        <v>1108.0184082199999</v>
      </c>
      <c r="K41" s="36">
        <f>SUMIFS(СВЦЭМ!$C$34:$C$777,СВЦЭМ!$A$34:$A$777,$A41,СВЦЭМ!$B$34:$B$777,K$11)+'СЕТ СН'!$F$9+СВЦЭМ!$D$10+'СЕТ СН'!$F$6-'СЕТ СН'!$F$19</f>
        <v>1102.4388874199999</v>
      </c>
      <c r="L41" s="36">
        <f>SUMIFS(СВЦЭМ!$C$34:$C$777,СВЦЭМ!$A$34:$A$777,$A41,СВЦЭМ!$B$34:$B$777,L$11)+'СЕТ СН'!$F$9+СВЦЭМ!$D$10+'СЕТ СН'!$F$6-'СЕТ СН'!$F$19</f>
        <v>1098.6376553099999</v>
      </c>
      <c r="M41" s="36">
        <f>SUMIFS(СВЦЭМ!$C$34:$C$777,СВЦЭМ!$A$34:$A$777,$A41,СВЦЭМ!$B$34:$B$777,M$11)+'СЕТ СН'!$F$9+СВЦЭМ!$D$10+'СЕТ СН'!$F$6-'СЕТ СН'!$F$19</f>
        <v>1117.3991134999999</v>
      </c>
      <c r="N41" s="36">
        <f>SUMIFS(СВЦЭМ!$C$34:$C$777,СВЦЭМ!$A$34:$A$777,$A41,СВЦЭМ!$B$34:$B$777,N$11)+'СЕТ СН'!$F$9+СВЦЭМ!$D$10+'СЕТ СН'!$F$6-'СЕТ СН'!$F$19</f>
        <v>1137.2326368199999</v>
      </c>
      <c r="O41" s="36">
        <f>SUMIFS(СВЦЭМ!$C$34:$C$777,СВЦЭМ!$A$34:$A$777,$A41,СВЦЭМ!$B$34:$B$777,O$11)+'СЕТ СН'!$F$9+СВЦЭМ!$D$10+'СЕТ СН'!$F$6-'СЕТ СН'!$F$19</f>
        <v>1123.2864387499999</v>
      </c>
      <c r="P41" s="36">
        <f>SUMIFS(СВЦЭМ!$C$34:$C$777,СВЦЭМ!$A$34:$A$777,$A41,СВЦЭМ!$B$34:$B$777,P$11)+'СЕТ СН'!$F$9+СВЦЭМ!$D$10+'СЕТ СН'!$F$6-'СЕТ СН'!$F$19</f>
        <v>1075.6346949699998</v>
      </c>
      <c r="Q41" s="36">
        <f>SUMIFS(СВЦЭМ!$C$34:$C$777,СВЦЭМ!$A$34:$A$777,$A41,СВЦЭМ!$B$34:$B$777,Q$11)+'СЕТ СН'!$F$9+СВЦЭМ!$D$10+'СЕТ СН'!$F$6-'СЕТ СН'!$F$19</f>
        <v>1018.1084747799998</v>
      </c>
      <c r="R41" s="36">
        <f>SUMIFS(СВЦЭМ!$C$34:$C$777,СВЦЭМ!$A$34:$A$777,$A41,СВЦЭМ!$B$34:$B$777,R$11)+'СЕТ СН'!$F$9+СВЦЭМ!$D$10+'СЕТ СН'!$F$6-'СЕТ СН'!$F$19</f>
        <v>910.73484797999981</v>
      </c>
      <c r="S41" s="36">
        <f>SUMIFS(СВЦЭМ!$C$34:$C$777,СВЦЭМ!$A$34:$A$777,$A41,СВЦЭМ!$B$34:$B$777,S$11)+'СЕТ СН'!$F$9+СВЦЭМ!$D$10+'СЕТ СН'!$F$6-'СЕТ СН'!$F$19</f>
        <v>804.77707573999987</v>
      </c>
      <c r="T41" s="36">
        <f>SUMIFS(СВЦЭМ!$C$34:$C$777,СВЦЭМ!$A$34:$A$777,$A41,СВЦЭМ!$B$34:$B$777,T$11)+'СЕТ СН'!$F$9+СВЦЭМ!$D$10+'СЕТ СН'!$F$6-'СЕТ СН'!$F$19</f>
        <v>760.97266847999981</v>
      </c>
      <c r="U41" s="36">
        <f>SUMIFS(СВЦЭМ!$C$34:$C$777,СВЦЭМ!$A$34:$A$777,$A41,СВЦЭМ!$B$34:$B$777,U$11)+'СЕТ СН'!$F$9+СВЦЭМ!$D$10+'СЕТ СН'!$F$6-'СЕТ СН'!$F$19</f>
        <v>762.34582830999989</v>
      </c>
      <c r="V41" s="36">
        <f>SUMIFS(СВЦЭМ!$C$34:$C$777,СВЦЭМ!$A$34:$A$777,$A41,СВЦЭМ!$B$34:$B$777,V$11)+'СЕТ СН'!$F$9+СВЦЭМ!$D$10+'СЕТ СН'!$F$6-'СЕТ СН'!$F$19</f>
        <v>772.60985647999996</v>
      </c>
      <c r="W41" s="36">
        <f>SUMIFS(СВЦЭМ!$C$34:$C$777,СВЦЭМ!$A$34:$A$777,$A41,СВЦЭМ!$B$34:$B$777,W$11)+'СЕТ СН'!$F$9+СВЦЭМ!$D$10+'СЕТ СН'!$F$6-'СЕТ СН'!$F$19</f>
        <v>811.24023651999983</v>
      </c>
      <c r="X41" s="36">
        <f>SUMIFS(СВЦЭМ!$C$34:$C$777,СВЦЭМ!$A$34:$A$777,$A41,СВЦЭМ!$B$34:$B$777,X$11)+'СЕТ СН'!$F$9+СВЦЭМ!$D$10+'СЕТ СН'!$F$6-'СЕТ СН'!$F$19</f>
        <v>888.32200277999982</v>
      </c>
      <c r="Y41" s="36">
        <f>SUMIFS(СВЦЭМ!$C$34:$C$777,СВЦЭМ!$A$34:$A$777,$A41,СВЦЭМ!$B$34:$B$777,Y$11)+'СЕТ СН'!$F$9+СВЦЭМ!$D$10+'СЕТ СН'!$F$6-'СЕТ СН'!$F$19</f>
        <v>1012.4021627699999</v>
      </c>
    </row>
    <row r="42" spans="1:25" ht="15.75" x14ac:dyDescent="0.2">
      <c r="A42" s="35">
        <f t="shared" si="0"/>
        <v>43404</v>
      </c>
      <c r="B42" s="36">
        <f>SUMIFS(СВЦЭМ!$C$34:$C$777,СВЦЭМ!$A$34:$A$777,$A42,СВЦЭМ!$B$34:$B$777,B$11)+'СЕТ СН'!$F$9+СВЦЭМ!$D$10+'СЕТ СН'!$F$6-'СЕТ СН'!$F$19</f>
        <v>1131.3436263599999</v>
      </c>
      <c r="C42" s="36">
        <f>SUMIFS(СВЦЭМ!$C$34:$C$777,СВЦЭМ!$A$34:$A$777,$A42,СВЦЭМ!$B$34:$B$777,C$11)+'СЕТ СН'!$F$9+СВЦЭМ!$D$10+'СЕТ СН'!$F$6-'СЕТ СН'!$F$19</f>
        <v>1235.9788186199999</v>
      </c>
      <c r="D42" s="36">
        <f>SUMIFS(СВЦЭМ!$C$34:$C$777,СВЦЭМ!$A$34:$A$777,$A42,СВЦЭМ!$B$34:$B$777,D$11)+'СЕТ СН'!$F$9+СВЦЭМ!$D$10+'СЕТ СН'!$F$6-'СЕТ СН'!$F$19</f>
        <v>1330.3561299599999</v>
      </c>
      <c r="E42" s="36">
        <f>SUMIFS(СВЦЭМ!$C$34:$C$777,СВЦЭМ!$A$34:$A$777,$A42,СВЦЭМ!$B$34:$B$777,E$11)+'СЕТ СН'!$F$9+СВЦЭМ!$D$10+'СЕТ СН'!$F$6-'СЕТ СН'!$F$19</f>
        <v>1336.81041706</v>
      </c>
      <c r="F42" s="36">
        <f>SUMIFS(СВЦЭМ!$C$34:$C$777,СВЦЭМ!$A$34:$A$777,$A42,СВЦЭМ!$B$34:$B$777,F$11)+'СЕТ СН'!$F$9+СВЦЭМ!$D$10+'СЕТ СН'!$F$6-'СЕТ СН'!$F$19</f>
        <v>1306.8624410899999</v>
      </c>
      <c r="G42" s="36">
        <f>SUMIFS(СВЦЭМ!$C$34:$C$777,СВЦЭМ!$A$34:$A$777,$A42,СВЦЭМ!$B$34:$B$777,G$11)+'СЕТ СН'!$F$9+СВЦЭМ!$D$10+'СЕТ СН'!$F$6-'СЕТ СН'!$F$19</f>
        <v>1300.13781808</v>
      </c>
      <c r="H42" s="36">
        <f>SUMIFS(СВЦЭМ!$C$34:$C$777,СВЦЭМ!$A$34:$A$777,$A42,СВЦЭМ!$B$34:$B$777,H$11)+'СЕТ СН'!$F$9+СВЦЭМ!$D$10+'СЕТ СН'!$F$6-'СЕТ СН'!$F$19</f>
        <v>1260.6111808000001</v>
      </c>
      <c r="I42" s="36">
        <f>SUMIFS(СВЦЭМ!$C$34:$C$777,СВЦЭМ!$A$34:$A$777,$A42,СВЦЭМ!$B$34:$B$777,I$11)+'СЕТ СН'!$F$9+СВЦЭМ!$D$10+'СЕТ СН'!$F$6-'СЕТ СН'!$F$19</f>
        <v>1196.8692560099998</v>
      </c>
      <c r="J42" s="36">
        <f>SUMIFS(СВЦЭМ!$C$34:$C$777,СВЦЭМ!$A$34:$A$777,$A42,СВЦЭМ!$B$34:$B$777,J$11)+'СЕТ СН'!$F$9+СВЦЭМ!$D$10+'СЕТ СН'!$F$6-'СЕТ СН'!$F$19</f>
        <v>1125.68599518</v>
      </c>
      <c r="K42" s="36">
        <f>SUMIFS(СВЦЭМ!$C$34:$C$777,СВЦЭМ!$A$34:$A$777,$A42,СВЦЭМ!$B$34:$B$777,K$11)+'СЕТ СН'!$F$9+СВЦЭМ!$D$10+'СЕТ СН'!$F$6-'СЕТ СН'!$F$19</f>
        <v>1113.5042762099999</v>
      </c>
      <c r="L42" s="36">
        <f>SUMIFS(СВЦЭМ!$C$34:$C$777,СВЦЭМ!$A$34:$A$777,$A42,СВЦЭМ!$B$34:$B$777,L$11)+'СЕТ СН'!$F$9+СВЦЭМ!$D$10+'СЕТ СН'!$F$6-'СЕТ СН'!$F$19</f>
        <v>1124.17064177</v>
      </c>
      <c r="M42" s="36">
        <f>SUMIFS(СВЦЭМ!$C$34:$C$777,СВЦЭМ!$A$34:$A$777,$A42,СВЦЭМ!$B$34:$B$777,M$11)+'СЕТ СН'!$F$9+СВЦЭМ!$D$10+'СЕТ СН'!$F$6-'СЕТ СН'!$F$19</f>
        <v>1141.86955668</v>
      </c>
      <c r="N42" s="36">
        <f>SUMIFS(СВЦЭМ!$C$34:$C$777,СВЦЭМ!$A$34:$A$777,$A42,СВЦЭМ!$B$34:$B$777,N$11)+'СЕТ СН'!$F$9+СВЦЭМ!$D$10+'СЕТ СН'!$F$6-'СЕТ СН'!$F$19</f>
        <v>1149.6985963499999</v>
      </c>
      <c r="O42" s="36">
        <f>SUMIFS(СВЦЭМ!$C$34:$C$777,СВЦЭМ!$A$34:$A$777,$A42,СВЦЭМ!$B$34:$B$777,O$11)+'СЕТ СН'!$F$9+СВЦЭМ!$D$10+'СЕТ СН'!$F$6-'СЕТ СН'!$F$19</f>
        <v>1120.6656895699998</v>
      </c>
      <c r="P42" s="36">
        <f>SUMIFS(СВЦЭМ!$C$34:$C$777,СВЦЭМ!$A$34:$A$777,$A42,СВЦЭМ!$B$34:$B$777,P$11)+'СЕТ СН'!$F$9+СВЦЭМ!$D$10+'СЕТ СН'!$F$6-'СЕТ СН'!$F$19</f>
        <v>1074.5235312099999</v>
      </c>
      <c r="Q42" s="36">
        <f>SUMIFS(СВЦЭМ!$C$34:$C$777,СВЦЭМ!$A$34:$A$777,$A42,СВЦЭМ!$B$34:$B$777,Q$11)+'СЕТ СН'!$F$9+СВЦЭМ!$D$10+'СЕТ СН'!$F$6-'СЕТ СН'!$F$19</f>
        <v>1007.1330026099999</v>
      </c>
      <c r="R42" s="36">
        <f>SUMIFS(СВЦЭМ!$C$34:$C$777,СВЦЭМ!$A$34:$A$777,$A42,СВЦЭМ!$B$34:$B$777,R$11)+'СЕТ СН'!$F$9+СВЦЭМ!$D$10+'СЕТ СН'!$F$6-'СЕТ СН'!$F$19</f>
        <v>919.89145440999982</v>
      </c>
      <c r="S42" s="36">
        <f>SUMIFS(СВЦЭМ!$C$34:$C$777,СВЦЭМ!$A$34:$A$777,$A42,СВЦЭМ!$B$34:$B$777,S$11)+'СЕТ СН'!$F$9+СВЦЭМ!$D$10+'СЕТ СН'!$F$6-'СЕТ СН'!$F$19</f>
        <v>836.28643027999988</v>
      </c>
      <c r="T42" s="36">
        <f>SUMIFS(СВЦЭМ!$C$34:$C$777,СВЦЭМ!$A$34:$A$777,$A42,СВЦЭМ!$B$34:$B$777,T$11)+'СЕТ СН'!$F$9+СВЦЭМ!$D$10+'СЕТ СН'!$F$6-'СЕТ СН'!$F$19</f>
        <v>794.34495606999985</v>
      </c>
      <c r="U42" s="36">
        <f>SUMIFS(СВЦЭМ!$C$34:$C$777,СВЦЭМ!$A$34:$A$777,$A42,СВЦЭМ!$B$34:$B$777,U$11)+'СЕТ СН'!$F$9+СВЦЭМ!$D$10+'СЕТ СН'!$F$6-'СЕТ СН'!$F$19</f>
        <v>796.13638961999982</v>
      </c>
      <c r="V42" s="36">
        <f>SUMIFS(СВЦЭМ!$C$34:$C$777,СВЦЭМ!$A$34:$A$777,$A42,СВЦЭМ!$B$34:$B$777,V$11)+'СЕТ СН'!$F$9+СВЦЭМ!$D$10+'СЕТ СН'!$F$6-'СЕТ СН'!$F$19</f>
        <v>810.64308523999989</v>
      </c>
      <c r="W42" s="36">
        <f>SUMIFS(СВЦЭМ!$C$34:$C$777,СВЦЭМ!$A$34:$A$777,$A42,СВЦЭМ!$B$34:$B$777,W$11)+'СЕТ СН'!$F$9+СВЦЭМ!$D$10+'СЕТ СН'!$F$6-'СЕТ СН'!$F$19</f>
        <v>824.1252642999998</v>
      </c>
      <c r="X42" s="36">
        <f>SUMIFS(СВЦЭМ!$C$34:$C$777,СВЦЭМ!$A$34:$A$777,$A42,СВЦЭМ!$B$34:$B$777,X$11)+'СЕТ СН'!$F$9+СВЦЭМ!$D$10+'СЕТ СН'!$F$6-'СЕТ СН'!$F$19</f>
        <v>885.00383696999984</v>
      </c>
      <c r="Y42" s="36">
        <f>SUMIFS(СВЦЭМ!$C$34:$C$777,СВЦЭМ!$A$34:$A$777,$A42,СВЦЭМ!$B$34:$B$777,Y$11)+'СЕТ СН'!$F$9+СВЦЭМ!$D$10+'СЕТ СН'!$F$6-'СЕТ СН'!$F$19</f>
        <v>1010.8722441099999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01.10.2018</v>
      </c>
      <c r="B48" s="36">
        <f>SUMIFS(СВЦЭМ!$C$34:$C$777,СВЦЭМ!$A$34:$A$777,$A48,СВЦЭМ!$B$34:$B$777,B$47)+'СЕТ СН'!$G$9+СВЦЭМ!$D$10+'СЕТ СН'!$G$6-'СЕТ СН'!$G$19</f>
        <v>1282.5466887099999</v>
      </c>
      <c r="C48" s="36">
        <f>SUMIFS(СВЦЭМ!$C$34:$C$777,СВЦЭМ!$A$34:$A$777,$A48,СВЦЭМ!$B$34:$B$777,C$47)+'СЕТ СН'!$G$9+СВЦЭМ!$D$10+'СЕТ СН'!$G$6-'СЕТ СН'!$G$19</f>
        <v>1413.2890247800001</v>
      </c>
      <c r="D48" s="36">
        <f>SUMIFS(СВЦЭМ!$C$34:$C$777,СВЦЭМ!$A$34:$A$777,$A48,СВЦЭМ!$B$34:$B$777,D$47)+'СЕТ СН'!$G$9+СВЦЭМ!$D$10+'СЕТ СН'!$G$6-'СЕТ СН'!$G$19</f>
        <v>1496.10250533</v>
      </c>
      <c r="E48" s="36">
        <f>SUMIFS(СВЦЭМ!$C$34:$C$777,СВЦЭМ!$A$34:$A$777,$A48,СВЦЭМ!$B$34:$B$777,E$47)+'СЕТ СН'!$G$9+СВЦЭМ!$D$10+'СЕТ СН'!$G$6-'СЕТ СН'!$G$19</f>
        <v>1595.5976189</v>
      </c>
      <c r="F48" s="36">
        <f>SUMIFS(СВЦЭМ!$C$34:$C$777,СВЦЭМ!$A$34:$A$777,$A48,СВЦЭМ!$B$34:$B$777,F$47)+'СЕТ СН'!$G$9+СВЦЭМ!$D$10+'СЕТ СН'!$G$6-'СЕТ СН'!$G$19</f>
        <v>1588.65119387</v>
      </c>
      <c r="G48" s="36">
        <f>SUMIFS(СВЦЭМ!$C$34:$C$777,СВЦЭМ!$A$34:$A$777,$A48,СВЦЭМ!$B$34:$B$777,G$47)+'СЕТ СН'!$G$9+СВЦЭМ!$D$10+'СЕТ СН'!$G$6-'СЕТ СН'!$G$19</f>
        <v>1547.5189726400001</v>
      </c>
      <c r="H48" s="36">
        <f>SUMIFS(СВЦЭМ!$C$34:$C$777,СВЦЭМ!$A$34:$A$777,$A48,СВЦЭМ!$B$34:$B$777,H$47)+'СЕТ СН'!$G$9+СВЦЭМ!$D$10+'СЕТ СН'!$G$6-'СЕТ СН'!$G$19</f>
        <v>1463.4645589300001</v>
      </c>
      <c r="I48" s="36">
        <f>SUMIFS(СВЦЭМ!$C$34:$C$777,СВЦЭМ!$A$34:$A$777,$A48,СВЦЭМ!$B$34:$B$777,I$47)+'СЕТ СН'!$G$9+СВЦЭМ!$D$10+'СЕТ СН'!$G$6-'СЕТ СН'!$G$19</f>
        <v>1391.01232693</v>
      </c>
      <c r="J48" s="36">
        <f>SUMIFS(СВЦЭМ!$C$34:$C$777,СВЦЭМ!$A$34:$A$777,$A48,СВЦЭМ!$B$34:$B$777,J$47)+'СЕТ СН'!$G$9+СВЦЭМ!$D$10+'СЕТ СН'!$G$6-'СЕТ СН'!$G$19</f>
        <v>1370.0403217799999</v>
      </c>
      <c r="K48" s="36">
        <f>SUMIFS(СВЦЭМ!$C$34:$C$777,СВЦЭМ!$A$34:$A$777,$A48,СВЦЭМ!$B$34:$B$777,K$47)+'СЕТ СН'!$G$9+СВЦЭМ!$D$10+'СЕТ СН'!$G$6-'СЕТ СН'!$G$19</f>
        <v>1370.8930146499999</v>
      </c>
      <c r="L48" s="36">
        <f>SUMIFS(СВЦЭМ!$C$34:$C$777,СВЦЭМ!$A$34:$A$777,$A48,СВЦЭМ!$B$34:$B$777,L$47)+'СЕТ СН'!$G$9+СВЦЭМ!$D$10+'СЕТ СН'!$G$6-'СЕТ СН'!$G$19</f>
        <v>1371.3294802299999</v>
      </c>
      <c r="M48" s="36">
        <f>SUMIFS(СВЦЭМ!$C$34:$C$777,СВЦЭМ!$A$34:$A$777,$A48,СВЦЭМ!$B$34:$B$777,M$47)+'СЕТ СН'!$G$9+СВЦЭМ!$D$10+'СЕТ СН'!$G$6-'СЕТ СН'!$G$19</f>
        <v>1368.72367177</v>
      </c>
      <c r="N48" s="36">
        <f>SUMIFS(СВЦЭМ!$C$34:$C$777,СВЦЭМ!$A$34:$A$777,$A48,СВЦЭМ!$B$34:$B$777,N$47)+'СЕТ СН'!$G$9+СВЦЭМ!$D$10+'СЕТ СН'!$G$6-'СЕТ СН'!$G$19</f>
        <v>1376.96760552</v>
      </c>
      <c r="O48" s="36">
        <f>SUMIFS(СВЦЭМ!$C$34:$C$777,СВЦЭМ!$A$34:$A$777,$A48,СВЦЭМ!$B$34:$B$777,O$47)+'СЕТ СН'!$G$9+СВЦЭМ!$D$10+'СЕТ СН'!$G$6-'СЕТ СН'!$G$19</f>
        <v>1366.1352168799999</v>
      </c>
      <c r="P48" s="36">
        <f>SUMIFS(СВЦЭМ!$C$34:$C$777,СВЦЭМ!$A$34:$A$777,$A48,СВЦЭМ!$B$34:$B$777,P$47)+'СЕТ СН'!$G$9+СВЦЭМ!$D$10+'СЕТ СН'!$G$6-'СЕТ СН'!$G$19</f>
        <v>1316.0452500900001</v>
      </c>
      <c r="Q48" s="36">
        <f>SUMIFS(СВЦЭМ!$C$34:$C$777,СВЦЭМ!$A$34:$A$777,$A48,СВЦЭМ!$B$34:$B$777,Q$47)+'СЕТ СН'!$G$9+СВЦЭМ!$D$10+'СЕТ СН'!$G$6-'СЕТ СН'!$G$19</f>
        <v>1242.2066933999999</v>
      </c>
      <c r="R48" s="36">
        <f>SUMIFS(СВЦЭМ!$C$34:$C$777,СВЦЭМ!$A$34:$A$777,$A48,СВЦЭМ!$B$34:$B$777,R$47)+'СЕТ СН'!$G$9+СВЦЭМ!$D$10+'СЕТ СН'!$G$6-'СЕТ СН'!$G$19</f>
        <v>1123.73035119</v>
      </c>
      <c r="S48" s="36">
        <f>SUMIFS(СВЦЭМ!$C$34:$C$777,СВЦЭМ!$A$34:$A$777,$A48,СВЦЭМ!$B$34:$B$777,S$47)+'СЕТ СН'!$G$9+СВЦЭМ!$D$10+'СЕТ СН'!$G$6-'СЕТ СН'!$G$19</f>
        <v>1054.1874937600001</v>
      </c>
      <c r="T48" s="36">
        <f>SUMIFS(СВЦЭМ!$C$34:$C$777,СВЦЭМ!$A$34:$A$777,$A48,СВЦЭМ!$B$34:$B$777,T$47)+'СЕТ СН'!$G$9+СВЦЭМ!$D$10+'СЕТ СН'!$G$6-'СЕТ СН'!$G$19</f>
        <v>1022.4229891800001</v>
      </c>
      <c r="U48" s="36">
        <f>SUMIFS(СВЦЭМ!$C$34:$C$777,СВЦЭМ!$A$34:$A$777,$A48,СВЦЭМ!$B$34:$B$777,U$47)+'СЕТ СН'!$G$9+СВЦЭМ!$D$10+'СЕТ СН'!$G$6-'СЕТ СН'!$G$19</f>
        <v>1013.78305381</v>
      </c>
      <c r="V48" s="36">
        <f>SUMIFS(СВЦЭМ!$C$34:$C$777,СВЦЭМ!$A$34:$A$777,$A48,СВЦЭМ!$B$34:$B$777,V$47)+'СЕТ СН'!$G$9+СВЦЭМ!$D$10+'СЕТ СН'!$G$6-'СЕТ СН'!$G$19</f>
        <v>1013.6739097699999</v>
      </c>
      <c r="W48" s="36">
        <f>SUMIFS(СВЦЭМ!$C$34:$C$777,СВЦЭМ!$A$34:$A$777,$A48,СВЦЭМ!$B$34:$B$777,W$47)+'СЕТ СН'!$G$9+СВЦЭМ!$D$10+'СЕТ СН'!$G$6-'СЕТ СН'!$G$19</f>
        <v>1028.64300809</v>
      </c>
      <c r="X48" s="36">
        <f>SUMIFS(СВЦЭМ!$C$34:$C$777,СВЦЭМ!$A$34:$A$777,$A48,СВЦЭМ!$B$34:$B$777,X$47)+'СЕТ СН'!$G$9+СВЦЭМ!$D$10+'СЕТ СН'!$G$6-'СЕТ СН'!$G$19</f>
        <v>1088.0448148799999</v>
      </c>
      <c r="Y48" s="36">
        <f>SUMIFS(СВЦЭМ!$C$34:$C$777,СВЦЭМ!$A$34:$A$777,$A48,СВЦЭМ!$B$34:$B$777,Y$47)+'СЕТ СН'!$G$9+СВЦЭМ!$D$10+'СЕТ СН'!$G$6-'СЕТ СН'!$G$19</f>
        <v>1254.83224991</v>
      </c>
    </row>
    <row r="49" spans="1:25" ht="15.75" x14ac:dyDescent="0.2">
      <c r="A49" s="35">
        <f>A48+1</f>
        <v>43375</v>
      </c>
      <c r="B49" s="36">
        <f>SUMIFS(СВЦЭМ!$C$34:$C$777,СВЦЭМ!$A$34:$A$777,$A49,СВЦЭМ!$B$34:$B$777,B$47)+'СЕТ СН'!$G$9+СВЦЭМ!$D$10+'СЕТ СН'!$G$6-'СЕТ СН'!$G$19</f>
        <v>1404.4486551299999</v>
      </c>
      <c r="C49" s="36">
        <f>SUMIFS(СВЦЭМ!$C$34:$C$777,СВЦЭМ!$A$34:$A$777,$A49,СВЦЭМ!$B$34:$B$777,C$47)+'СЕТ СН'!$G$9+СВЦЭМ!$D$10+'СЕТ СН'!$G$6-'СЕТ СН'!$G$19</f>
        <v>1496.9064094099999</v>
      </c>
      <c r="D49" s="36">
        <f>SUMIFS(СВЦЭМ!$C$34:$C$777,СВЦЭМ!$A$34:$A$777,$A49,СВЦЭМ!$B$34:$B$777,D$47)+'СЕТ СН'!$G$9+СВЦЭМ!$D$10+'СЕТ СН'!$G$6-'СЕТ СН'!$G$19</f>
        <v>1604.2772729899998</v>
      </c>
      <c r="E49" s="36">
        <f>SUMIFS(СВЦЭМ!$C$34:$C$777,СВЦЭМ!$A$34:$A$777,$A49,СВЦЭМ!$B$34:$B$777,E$47)+'СЕТ СН'!$G$9+СВЦЭМ!$D$10+'СЕТ СН'!$G$6-'СЕТ СН'!$G$19</f>
        <v>1629.1546047700003</v>
      </c>
      <c r="F49" s="36">
        <f>SUMIFS(СВЦЭМ!$C$34:$C$777,СВЦЭМ!$A$34:$A$777,$A49,СВЦЭМ!$B$34:$B$777,F$47)+'СЕТ СН'!$G$9+СВЦЭМ!$D$10+'СЕТ СН'!$G$6-'СЕТ СН'!$G$19</f>
        <v>1624.1575975599999</v>
      </c>
      <c r="G49" s="36">
        <f>SUMIFS(СВЦЭМ!$C$34:$C$777,СВЦЭМ!$A$34:$A$777,$A49,СВЦЭМ!$B$34:$B$777,G$47)+'СЕТ СН'!$G$9+СВЦЭМ!$D$10+'СЕТ СН'!$G$6-'СЕТ СН'!$G$19</f>
        <v>1599.98301341</v>
      </c>
      <c r="H49" s="36">
        <f>SUMIFS(СВЦЭМ!$C$34:$C$777,СВЦЭМ!$A$34:$A$777,$A49,СВЦЭМ!$B$34:$B$777,H$47)+'СЕТ СН'!$G$9+СВЦЭМ!$D$10+'СЕТ СН'!$G$6-'СЕТ СН'!$G$19</f>
        <v>1521.65357531</v>
      </c>
      <c r="I49" s="36">
        <f>SUMIFS(СВЦЭМ!$C$34:$C$777,СВЦЭМ!$A$34:$A$777,$A49,СВЦЭМ!$B$34:$B$777,I$47)+'СЕТ СН'!$G$9+СВЦЭМ!$D$10+'СЕТ СН'!$G$6-'СЕТ СН'!$G$19</f>
        <v>1444.5292090099999</v>
      </c>
      <c r="J49" s="36">
        <f>SUMIFS(СВЦЭМ!$C$34:$C$777,СВЦЭМ!$A$34:$A$777,$A49,СВЦЭМ!$B$34:$B$777,J$47)+'СЕТ СН'!$G$9+СВЦЭМ!$D$10+'СЕТ СН'!$G$6-'СЕТ СН'!$G$19</f>
        <v>1435.7808805299999</v>
      </c>
      <c r="K49" s="36">
        <f>SUMIFS(СВЦЭМ!$C$34:$C$777,СВЦЭМ!$A$34:$A$777,$A49,СВЦЭМ!$B$34:$B$777,K$47)+'СЕТ СН'!$G$9+СВЦЭМ!$D$10+'СЕТ СН'!$G$6-'СЕТ СН'!$G$19</f>
        <v>1397.3270630499999</v>
      </c>
      <c r="L49" s="36">
        <f>SUMIFS(СВЦЭМ!$C$34:$C$777,СВЦЭМ!$A$34:$A$777,$A49,СВЦЭМ!$B$34:$B$777,L$47)+'СЕТ СН'!$G$9+СВЦЭМ!$D$10+'СЕТ СН'!$G$6-'СЕТ СН'!$G$19</f>
        <v>1390.4667083699999</v>
      </c>
      <c r="M49" s="36">
        <f>SUMIFS(СВЦЭМ!$C$34:$C$777,СВЦЭМ!$A$34:$A$777,$A49,СВЦЭМ!$B$34:$B$777,M$47)+'СЕТ СН'!$G$9+СВЦЭМ!$D$10+'СЕТ СН'!$G$6-'СЕТ СН'!$G$19</f>
        <v>1395.7636764199999</v>
      </c>
      <c r="N49" s="36">
        <f>SUMIFS(СВЦЭМ!$C$34:$C$777,СВЦЭМ!$A$34:$A$777,$A49,СВЦЭМ!$B$34:$B$777,N$47)+'СЕТ СН'!$G$9+СВЦЭМ!$D$10+'СЕТ СН'!$G$6-'СЕТ СН'!$G$19</f>
        <v>1401.4802221699999</v>
      </c>
      <c r="O49" s="36">
        <f>SUMIFS(СВЦЭМ!$C$34:$C$777,СВЦЭМ!$A$34:$A$777,$A49,СВЦЭМ!$B$34:$B$777,O$47)+'СЕТ СН'!$G$9+СВЦЭМ!$D$10+'СЕТ СН'!$G$6-'СЕТ СН'!$G$19</f>
        <v>1377.4047742</v>
      </c>
      <c r="P49" s="36">
        <f>SUMIFS(СВЦЭМ!$C$34:$C$777,СВЦЭМ!$A$34:$A$777,$A49,СВЦЭМ!$B$34:$B$777,P$47)+'СЕТ СН'!$G$9+СВЦЭМ!$D$10+'СЕТ СН'!$G$6-'СЕТ СН'!$G$19</f>
        <v>1300.9678446200001</v>
      </c>
      <c r="Q49" s="36">
        <f>SUMIFS(СВЦЭМ!$C$34:$C$777,СВЦЭМ!$A$34:$A$777,$A49,СВЦЭМ!$B$34:$B$777,Q$47)+'СЕТ СН'!$G$9+СВЦЭМ!$D$10+'СЕТ СН'!$G$6-'СЕТ СН'!$G$19</f>
        <v>1231.8320459700001</v>
      </c>
      <c r="R49" s="36">
        <f>SUMIFS(СВЦЭМ!$C$34:$C$777,СВЦЭМ!$A$34:$A$777,$A49,СВЦЭМ!$B$34:$B$777,R$47)+'СЕТ СН'!$G$9+СВЦЭМ!$D$10+'СЕТ СН'!$G$6-'СЕТ СН'!$G$19</f>
        <v>1112.8814580200001</v>
      </c>
      <c r="S49" s="36">
        <f>SUMIFS(СВЦЭМ!$C$34:$C$777,СВЦЭМ!$A$34:$A$777,$A49,СВЦЭМ!$B$34:$B$777,S$47)+'СЕТ СН'!$G$9+СВЦЭМ!$D$10+'СЕТ СН'!$G$6-'СЕТ СН'!$G$19</f>
        <v>1026.9032897499999</v>
      </c>
      <c r="T49" s="36">
        <f>SUMIFS(СВЦЭМ!$C$34:$C$777,СВЦЭМ!$A$34:$A$777,$A49,СВЦЭМ!$B$34:$B$777,T$47)+'СЕТ СН'!$G$9+СВЦЭМ!$D$10+'СЕТ СН'!$G$6-'СЕТ СН'!$G$19</f>
        <v>1025.4095486900001</v>
      </c>
      <c r="U49" s="36">
        <f>SUMIFS(СВЦЭМ!$C$34:$C$777,СВЦЭМ!$A$34:$A$777,$A49,СВЦЭМ!$B$34:$B$777,U$47)+'СЕТ СН'!$G$9+СВЦЭМ!$D$10+'СЕТ СН'!$G$6-'СЕТ СН'!$G$19</f>
        <v>1019.8526637</v>
      </c>
      <c r="V49" s="36">
        <f>SUMIFS(СВЦЭМ!$C$34:$C$777,СВЦЭМ!$A$34:$A$777,$A49,СВЦЭМ!$B$34:$B$777,V$47)+'СЕТ СН'!$G$9+СВЦЭМ!$D$10+'СЕТ СН'!$G$6-'СЕТ СН'!$G$19</f>
        <v>1019.0603973699999</v>
      </c>
      <c r="W49" s="36">
        <f>SUMIFS(СВЦЭМ!$C$34:$C$777,СВЦЭМ!$A$34:$A$777,$A49,СВЦЭМ!$B$34:$B$777,W$47)+'СЕТ СН'!$G$9+СВЦЭМ!$D$10+'СЕТ СН'!$G$6-'СЕТ СН'!$G$19</f>
        <v>1011.4384898999999</v>
      </c>
      <c r="X49" s="36">
        <f>SUMIFS(СВЦЭМ!$C$34:$C$777,СВЦЭМ!$A$34:$A$777,$A49,СВЦЭМ!$B$34:$B$777,X$47)+'СЕТ СН'!$G$9+СВЦЭМ!$D$10+'СЕТ СН'!$G$6-'СЕТ СН'!$G$19</f>
        <v>1060.59281091</v>
      </c>
      <c r="Y49" s="36">
        <f>SUMIFS(СВЦЭМ!$C$34:$C$777,СВЦЭМ!$A$34:$A$777,$A49,СВЦЭМ!$B$34:$B$777,Y$47)+'СЕТ СН'!$G$9+СВЦЭМ!$D$10+'СЕТ СН'!$G$6-'СЕТ СН'!$G$19</f>
        <v>1195.95483036</v>
      </c>
    </row>
    <row r="50" spans="1:25" ht="15.75" x14ac:dyDescent="0.2">
      <c r="A50" s="35">
        <f t="shared" ref="A50:A78" si="1">A49+1</f>
        <v>43376</v>
      </c>
      <c r="B50" s="36">
        <f>SUMIFS(СВЦЭМ!$C$34:$C$777,СВЦЭМ!$A$34:$A$777,$A50,СВЦЭМ!$B$34:$B$777,B$47)+'СЕТ СН'!$G$9+СВЦЭМ!$D$10+'СЕТ СН'!$G$6-'СЕТ СН'!$G$19</f>
        <v>1342.3246764999999</v>
      </c>
      <c r="C50" s="36">
        <f>SUMIFS(СВЦЭМ!$C$34:$C$777,СВЦЭМ!$A$34:$A$777,$A50,СВЦЭМ!$B$34:$B$777,C$47)+'СЕТ СН'!$G$9+СВЦЭМ!$D$10+'СЕТ СН'!$G$6-'СЕТ СН'!$G$19</f>
        <v>1465.71447822</v>
      </c>
      <c r="D50" s="36">
        <f>SUMIFS(СВЦЭМ!$C$34:$C$777,СВЦЭМ!$A$34:$A$777,$A50,СВЦЭМ!$B$34:$B$777,D$47)+'СЕТ СН'!$G$9+СВЦЭМ!$D$10+'СЕТ СН'!$G$6-'СЕТ СН'!$G$19</f>
        <v>1574.41515426</v>
      </c>
      <c r="E50" s="36">
        <f>SUMIFS(СВЦЭМ!$C$34:$C$777,СВЦЭМ!$A$34:$A$777,$A50,СВЦЭМ!$B$34:$B$777,E$47)+'СЕТ СН'!$G$9+СВЦЭМ!$D$10+'СЕТ СН'!$G$6-'СЕТ СН'!$G$19</f>
        <v>1590.8624758800001</v>
      </c>
      <c r="F50" s="36">
        <f>SUMIFS(СВЦЭМ!$C$34:$C$777,СВЦЭМ!$A$34:$A$777,$A50,СВЦЭМ!$B$34:$B$777,F$47)+'СЕТ СН'!$G$9+СВЦЭМ!$D$10+'СЕТ СН'!$G$6-'СЕТ СН'!$G$19</f>
        <v>1583.4603724900001</v>
      </c>
      <c r="G50" s="36">
        <f>SUMIFS(СВЦЭМ!$C$34:$C$777,СВЦЭМ!$A$34:$A$777,$A50,СВЦЭМ!$B$34:$B$777,G$47)+'СЕТ СН'!$G$9+СВЦЭМ!$D$10+'СЕТ СН'!$G$6-'СЕТ СН'!$G$19</f>
        <v>1548.49440437</v>
      </c>
      <c r="H50" s="36">
        <f>SUMIFS(СВЦЭМ!$C$34:$C$777,СВЦЭМ!$A$34:$A$777,$A50,СВЦЭМ!$B$34:$B$777,H$47)+'СЕТ СН'!$G$9+СВЦЭМ!$D$10+'СЕТ СН'!$G$6-'СЕТ СН'!$G$19</f>
        <v>1476.13977907</v>
      </c>
      <c r="I50" s="36">
        <f>SUMIFS(СВЦЭМ!$C$34:$C$777,СВЦЭМ!$A$34:$A$777,$A50,СВЦЭМ!$B$34:$B$777,I$47)+'СЕТ СН'!$G$9+СВЦЭМ!$D$10+'СЕТ СН'!$G$6-'СЕТ СН'!$G$19</f>
        <v>1406.9148833699999</v>
      </c>
      <c r="J50" s="36">
        <f>SUMIFS(СВЦЭМ!$C$34:$C$777,СВЦЭМ!$A$34:$A$777,$A50,СВЦЭМ!$B$34:$B$777,J$47)+'СЕТ СН'!$G$9+СВЦЭМ!$D$10+'СЕТ СН'!$G$6-'СЕТ СН'!$G$19</f>
        <v>1378.74388516</v>
      </c>
      <c r="K50" s="36">
        <f>SUMIFS(СВЦЭМ!$C$34:$C$777,СВЦЭМ!$A$34:$A$777,$A50,СВЦЭМ!$B$34:$B$777,K$47)+'СЕТ СН'!$G$9+СВЦЭМ!$D$10+'СЕТ СН'!$G$6-'СЕТ СН'!$G$19</f>
        <v>1369.26507139</v>
      </c>
      <c r="L50" s="36">
        <f>SUMIFS(СВЦЭМ!$C$34:$C$777,СВЦЭМ!$A$34:$A$777,$A50,СВЦЭМ!$B$34:$B$777,L$47)+'СЕТ СН'!$G$9+СВЦЭМ!$D$10+'СЕТ СН'!$G$6-'СЕТ СН'!$G$19</f>
        <v>1379.0973969300001</v>
      </c>
      <c r="M50" s="36">
        <f>SUMIFS(СВЦЭМ!$C$34:$C$777,СВЦЭМ!$A$34:$A$777,$A50,СВЦЭМ!$B$34:$B$777,M$47)+'СЕТ СН'!$G$9+СВЦЭМ!$D$10+'СЕТ СН'!$G$6-'СЕТ СН'!$G$19</f>
        <v>1387.14570564</v>
      </c>
      <c r="N50" s="36">
        <f>SUMIFS(СВЦЭМ!$C$34:$C$777,СВЦЭМ!$A$34:$A$777,$A50,СВЦЭМ!$B$34:$B$777,N$47)+'СЕТ СН'!$G$9+СВЦЭМ!$D$10+'СЕТ СН'!$G$6-'СЕТ СН'!$G$19</f>
        <v>1387.10145438</v>
      </c>
      <c r="O50" s="36">
        <f>SUMIFS(СВЦЭМ!$C$34:$C$777,СВЦЭМ!$A$34:$A$777,$A50,СВЦЭМ!$B$34:$B$777,O$47)+'СЕТ СН'!$G$9+СВЦЭМ!$D$10+'СЕТ СН'!$G$6-'СЕТ СН'!$G$19</f>
        <v>1356.1655115999999</v>
      </c>
      <c r="P50" s="36">
        <f>SUMIFS(СВЦЭМ!$C$34:$C$777,СВЦЭМ!$A$34:$A$777,$A50,СВЦЭМ!$B$34:$B$777,P$47)+'СЕТ СН'!$G$9+СВЦЭМ!$D$10+'СЕТ СН'!$G$6-'СЕТ СН'!$G$19</f>
        <v>1302.0914506399999</v>
      </c>
      <c r="Q50" s="36">
        <f>SUMIFS(СВЦЭМ!$C$34:$C$777,СВЦЭМ!$A$34:$A$777,$A50,СВЦЭМ!$B$34:$B$777,Q$47)+'СЕТ СН'!$G$9+СВЦЭМ!$D$10+'СЕТ СН'!$G$6-'СЕТ СН'!$G$19</f>
        <v>1225.97191357</v>
      </c>
      <c r="R50" s="36">
        <f>SUMIFS(СВЦЭМ!$C$34:$C$777,СВЦЭМ!$A$34:$A$777,$A50,СВЦЭМ!$B$34:$B$777,R$47)+'СЕТ СН'!$G$9+СВЦЭМ!$D$10+'СЕТ СН'!$G$6-'СЕТ СН'!$G$19</f>
        <v>1125.2253428900001</v>
      </c>
      <c r="S50" s="36">
        <f>SUMIFS(СВЦЭМ!$C$34:$C$777,СВЦЭМ!$A$34:$A$777,$A50,СВЦЭМ!$B$34:$B$777,S$47)+'СЕТ СН'!$G$9+СВЦЭМ!$D$10+'СЕТ СН'!$G$6-'СЕТ СН'!$G$19</f>
        <v>1053.2791789799999</v>
      </c>
      <c r="T50" s="36">
        <f>SUMIFS(СВЦЭМ!$C$34:$C$777,СВЦЭМ!$A$34:$A$777,$A50,СВЦЭМ!$B$34:$B$777,T$47)+'СЕТ СН'!$G$9+СВЦЭМ!$D$10+'СЕТ СН'!$G$6-'СЕТ СН'!$G$19</f>
        <v>1065.9889187900001</v>
      </c>
      <c r="U50" s="36">
        <f>SUMIFS(СВЦЭМ!$C$34:$C$777,СВЦЭМ!$A$34:$A$777,$A50,СВЦЭМ!$B$34:$B$777,U$47)+'СЕТ СН'!$G$9+СВЦЭМ!$D$10+'СЕТ СН'!$G$6-'СЕТ СН'!$G$19</f>
        <v>1106.9668734100001</v>
      </c>
      <c r="V50" s="36">
        <f>SUMIFS(СВЦЭМ!$C$34:$C$777,СВЦЭМ!$A$34:$A$777,$A50,СВЦЭМ!$B$34:$B$777,V$47)+'СЕТ СН'!$G$9+СВЦЭМ!$D$10+'СЕТ СН'!$G$6-'СЕТ СН'!$G$19</f>
        <v>1113.8332043299999</v>
      </c>
      <c r="W50" s="36">
        <f>SUMIFS(СВЦЭМ!$C$34:$C$777,СВЦЭМ!$A$34:$A$777,$A50,СВЦЭМ!$B$34:$B$777,W$47)+'СЕТ СН'!$G$9+СВЦЭМ!$D$10+'СЕТ СН'!$G$6-'СЕТ СН'!$G$19</f>
        <v>1108.17284814</v>
      </c>
      <c r="X50" s="36">
        <f>SUMIFS(СВЦЭМ!$C$34:$C$777,СВЦЭМ!$A$34:$A$777,$A50,СВЦЭМ!$B$34:$B$777,X$47)+'СЕТ СН'!$G$9+СВЦЭМ!$D$10+'СЕТ СН'!$G$6-'СЕТ СН'!$G$19</f>
        <v>1088.9815212599999</v>
      </c>
      <c r="Y50" s="36">
        <f>SUMIFS(СВЦЭМ!$C$34:$C$777,СВЦЭМ!$A$34:$A$777,$A50,СВЦЭМ!$B$34:$B$777,Y$47)+'СЕТ СН'!$G$9+СВЦЭМ!$D$10+'СЕТ СН'!$G$6-'СЕТ СН'!$G$19</f>
        <v>1226.1602912399999</v>
      </c>
    </row>
    <row r="51" spans="1:25" ht="15.75" x14ac:dyDescent="0.2">
      <c r="A51" s="35">
        <f t="shared" si="1"/>
        <v>43377</v>
      </c>
      <c r="B51" s="36">
        <f>SUMIFS(СВЦЭМ!$C$34:$C$777,СВЦЭМ!$A$34:$A$777,$A51,СВЦЭМ!$B$34:$B$777,B$47)+'СЕТ СН'!$G$9+СВЦЭМ!$D$10+'СЕТ СН'!$G$6-'СЕТ СН'!$G$19</f>
        <v>1295.5851235</v>
      </c>
      <c r="C51" s="36">
        <f>SUMIFS(СВЦЭМ!$C$34:$C$777,СВЦЭМ!$A$34:$A$777,$A51,СВЦЭМ!$B$34:$B$777,C$47)+'СЕТ СН'!$G$9+СВЦЭМ!$D$10+'СЕТ СН'!$G$6-'СЕТ СН'!$G$19</f>
        <v>1424.53367772</v>
      </c>
      <c r="D51" s="36">
        <f>SUMIFS(СВЦЭМ!$C$34:$C$777,СВЦЭМ!$A$34:$A$777,$A51,СВЦЭМ!$B$34:$B$777,D$47)+'СЕТ СН'!$G$9+СВЦЭМ!$D$10+'СЕТ СН'!$G$6-'СЕТ СН'!$G$19</f>
        <v>1543.04380773</v>
      </c>
      <c r="E51" s="36">
        <f>SUMIFS(СВЦЭМ!$C$34:$C$777,СВЦЭМ!$A$34:$A$777,$A51,СВЦЭМ!$B$34:$B$777,E$47)+'СЕТ СН'!$G$9+СВЦЭМ!$D$10+'СЕТ СН'!$G$6-'СЕТ СН'!$G$19</f>
        <v>1576.98734046</v>
      </c>
      <c r="F51" s="36">
        <f>SUMIFS(СВЦЭМ!$C$34:$C$777,СВЦЭМ!$A$34:$A$777,$A51,СВЦЭМ!$B$34:$B$777,F$47)+'СЕТ СН'!$G$9+СВЦЭМ!$D$10+'СЕТ СН'!$G$6-'СЕТ СН'!$G$19</f>
        <v>1572.18015399</v>
      </c>
      <c r="G51" s="36">
        <f>SUMIFS(СВЦЭМ!$C$34:$C$777,СВЦЭМ!$A$34:$A$777,$A51,СВЦЭМ!$B$34:$B$777,G$47)+'СЕТ СН'!$G$9+СВЦЭМ!$D$10+'СЕТ СН'!$G$6-'СЕТ СН'!$G$19</f>
        <v>1538.7361984199999</v>
      </c>
      <c r="H51" s="36">
        <f>SUMIFS(СВЦЭМ!$C$34:$C$777,СВЦЭМ!$A$34:$A$777,$A51,СВЦЭМ!$B$34:$B$777,H$47)+'СЕТ СН'!$G$9+СВЦЭМ!$D$10+'СЕТ СН'!$G$6-'СЕТ СН'!$G$19</f>
        <v>1478.8878628</v>
      </c>
      <c r="I51" s="36">
        <f>SUMIFS(СВЦЭМ!$C$34:$C$777,СВЦЭМ!$A$34:$A$777,$A51,СВЦЭМ!$B$34:$B$777,I$47)+'СЕТ СН'!$G$9+СВЦЭМ!$D$10+'СЕТ СН'!$G$6-'СЕТ СН'!$G$19</f>
        <v>1423.22857211</v>
      </c>
      <c r="J51" s="36">
        <f>SUMIFS(СВЦЭМ!$C$34:$C$777,СВЦЭМ!$A$34:$A$777,$A51,СВЦЭМ!$B$34:$B$777,J$47)+'СЕТ СН'!$G$9+СВЦЭМ!$D$10+'СЕТ СН'!$G$6-'СЕТ СН'!$G$19</f>
        <v>1402.8432010399999</v>
      </c>
      <c r="K51" s="36">
        <f>SUMIFS(СВЦЭМ!$C$34:$C$777,СВЦЭМ!$A$34:$A$777,$A51,СВЦЭМ!$B$34:$B$777,K$47)+'СЕТ СН'!$G$9+СВЦЭМ!$D$10+'СЕТ СН'!$G$6-'СЕТ СН'!$G$19</f>
        <v>1393.1516610900001</v>
      </c>
      <c r="L51" s="36">
        <f>SUMIFS(СВЦЭМ!$C$34:$C$777,СВЦЭМ!$A$34:$A$777,$A51,СВЦЭМ!$B$34:$B$777,L$47)+'СЕТ СН'!$G$9+СВЦЭМ!$D$10+'СЕТ СН'!$G$6-'СЕТ СН'!$G$19</f>
        <v>1403.96425967</v>
      </c>
      <c r="M51" s="36">
        <f>SUMIFS(СВЦЭМ!$C$34:$C$777,СВЦЭМ!$A$34:$A$777,$A51,СВЦЭМ!$B$34:$B$777,M$47)+'СЕТ СН'!$G$9+СВЦЭМ!$D$10+'СЕТ СН'!$G$6-'СЕТ СН'!$G$19</f>
        <v>1420.3750902899999</v>
      </c>
      <c r="N51" s="36">
        <f>SUMIFS(СВЦЭМ!$C$34:$C$777,СВЦЭМ!$A$34:$A$777,$A51,СВЦЭМ!$B$34:$B$777,N$47)+'СЕТ СН'!$G$9+СВЦЭМ!$D$10+'СЕТ СН'!$G$6-'СЕТ СН'!$G$19</f>
        <v>1423.0950484099999</v>
      </c>
      <c r="O51" s="36">
        <f>SUMIFS(СВЦЭМ!$C$34:$C$777,СВЦЭМ!$A$34:$A$777,$A51,СВЦЭМ!$B$34:$B$777,O$47)+'СЕТ СН'!$G$9+СВЦЭМ!$D$10+'СЕТ СН'!$G$6-'СЕТ СН'!$G$19</f>
        <v>1408.8607256299999</v>
      </c>
      <c r="P51" s="36">
        <f>SUMIFS(СВЦЭМ!$C$34:$C$777,СВЦЭМ!$A$34:$A$777,$A51,СВЦЭМ!$B$34:$B$777,P$47)+'СЕТ СН'!$G$9+СВЦЭМ!$D$10+'СЕТ СН'!$G$6-'СЕТ СН'!$G$19</f>
        <v>1326.97723361</v>
      </c>
      <c r="Q51" s="36">
        <f>SUMIFS(СВЦЭМ!$C$34:$C$777,СВЦЭМ!$A$34:$A$777,$A51,СВЦЭМ!$B$34:$B$777,Q$47)+'СЕТ СН'!$G$9+СВЦЭМ!$D$10+'СЕТ СН'!$G$6-'СЕТ СН'!$G$19</f>
        <v>1257.9404250699999</v>
      </c>
      <c r="R51" s="36">
        <f>SUMIFS(СВЦЭМ!$C$34:$C$777,СВЦЭМ!$A$34:$A$777,$A51,СВЦЭМ!$B$34:$B$777,R$47)+'СЕТ СН'!$G$9+СВЦЭМ!$D$10+'СЕТ СН'!$G$6-'СЕТ СН'!$G$19</f>
        <v>1151.94207194</v>
      </c>
      <c r="S51" s="36">
        <f>SUMIFS(СВЦЭМ!$C$34:$C$777,СВЦЭМ!$A$34:$A$777,$A51,СВЦЭМ!$B$34:$B$777,S$47)+'СЕТ СН'!$G$9+СВЦЭМ!$D$10+'СЕТ СН'!$G$6-'СЕТ СН'!$G$19</f>
        <v>1067.19456975</v>
      </c>
      <c r="T51" s="36">
        <f>SUMIFS(СВЦЭМ!$C$34:$C$777,СВЦЭМ!$A$34:$A$777,$A51,СВЦЭМ!$B$34:$B$777,T$47)+'СЕТ СН'!$G$9+СВЦЭМ!$D$10+'СЕТ СН'!$G$6-'СЕТ СН'!$G$19</f>
        <v>1074.2080112399999</v>
      </c>
      <c r="U51" s="36">
        <f>SUMIFS(СВЦЭМ!$C$34:$C$777,СВЦЭМ!$A$34:$A$777,$A51,СВЦЭМ!$B$34:$B$777,U$47)+'СЕТ СН'!$G$9+СВЦЭМ!$D$10+'СЕТ СН'!$G$6-'СЕТ СН'!$G$19</f>
        <v>1120.88037626</v>
      </c>
      <c r="V51" s="36">
        <f>SUMIFS(СВЦЭМ!$C$34:$C$777,СВЦЭМ!$A$34:$A$777,$A51,СВЦЭМ!$B$34:$B$777,V$47)+'СЕТ СН'!$G$9+СВЦЭМ!$D$10+'СЕТ СН'!$G$6-'СЕТ СН'!$G$19</f>
        <v>1128.4491792599999</v>
      </c>
      <c r="W51" s="36">
        <f>SUMIFS(СВЦЭМ!$C$34:$C$777,СВЦЭМ!$A$34:$A$777,$A51,СВЦЭМ!$B$34:$B$777,W$47)+'СЕТ СН'!$G$9+СВЦЭМ!$D$10+'СЕТ СН'!$G$6-'СЕТ СН'!$G$19</f>
        <v>1119.5292522099999</v>
      </c>
      <c r="X51" s="36">
        <f>SUMIFS(СВЦЭМ!$C$34:$C$777,СВЦЭМ!$A$34:$A$777,$A51,СВЦЭМ!$B$34:$B$777,X$47)+'СЕТ СН'!$G$9+СВЦЭМ!$D$10+'СЕТ СН'!$G$6-'СЕТ СН'!$G$19</f>
        <v>1113.83695517</v>
      </c>
      <c r="Y51" s="36">
        <f>SUMIFS(СВЦЭМ!$C$34:$C$777,СВЦЭМ!$A$34:$A$777,$A51,СВЦЭМ!$B$34:$B$777,Y$47)+'СЕТ СН'!$G$9+СВЦЭМ!$D$10+'СЕТ СН'!$G$6-'СЕТ СН'!$G$19</f>
        <v>1210.3751684199999</v>
      </c>
    </row>
    <row r="52" spans="1:25" ht="15.75" x14ac:dyDescent="0.2">
      <c r="A52" s="35">
        <f t="shared" si="1"/>
        <v>43378</v>
      </c>
      <c r="B52" s="36">
        <f>SUMIFS(СВЦЭМ!$C$34:$C$777,СВЦЭМ!$A$34:$A$777,$A52,СВЦЭМ!$B$34:$B$777,B$47)+'СЕТ СН'!$G$9+СВЦЭМ!$D$10+'СЕТ СН'!$G$6-'СЕТ СН'!$G$19</f>
        <v>1393.96178902</v>
      </c>
      <c r="C52" s="36">
        <f>SUMIFS(СВЦЭМ!$C$34:$C$777,СВЦЭМ!$A$34:$A$777,$A52,СВЦЭМ!$B$34:$B$777,C$47)+'СЕТ СН'!$G$9+СВЦЭМ!$D$10+'СЕТ СН'!$G$6-'СЕТ СН'!$G$19</f>
        <v>1468.8265801499999</v>
      </c>
      <c r="D52" s="36">
        <f>SUMIFS(СВЦЭМ!$C$34:$C$777,СВЦЭМ!$A$34:$A$777,$A52,СВЦЭМ!$B$34:$B$777,D$47)+'СЕТ СН'!$G$9+СВЦЭМ!$D$10+'СЕТ СН'!$G$6-'СЕТ СН'!$G$19</f>
        <v>1547.18663812</v>
      </c>
      <c r="E52" s="36">
        <f>SUMIFS(СВЦЭМ!$C$34:$C$777,СВЦЭМ!$A$34:$A$777,$A52,СВЦЭМ!$B$34:$B$777,E$47)+'СЕТ СН'!$G$9+СВЦЭМ!$D$10+'СЕТ СН'!$G$6-'СЕТ СН'!$G$19</f>
        <v>1553.7721605300001</v>
      </c>
      <c r="F52" s="36">
        <f>SUMIFS(СВЦЭМ!$C$34:$C$777,СВЦЭМ!$A$34:$A$777,$A52,СВЦЭМ!$B$34:$B$777,F$47)+'СЕТ СН'!$G$9+СВЦЭМ!$D$10+'СЕТ СН'!$G$6-'СЕТ СН'!$G$19</f>
        <v>1555.73973849</v>
      </c>
      <c r="G52" s="36">
        <f>SUMIFS(СВЦЭМ!$C$34:$C$777,СВЦЭМ!$A$34:$A$777,$A52,СВЦЭМ!$B$34:$B$777,G$47)+'СЕТ СН'!$G$9+СВЦЭМ!$D$10+'СЕТ СН'!$G$6-'СЕТ СН'!$G$19</f>
        <v>1537.94873876</v>
      </c>
      <c r="H52" s="36">
        <f>SUMIFS(СВЦЭМ!$C$34:$C$777,СВЦЭМ!$A$34:$A$777,$A52,СВЦЭМ!$B$34:$B$777,H$47)+'СЕТ СН'!$G$9+СВЦЭМ!$D$10+'СЕТ СН'!$G$6-'СЕТ СН'!$G$19</f>
        <v>1482.9007015899999</v>
      </c>
      <c r="I52" s="36">
        <f>SUMIFS(СВЦЭМ!$C$34:$C$777,СВЦЭМ!$A$34:$A$777,$A52,СВЦЭМ!$B$34:$B$777,I$47)+'СЕТ СН'!$G$9+СВЦЭМ!$D$10+'СЕТ СН'!$G$6-'СЕТ СН'!$G$19</f>
        <v>1397.81501901</v>
      </c>
      <c r="J52" s="36">
        <f>SUMIFS(СВЦЭМ!$C$34:$C$777,СВЦЭМ!$A$34:$A$777,$A52,СВЦЭМ!$B$34:$B$777,J$47)+'СЕТ СН'!$G$9+СВЦЭМ!$D$10+'СЕТ СН'!$G$6-'СЕТ СН'!$G$19</f>
        <v>1370.2680387</v>
      </c>
      <c r="K52" s="36">
        <f>SUMIFS(СВЦЭМ!$C$34:$C$777,СВЦЭМ!$A$34:$A$777,$A52,СВЦЭМ!$B$34:$B$777,K$47)+'СЕТ СН'!$G$9+СВЦЭМ!$D$10+'СЕТ СН'!$G$6-'СЕТ СН'!$G$19</f>
        <v>1365.5166291</v>
      </c>
      <c r="L52" s="36">
        <f>SUMIFS(СВЦЭМ!$C$34:$C$777,СВЦЭМ!$A$34:$A$777,$A52,СВЦЭМ!$B$34:$B$777,L$47)+'СЕТ СН'!$G$9+СВЦЭМ!$D$10+'СЕТ СН'!$G$6-'СЕТ СН'!$G$19</f>
        <v>1371.79539707</v>
      </c>
      <c r="M52" s="36">
        <f>SUMIFS(СВЦЭМ!$C$34:$C$777,СВЦЭМ!$A$34:$A$777,$A52,СВЦЭМ!$B$34:$B$777,M$47)+'СЕТ СН'!$G$9+СВЦЭМ!$D$10+'СЕТ СН'!$G$6-'СЕТ СН'!$G$19</f>
        <v>1378.6220525399999</v>
      </c>
      <c r="N52" s="36">
        <f>SUMIFS(СВЦЭМ!$C$34:$C$777,СВЦЭМ!$A$34:$A$777,$A52,СВЦЭМ!$B$34:$B$777,N$47)+'СЕТ СН'!$G$9+СВЦЭМ!$D$10+'СЕТ СН'!$G$6-'СЕТ СН'!$G$19</f>
        <v>1400.7680090900001</v>
      </c>
      <c r="O52" s="36">
        <f>SUMIFS(СВЦЭМ!$C$34:$C$777,СВЦЭМ!$A$34:$A$777,$A52,СВЦЭМ!$B$34:$B$777,O$47)+'СЕТ СН'!$G$9+СВЦЭМ!$D$10+'СЕТ СН'!$G$6-'СЕТ СН'!$G$19</f>
        <v>1383.9793039399999</v>
      </c>
      <c r="P52" s="36">
        <f>SUMIFS(СВЦЭМ!$C$34:$C$777,СВЦЭМ!$A$34:$A$777,$A52,СВЦЭМ!$B$34:$B$777,P$47)+'СЕТ СН'!$G$9+СВЦЭМ!$D$10+'СЕТ СН'!$G$6-'СЕТ СН'!$G$19</f>
        <v>1337.19237871</v>
      </c>
      <c r="Q52" s="36">
        <f>SUMIFS(СВЦЭМ!$C$34:$C$777,СВЦЭМ!$A$34:$A$777,$A52,СВЦЭМ!$B$34:$B$777,Q$47)+'СЕТ СН'!$G$9+СВЦЭМ!$D$10+'СЕТ СН'!$G$6-'СЕТ СН'!$G$19</f>
        <v>1261.1205414599999</v>
      </c>
      <c r="R52" s="36">
        <f>SUMIFS(СВЦЭМ!$C$34:$C$777,СВЦЭМ!$A$34:$A$777,$A52,СВЦЭМ!$B$34:$B$777,R$47)+'СЕТ СН'!$G$9+СВЦЭМ!$D$10+'СЕТ СН'!$G$6-'СЕТ СН'!$G$19</f>
        <v>1158.0614108499999</v>
      </c>
      <c r="S52" s="36">
        <f>SUMIFS(СВЦЭМ!$C$34:$C$777,СВЦЭМ!$A$34:$A$777,$A52,СВЦЭМ!$B$34:$B$777,S$47)+'СЕТ СН'!$G$9+СВЦЭМ!$D$10+'СЕТ СН'!$G$6-'СЕТ СН'!$G$19</f>
        <v>1055.7670513</v>
      </c>
      <c r="T52" s="36">
        <f>SUMIFS(СВЦЭМ!$C$34:$C$777,СВЦЭМ!$A$34:$A$777,$A52,СВЦЭМ!$B$34:$B$777,T$47)+'СЕТ СН'!$G$9+СВЦЭМ!$D$10+'СЕТ СН'!$G$6-'СЕТ СН'!$G$19</f>
        <v>1036.9314623099999</v>
      </c>
      <c r="U52" s="36">
        <f>SUMIFS(СВЦЭМ!$C$34:$C$777,СВЦЭМ!$A$34:$A$777,$A52,СВЦЭМ!$B$34:$B$777,U$47)+'СЕТ СН'!$G$9+СВЦЭМ!$D$10+'СЕТ СН'!$G$6-'СЕТ СН'!$G$19</f>
        <v>1081.58540984</v>
      </c>
      <c r="V52" s="36">
        <f>SUMIFS(СВЦЭМ!$C$34:$C$777,СВЦЭМ!$A$34:$A$777,$A52,СВЦЭМ!$B$34:$B$777,V$47)+'СЕТ СН'!$G$9+СВЦЭМ!$D$10+'СЕТ СН'!$G$6-'СЕТ СН'!$G$19</f>
        <v>1081.5169542900001</v>
      </c>
      <c r="W52" s="36">
        <f>SUMIFS(СВЦЭМ!$C$34:$C$777,СВЦЭМ!$A$34:$A$777,$A52,СВЦЭМ!$B$34:$B$777,W$47)+'СЕТ СН'!$G$9+СВЦЭМ!$D$10+'СЕТ СН'!$G$6-'СЕТ СН'!$G$19</f>
        <v>1068.8857092399999</v>
      </c>
      <c r="X52" s="36">
        <f>SUMIFS(СВЦЭМ!$C$34:$C$777,СВЦЭМ!$A$34:$A$777,$A52,СВЦЭМ!$B$34:$B$777,X$47)+'СЕТ СН'!$G$9+СВЦЭМ!$D$10+'СЕТ СН'!$G$6-'СЕТ СН'!$G$19</f>
        <v>1072.1497488299999</v>
      </c>
      <c r="Y52" s="36">
        <f>SUMIFS(СВЦЭМ!$C$34:$C$777,СВЦЭМ!$A$34:$A$777,$A52,СВЦЭМ!$B$34:$B$777,Y$47)+'СЕТ СН'!$G$9+СВЦЭМ!$D$10+'СЕТ СН'!$G$6-'СЕТ СН'!$G$19</f>
        <v>1207.91023982</v>
      </c>
    </row>
    <row r="53" spans="1:25" ht="15.75" x14ac:dyDescent="0.2">
      <c r="A53" s="35">
        <f t="shared" si="1"/>
        <v>43379</v>
      </c>
      <c r="B53" s="36">
        <f>SUMIFS(СВЦЭМ!$C$34:$C$777,СВЦЭМ!$A$34:$A$777,$A53,СВЦЭМ!$B$34:$B$777,B$47)+'СЕТ СН'!$G$9+СВЦЭМ!$D$10+'СЕТ СН'!$G$6-'СЕТ СН'!$G$19</f>
        <v>1338.41741144</v>
      </c>
      <c r="C53" s="36">
        <f>SUMIFS(СВЦЭМ!$C$34:$C$777,СВЦЭМ!$A$34:$A$777,$A53,СВЦЭМ!$B$34:$B$777,C$47)+'СЕТ СН'!$G$9+СВЦЭМ!$D$10+'СЕТ СН'!$G$6-'СЕТ СН'!$G$19</f>
        <v>1472.01288617</v>
      </c>
      <c r="D53" s="36">
        <f>SUMIFS(СВЦЭМ!$C$34:$C$777,СВЦЭМ!$A$34:$A$777,$A53,СВЦЭМ!$B$34:$B$777,D$47)+'СЕТ СН'!$G$9+СВЦЭМ!$D$10+'СЕТ СН'!$G$6-'СЕТ СН'!$G$19</f>
        <v>1571.8772865000001</v>
      </c>
      <c r="E53" s="36">
        <f>SUMIFS(СВЦЭМ!$C$34:$C$777,СВЦЭМ!$A$34:$A$777,$A53,СВЦЭМ!$B$34:$B$777,E$47)+'СЕТ СН'!$G$9+СВЦЭМ!$D$10+'СЕТ СН'!$G$6-'СЕТ СН'!$G$19</f>
        <v>1588.6615359699999</v>
      </c>
      <c r="F53" s="36">
        <f>SUMIFS(СВЦЭМ!$C$34:$C$777,СВЦЭМ!$A$34:$A$777,$A53,СВЦЭМ!$B$34:$B$777,F$47)+'СЕТ СН'!$G$9+СВЦЭМ!$D$10+'СЕТ СН'!$G$6-'СЕТ СН'!$G$19</f>
        <v>1581.77072458</v>
      </c>
      <c r="G53" s="36">
        <f>SUMIFS(СВЦЭМ!$C$34:$C$777,СВЦЭМ!$A$34:$A$777,$A53,СВЦЭМ!$B$34:$B$777,G$47)+'СЕТ СН'!$G$9+СВЦЭМ!$D$10+'СЕТ СН'!$G$6-'СЕТ СН'!$G$19</f>
        <v>1562.6165785200001</v>
      </c>
      <c r="H53" s="36">
        <f>SUMIFS(СВЦЭМ!$C$34:$C$777,СВЦЭМ!$A$34:$A$777,$A53,СВЦЭМ!$B$34:$B$777,H$47)+'СЕТ СН'!$G$9+СВЦЭМ!$D$10+'СЕТ СН'!$G$6-'СЕТ СН'!$G$19</f>
        <v>1540.52902586</v>
      </c>
      <c r="I53" s="36">
        <f>SUMIFS(СВЦЭМ!$C$34:$C$777,СВЦЭМ!$A$34:$A$777,$A53,СВЦЭМ!$B$34:$B$777,I$47)+'СЕТ СН'!$G$9+СВЦЭМ!$D$10+'СЕТ СН'!$G$6-'СЕТ СН'!$G$19</f>
        <v>1478.1742475000001</v>
      </c>
      <c r="J53" s="36">
        <f>SUMIFS(СВЦЭМ!$C$34:$C$777,СВЦЭМ!$A$34:$A$777,$A53,СВЦЭМ!$B$34:$B$777,J$47)+'СЕТ СН'!$G$9+СВЦЭМ!$D$10+'СЕТ СН'!$G$6-'СЕТ СН'!$G$19</f>
        <v>1402.3328919999999</v>
      </c>
      <c r="K53" s="36">
        <f>SUMIFS(СВЦЭМ!$C$34:$C$777,СВЦЭМ!$A$34:$A$777,$A53,СВЦЭМ!$B$34:$B$777,K$47)+'СЕТ СН'!$G$9+СВЦЭМ!$D$10+'СЕТ СН'!$G$6-'СЕТ СН'!$G$19</f>
        <v>1347.1029683300001</v>
      </c>
      <c r="L53" s="36">
        <f>SUMIFS(СВЦЭМ!$C$34:$C$777,СВЦЭМ!$A$34:$A$777,$A53,СВЦЭМ!$B$34:$B$777,L$47)+'СЕТ СН'!$G$9+СВЦЭМ!$D$10+'СЕТ СН'!$G$6-'СЕТ СН'!$G$19</f>
        <v>1328.7350368499999</v>
      </c>
      <c r="M53" s="36">
        <f>SUMIFS(СВЦЭМ!$C$34:$C$777,СВЦЭМ!$A$34:$A$777,$A53,СВЦЭМ!$B$34:$B$777,M$47)+'СЕТ СН'!$G$9+СВЦЭМ!$D$10+'СЕТ СН'!$G$6-'СЕТ СН'!$G$19</f>
        <v>1326.7049376299999</v>
      </c>
      <c r="N53" s="36">
        <f>SUMIFS(СВЦЭМ!$C$34:$C$777,СВЦЭМ!$A$34:$A$777,$A53,СВЦЭМ!$B$34:$B$777,N$47)+'СЕТ СН'!$G$9+СВЦЭМ!$D$10+'СЕТ СН'!$G$6-'СЕТ СН'!$G$19</f>
        <v>1351.7174906099999</v>
      </c>
      <c r="O53" s="36">
        <f>SUMIFS(СВЦЭМ!$C$34:$C$777,СВЦЭМ!$A$34:$A$777,$A53,СВЦЭМ!$B$34:$B$777,O$47)+'СЕТ СН'!$G$9+СВЦЭМ!$D$10+'СЕТ СН'!$G$6-'СЕТ СН'!$G$19</f>
        <v>1356.66440835</v>
      </c>
      <c r="P53" s="36">
        <f>SUMIFS(СВЦЭМ!$C$34:$C$777,СВЦЭМ!$A$34:$A$777,$A53,СВЦЭМ!$B$34:$B$777,P$47)+'СЕТ СН'!$G$9+СВЦЭМ!$D$10+'СЕТ СН'!$G$6-'СЕТ СН'!$G$19</f>
        <v>1282.82999786</v>
      </c>
      <c r="Q53" s="36">
        <f>SUMIFS(СВЦЭМ!$C$34:$C$777,СВЦЭМ!$A$34:$A$777,$A53,СВЦЭМ!$B$34:$B$777,Q$47)+'СЕТ СН'!$G$9+СВЦЭМ!$D$10+'СЕТ СН'!$G$6-'СЕТ СН'!$G$19</f>
        <v>1210.4964963499999</v>
      </c>
      <c r="R53" s="36">
        <f>SUMIFS(СВЦЭМ!$C$34:$C$777,СВЦЭМ!$A$34:$A$777,$A53,СВЦЭМ!$B$34:$B$777,R$47)+'СЕТ СН'!$G$9+СВЦЭМ!$D$10+'СЕТ СН'!$G$6-'СЕТ СН'!$G$19</f>
        <v>1099.27407745</v>
      </c>
      <c r="S53" s="36">
        <f>SUMIFS(СВЦЭМ!$C$34:$C$777,СВЦЭМ!$A$34:$A$777,$A53,СВЦЭМ!$B$34:$B$777,S$47)+'СЕТ СН'!$G$9+СВЦЭМ!$D$10+'СЕТ СН'!$G$6-'СЕТ СН'!$G$19</f>
        <v>1023.79698624</v>
      </c>
      <c r="T53" s="36">
        <f>SUMIFS(СВЦЭМ!$C$34:$C$777,СВЦЭМ!$A$34:$A$777,$A53,СВЦЭМ!$B$34:$B$777,T$47)+'СЕТ СН'!$G$9+СВЦЭМ!$D$10+'СЕТ СН'!$G$6-'СЕТ СН'!$G$19</f>
        <v>1027.3024098599999</v>
      </c>
      <c r="U53" s="36">
        <f>SUMIFS(СВЦЭМ!$C$34:$C$777,СВЦЭМ!$A$34:$A$777,$A53,СВЦЭМ!$B$34:$B$777,U$47)+'СЕТ СН'!$G$9+СВЦЭМ!$D$10+'СЕТ СН'!$G$6-'СЕТ СН'!$G$19</f>
        <v>1074.6892351900001</v>
      </c>
      <c r="V53" s="36">
        <f>SUMIFS(СВЦЭМ!$C$34:$C$777,СВЦЭМ!$A$34:$A$777,$A53,СВЦЭМ!$B$34:$B$777,V$47)+'СЕТ СН'!$G$9+СВЦЭМ!$D$10+'СЕТ СН'!$G$6-'СЕТ СН'!$G$19</f>
        <v>1082.36850656</v>
      </c>
      <c r="W53" s="36">
        <f>SUMIFS(СВЦЭМ!$C$34:$C$777,СВЦЭМ!$A$34:$A$777,$A53,СВЦЭМ!$B$34:$B$777,W$47)+'СЕТ СН'!$G$9+СВЦЭМ!$D$10+'СЕТ СН'!$G$6-'СЕТ СН'!$G$19</f>
        <v>1059.0909196499999</v>
      </c>
      <c r="X53" s="36">
        <f>SUMIFS(СВЦЭМ!$C$34:$C$777,СВЦЭМ!$A$34:$A$777,$A53,СВЦЭМ!$B$34:$B$777,X$47)+'СЕТ СН'!$G$9+СВЦЭМ!$D$10+'СЕТ СН'!$G$6-'СЕТ СН'!$G$19</f>
        <v>1056.7995099</v>
      </c>
      <c r="Y53" s="36">
        <f>SUMIFS(СВЦЭМ!$C$34:$C$777,СВЦЭМ!$A$34:$A$777,$A53,СВЦЭМ!$B$34:$B$777,Y$47)+'СЕТ СН'!$G$9+СВЦЭМ!$D$10+'СЕТ СН'!$G$6-'СЕТ СН'!$G$19</f>
        <v>1197.04392252</v>
      </c>
    </row>
    <row r="54" spans="1:25" ht="15.75" x14ac:dyDescent="0.2">
      <c r="A54" s="35">
        <f t="shared" si="1"/>
        <v>43380</v>
      </c>
      <c r="B54" s="36">
        <f>SUMIFS(СВЦЭМ!$C$34:$C$777,СВЦЭМ!$A$34:$A$777,$A54,СВЦЭМ!$B$34:$B$777,B$47)+'СЕТ СН'!$G$9+СВЦЭМ!$D$10+'СЕТ СН'!$G$6-'СЕТ СН'!$G$19</f>
        <v>1323.89545352</v>
      </c>
      <c r="C54" s="36">
        <f>SUMIFS(СВЦЭМ!$C$34:$C$777,СВЦЭМ!$A$34:$A$777,$A54,СВЦЭМ!$B$34:$B$777,C$47)+'СЕТ СН'!$G$9+СВЦЭМ!$D$10+'СЕТ СН'!$G$6-'СЕТ СН'!$G$19</f>
        <v>1443.8339403099999</v>
      </c>
      <c r="D54" s="36">
        <f>SUMIFS(СВЦЭМ!$C$34:$C$777,СВЦЭМ!$A$34:$A$777,$A54,СВЦЭМ!$B$34:$B$777,D$47)+'СЕТ СН'!$G$9+СВЦЭМ!$D$10+'СЕТ СН'!$G$6-'СЕТ СН'!$G$19</f>
        <v>1538.5025591200001</v>
      </c>
      <c r="E54" s="36">
        <f>SUMIFS(СВЦЭМ!$C$34:$C$777,СВЦЭМ!$A$34:$A$777,$A54,СВЦЭМ!$B$34:$B$777,E$47)+'СЕТ СН'!$G$9+СВЦЭМ!$D$10+'СЕТ СН'!$G$6-'СЕТ СН'!$G$19</f>
        <v>1541.16177214</v>
      </c>
      <c r="F54" s="36">
        <f>SUMIFS(СВЦЭМ!$C$34:$C$777,СВЦЭМ!$A$34:$A$777,$A54,СВЦЭМ!$B$34:$B$777,F$47)+'СЕТ СН'!$G$9+СВЦЭМ!$D$10+'СЕТ СН'!$G$6-'СЕТ СН'!$G$19</f>
        <v>1544.5704802600001</v>
      </c>
      <c r="G54" s="36">
        <f>SUMIFS(СВЦЭМ!$C$34:$C$777,СВЦЭМ!$A$34:$A$777,$A54,СВЦЭМ!$B$34:$B$777,G$47)+'СЕТ СН'!$G$9+СВЦЭМ!$D$10+'СЕТ СН'!$G$6-'СЕТ СН'!$G$19</f>
        <v>1556.0840215600001</v>
      </c>
      <c r="H54" s="36">
        <f>SUMIFS(СВЦЭМ!$C$34:$C$777,СВЦЭМ!$A$34:$A$777,$A54,СВЦЭМ!$B$34:$B$777,H$47)+'СЕТ СН'!$G$9+СВЦЭМ!$D$10+'СЕТ СН'!$G$6-'СЕТ СН'!$G$19</f>
        <v>1522.01696507</v>
      </c>
      <c r="I54" s="36">
        <f>SUMIFS(СВЦЭМ!$C$34:$C$777,СВЦЭМ!$A$34:$A$777,$A54,СВЦЭМ!$B$34:$B$777,I$47)+'СЕТ СН'!$G$9+СВЦЭМ!$D$10+'СЕТ СН'!$G$6-'СЕТ СН'!$G$19</f>
        <v>1456.95536384</v>
      </c>
      <c r="J54" s="36">
        <f>SUMIFS(СВЦЭМ!$C$34:$C$777,СВЦЭМ!$A$34:$A$777,$A54,СВЦЭМ!$B$34:$B$777,J$47)+'СЕТ СН'!$G$9+СВЦЭМ!$D$10+'СЕТ СН'!$G$6-'СЕТ СН'!$G$19</f>
        <v>1402.4314136099999</v>
      </c>
      <c r="K54" s="36">
        <f>SUMIFS(СВЦЭМ!$C$34:$C$777,СВЦЭМ!$A$34:$A$777,$A54,СВЦЭМ!$B$34:$B$777,K$47)+'СЕТ СН'!$G$9+СВЦЭМ!$D$10+'СЕТ СН'!$G$6-'СЕТ СН'!$G$19</f>
        <v>1367.2267264</v>
      </c>
      <c r="L54" s="36">
        <f>SUMIFS(СВЦЭМ!$C$34:$C$777,СВЦЭМ!$A$34:$A$777,$A54,СВЦЭМ!$B$34:$B$777,L$47)+'СЕТ СН'!$G$9+СВЦЭМ!$D$10+'СЕТ СН'!$G$6-'СЕТ СН'!$G$19</f>
        <v>1341.7370130300001</v>
      </c>
      <c r="M54" s="36">
        <f>SUMIFS(СВЦЭМ!$C$34:$C$777,СВЦЭМ!$A$34:$A$777,$A54,СВЦЭМ!$B$34:$B$777,M$47)+'СЕТ СН'!$G$9+СВЦЭМ!$D$10+'СЕТ СН'!$G$6-'СЕТ СН'!$G$19</f>
        <v>1348.79053808</v>
      </c>
      <c r="N54" s="36">
        <f>SUMIFS(СВЦЭМ!$C$34:$C$777,СВЦЭМ!$A$34:$A$777,$A54,СВЦЭМ!$B$34:$B$777,N$47)+'СЕТ СН'!$G$9+СВЦЭМ!$D$10+'СЕТ СН'!$G$6-'СЕТ СН'!$G$19</f>
        <v>1360.87394006</v>
      </c>
      <c r="O54" s="36">
        <f>SUMIFS(СВЦЭМ!$C$34:$C$777,СВЦЭМ!$A$34:$A$777,$A54,СВЦЭМ!$B$34:$B$777,O$47)+'СЕТ СН'!$G$9+СВЦЭМ!$D$10+'СЕТ СН'!$G$6-'СЕТ СН'!$G$19</f>
        <v>1347.2305010600001</v>
      </c>
      <c r="P54" s="36">
        <f>SUMIFS(СВЦЭМ!$C$34:$C$777,СВЦЭМ!$A$34:$A$777,$A54,СВЦЭМ!$B$34:$B$777,P$47)+'СЕТ СН'!$G$9+СВЦЭМ!$D$10+'СЕТ СН'!$G$6-'СЕТ СН'!$G$19</f>
        <v>1281.47603108</v>
      </c>
      <c r="Q54" s="36">
        <f>SUMIFS(СВЦЭМ!$C$34:$C$777,СВЦЭМ!$A$34:$A$777,$A54,СВЦЭМ!$B$34:$B$777,Q$47)+'СЕТ СН'!$G$9+СВЦЭМ!$D$10+'СЕТ СН'!$G$6-'СЕТ СН'!$G$19</f>
        <v>1204.8590879000001</v>
      </c>
      <c r="R54" s="36">
        <f>SUMIFS(СВЦЭМ!$C$34:$C$777,СВЦЭМ!$A$34:$A$777,$A54,СВЦЭМ!$B$34:$B$777,R$47)+'СЕТ СН'!$G$9+СВЦЭМ!$D$10+'СЕТ СН'!$G$6-'СЕТ СН'!$G$19</f>
        <v>1100.05836862</v>
      </c>
      <c r="S54" s="36">
        <f>SUMIFS(СВЦЭМ!$C$34:$C$777,СВЦЭМ!$A$34:$A$777,$A54,СВЦЭМ!$B$34:$B$777,S$47)+'СЕТ СН'!$G$9+СВЦЭМ!$D$10+'СЕТ СН'!$G$6-'СЕТ СН'!$G$19</f>
        <v>1024.3191320399999</v>
      </c>
      <c r="T54" s="36">
        <f>SUMIFS(СВЦЭМ!$C$34:$C$777,СВЦЭМ!$A$34:$A$777,$A54,СВЦЭМ!$B$34:$B$777,T$47)+'СЕТ СН'!$G$9+СВЦЭМ!$D$10+'СЕТ СН'!$G$6-'СЕТ СН'!$G$19</f>
        <v>1048.15366703</v>
      </c>
      <c r="U54" s="36">
        <f>SUMIFS(СВЦЭМ!$C$34:$C$777,СВЦЭМ!$A$34:$A$777,$A54,СВЦЭМ!$B$34:$B$777,U$47)+'СЕТ СН'!$G$9+СВЦЭМ!$D$10+'СЕТ СН'!$G$6-'СЕТ СН'!$G$19</f>
        <v>1103.7060615299999</v>
      </c>
      <c r="V54" s="36">
        <f>SUMIFS(СВЦЭМ!$C$34:$C$777,СВЦЭМ!$A$34:$A$777,$A54,СВЦЭМ!$B$34:$B$777,V$47)+'СЕТ СН'!$G$9+СВЦЭМ!$D$10+'СЕТ СН'!$G$6-'СЕТ СН'!$G$19</f>
        <v>1106.83946528</v>
      </c>
      <c r="W54" s="36">
        <f>SUMIFS(СВЦЭМ!$C$34:$C$777,СВЦЭМ!$A$34:$A$777,$A54,СВЦЭМ!$B$34:$B$777,W$47)+'СЕТ СН'!$G$9+СВЦЭМ!$D$10+'СЕТ СН'!$G$6-'СЕТ СН'!$G$19</f>
        <v>1082.8376672100001</v>
      </c>
      <c r="X54" s="36">
        <f>SUMIFS(СВЦЭМ!$C$34:$C$777,СВЦЭМ!$A$34:$A$777,$A54,СВЦЭМ!$B$34:$B$777,X$47)+'СЕТ СН'!$G$9+СВЦЭМ!$D$10+'СЕТ СН'!$G$6-'СЕТ СН'!$G$19</f>
        <v>1074.08642747</v>
      </c>
      <c r="Y54" s="36">
        <f>SUMIFS(СВЦЭМ!$C$34:$C$777,СВЦЭМ!$A$34:$A$777,$A54,СВЦЭМ!$B$34:$B$777,Y$47)+'СЕТ СН'!$G$9+СВЦЭМ!$D$10+'СЕТ СН'!$G$6-'СЕТ СН'!$G$19</f>
        <v>1188.62484249</v>
      </c>
    </row>
    <row r="55" spans="1:25" ht="15.75" x14ac:dyDescent="0.2">
      <c r="A55" s="35">
        <f t="shared" si="1"/>
        <v>43381</v>
      </c>
      <c r="B55" s="36">
        <f>SUMIFS(СВЦЭМ!$C$34:$C$777,СВЦЭМ!$A$34:$A$777,$A55,СВЦЭМ!$B$34:$B$777,B$47)+'СЕТ СН'!$G$9+СВЦЭМ!$D$10+'СЕТ СН'!$G$6-'СЕТ СН'!$G$19</f>
        <v>1384.5886930199999</v>
      </c>
      <c r="C55" s="36">
        <f>SUMIFS(СВЦЭМ!$C$34:$C$777,СВЦЭМ!$A$34:$A$777,$A55,СВЦЭМ!$B$34:$B$777,C$47)+'СЕТ СН'!$G$9+СВЦЭМ!$D$10+'СЕТ СН'!$G$6-'СЕТ СН'!$G$19</f>
        <v>1501.1426335199999</v>
      </c>
      <c r="D55" s="36">
        <f>SUMIFS(СВЦЭМ!$C$34:$C$777,СВЦЭМ!$A$34:$A$777,$A55,СВЦЭМ!$B$34:$B$777,D$47)+'СЕТ СН'!$G$9+СВЦЭМ!$D$10+'СЕТ СН'!$G$6-'СЕТ СН'!$G$19</f>
        <v>1610.02918619</v>
      </c>
      <c r="E55" s="36">
        <f>SUMIFS(СВЦЭМ!$C$34:$C$777,СВЦЭМ!$A$34:$A$777,$A55,СВЦЭМ!$B$34:$B$777,E$47)+'СЕТ СН'!$G$9+СВЦЭМ!$D$10+'СЕТ СН'!$G$6-'СЕТ СН'!$G$19</f>
        <v>1626.2334089200003</v>
      </c>
      <c r="F55" s="36">
        <f>SUMIFS(СВЦЭМ!$C$34:$C$777,СВЦЭМ!$A$34:$A$777,$A55,СВЦЭМ!$B$34:$B$777,F$47)+'СЕТ СН'!$G$9+СВЦЭМ!$D$10+'СЕТ СН'!$G$6-'СЕТ СН'!$G$19</f>
        <v>1631.28848346</v>
      </c>
      <c r="G55" s="36">
        <f>SUMIFS(СВЦЭМ!$C$34:$C$777,СВЦЭМ!$A$34:$A$777,$A55,СВЦЭМ!$B$34:$B$777,G$47)+'СЕТ СН'!$G$9+СВЦЭМ!$D$10+'СЕТ СН'!$G$6-'СЕТ СН'!$G$19</f>
        <v>1595.9873203700001</v>
      </c>
      <c r="H55" s="36">
        <f>SUMIFS(СВЦЭМ!$C$34:$C$777,СВЦЭМ!$A$34:$A$777,$A55,СВЦЭМ!$B$34:$B$777,H$47)+'СЕТ СН'!$G$9+СВЦЭМ!$D$10+'СЕТ СН'!$G$6-'СЕТ СН'!$G$19</f>
        <v>1514.72126293</v>
      </c>
      <c r="I55" s="36">
        <f>SUMIFS(СВЦЭМ!$C$34:$C$777,СВЦЭМ!$A$34:$A$777,$A55,СВЦЭМ!$B$34:$B$777,I$47)+'СЕТ СН'!$G$9+СВЦЭМ!$D$10+'СЕТ СН'!$G$6-'СЕТ СН'!$G$19</f>
        <v>1425.3487690100001</v>
      </c>
      <c r="J55" s="36">
        <f>SUMIFS(СВЦЭМ!$C$34:$C$777,СВЦЭМ!$A$34:$A$777,$A55,СВЦЭМ!$B$34:$B$777,J$47)+'СЕТ СН'!$G$9+СВЦЭМ!$D$10+'СЕТ СН'!$G$6-'СЕТ СН'!$G$19</f>
        <v>1388.1403479799999</v>
      </c>
      <c r="K55" s="36">
        <f>SUMIFS(СВЦЭМ!$C$34:$C$777,СВЦЭМ!$A$34:$A$777,$A55,СВЦЭМ!$B$34:$B$777,K$47)+'СЕТ СН'!$G$9+СВЦЭМ!$D$10+'СЕТ СН'!$G$6-'СЕТ СН'!$G$19</f>
        <v>1357.4383777600001</v>
      </c>
      <c r="L55" s="36">
        <f>SUMIFS(СВЦЭМ!$C$34:$C$777,СВЦЭМ!$A$34:$A$777,$A55,СВЦЭМ!$B$34:$B$777,L$47)+'СЕТ СН'!$G$9+СВЦЭМ!$D$10+'СЕТ СН'!$G$6-'СЕТ СН'!$G$19</f>
        <v>1350.3691920199999</v>
      </c>
      <c r="M55" s="36">
        <f>SUMIFS(СВЦЭМ!$C$34:$C$777,СВЦЭМ!$A$34:$A$777,$A55,СВЦЭМ!$B$34:$B$777,M$47)+'СЕТ СН'!$G$9+СВЦЭМ!$D$10+'СЕТ СН'!$G$6-'СЕТ СН'!$G$19</f>
        <v>1362.86615936</v>
      </c>
      <c r="N55" s="36">
        <f>SUMIFS(СВЦЭМ!$C$34:$C$777,СВЦЭМ!$A$34:$A$777,$A55,СВЦЭМ!$B$34:$B$777,N$47)+'СЕТ СН'!$G$9+СВЦЭМ!$D$10+'СЕТ СН'!$G$6-'СЕТ СН'!$G$19</f>
        <v>1373.3610226799999</v>
      </c>
      <c r="O55" s="36">
        <f>SUMIFS(СВЦЭМ!$C$34:$C$777,СВЦЭМ!$A$34:$A$777,$A55,СВЦЭМ!$B$34:$B$777,O$47)+'СЕТ СН'!$G$9+СВЦЭМ!$D$10+'СЕТ СН'!$G$6-'СЕТ СН'!$G$19</f>
        <v>1339.2165955400001</v>
      </c>
      <c r="P55" s="36">
        <f>SUMIFS(СВЦЭМ!$C$34:$C$777,СВЦЭМ!$A$34:$A$777,$A55,СВЦЭМ!$B$34:$B$777,P$47)+'СЕТ СН'!$G$9+СВЦЭМ!$D$10+'СЕТ СН'!$G$6-'СЕТ СН'!$G$19</f>
        <v>1266.4610044999999</v>
      </c>
      <c r="Q55" s="36">
        <f>SUMIFS(СВЦЭМ!$C$34:$C$777,СВЦЭМ!$A$34:$A$777,$A55,СВЦЭМ!$B$34:$B$777,Q$47)+'СЕТ СН'!$G$9+СВЦЭМ!$D$10+'СЕТ СН'!$G$6-'СЕТ СН'!$G$19</f>
        <v>1189.1757475499999</v>
      </c>
      <c r="R55" s="36">
        <f>SUMIFS(СВЦЭМ!$C$34:$C$777,СВЦЭМ!$A$34:$A$777,$A55,СВЦЭМ!$B$34:$B$777,R$47)+'СЕТ СН'!$G$9+СВЦЭМ!$D$10+'СЕТ СН'!$G$6-'СЕТ СН'!$G$19</f>
        <v>1101.97367461</v>
      </c>
      <c r="S55" s="36">
        <f>SUMIFS(СВЦЭМ!$C$34:$C$777,СВЦЭМ!$A$34:$A$777,$A55,СВЦЭМ!$B$34:$B$777,S$47)+'СЕТ СН'!$G$9+СВЦЭМ!$D$10+'СЕТ СН'!$G$6-'СЕТ СН'!$G$19</f>
        <v>1057.3551202199999</v>
      </c>
      <c r="T55" s="36">
        <f>SUMIFS(СВЦЭМ!$C$34:$C$777,СВЦЭМ!$A$34:$A$777,$A55,СВЦЭМ!$B$34:$B$777,T$47)+'СЕТ СН'!$G$9+СВЦЭМ!$D$10+'СЕТ СН'!$G$6-'СЕТ СН'!$G$19</f>
        <v>1073.50967853</v>
      </c>
      <c r="U55" s="36">
        <f>SUMIFS(СВЦЭМ!$C$34:$C$777,СВЦЭМ!$A$34:$A$777,$A55,СВЦЭМ!$B$34:$B$777,U$47)+'СЕТ СН'!$G$9+СВЦЭМ!$D$10+'СЕТ СН'!$G$6-'СЕТ СН'!$G$19</f>
        <v>1121.87149875</v>
      </c>
      <c r="V55" s="36">
        <f>SUMIFS(СВЦЭМ!$C$34:$C$777,СВЦЭМ!$A$34:$A$777,$A55,СВЦЭМ!$B$34:$B$777,V$47)+'СЕТ СН'!$G$9+СВЦЭМ!$D$10+'СЕТ СН'!$G$6-'СЕТ СН'!$G$19</f>
        <v>1121.9595662699999</v>
      </c>
      <c r="W55" s="36">
        <f>SUMIFS(СВЦЭМ!$C$34:$C$777,СВЦЭМ!$A$34:$A$777,$A55,СВЦЭМ!$B$34:$B$777,W$47)+'СЕТ СН'!$G$9+СВЦЭМ!$D$10+'СЕТ СН'!$G$6-'СЕТ СН'!$G$19</f>
        <v>1116.1565854400001</v>
      </c>
      <c r="X55" s="36">
        <f>SUMIFS(СВЦЭМ!$C$34:$C$777,СВЦЭМ!$A$34:$A$777,$A55,СВЦЭМ!$B$34:$B$777,X$47)+'СЕТ СН'!$G$9+СВЦЭМ!$D$10+'СЕТ СН'!$G$6-'СЕТ СН'!$G$19</f>
        <v>1099.3700299100001</v>
      </c>
      <c r="Y55" s="36">
        <f>SUMIFS(СВЦЭМ!$C$34:$C$777,СВЦЭМ!$A$34:$A$777,$A55,СВЦЭМ!$B$34:$B$777,Y$47)+'СЕТ СН'!$G$9+СВЦЭМ!$D$10+'СЕТ СН'!$G$6-'СЕТ СН'!$G$19</f>
        <v>1219.2413829100001</v>
      </c>
    </row>
    <row r="56" spans="1:25" ht="15.75" x14ac:dyDescent="0.2">
      <c r="A56" s="35">
        <f t="shared" si="1"/>
        <v>43382</v>
      </c>
      <c r="B56" s="36">
        <f>SUMIFS(СВЦЭМ!$C$34:$C$777,СВЦЭМ!$A$34:$A$777,$A56,СВЦЭМ!$B$34:$B$777,B$47)+'СЕТ СН'!$G$9+СВЦЭМ!$D$10+'СЕТ СН'!$G$6-'СЕТ СН'!$G$19</f>
        <v>1365.7796101700001</v>
      </c>
      <c r="C56" s="36">
        <f>SUMIFS(СВЦЭМ!$C$34:$C$777,СВЦЭМ!$A$34:$A$777,$A56,СВЦЭМ!$B$34:$B$777,C$47)+'СЕТ СН'!$G$9+СВЦЭМ!$D$10+'СЕТ СН'!$G$6-'СЕТ СН'!$G$19</f>
        <v>1492.73176822</v>
      </c>
      <c r="D56" s="36">
        <f>SUMIFS(СВЦЭМ!$C$34:$C$777,СВЦЭМ!$A$34:$A$777,$A56,СВЦЭМ!$B$34:$B$777,D$47)+'СЕТ СН'!$G$9+СВЦЭМ!$D$10+'СЕТ СН'!$G$6-'СЕТ СН'!$G$19</f>
        <v>1583.9872133200001</v>
      </c>
      <c r="E56" s="36">
        <f>SUMIFS(СВЦЭМ!$C$34:$C$777,СВЦЭМ!$A$34:$A$777,$A56,СВЦЭМ!$B$34:$B$777,E$47)+'СЕТ СН'!$G$9+СВЦЭМ!$D$10+'СЕТ СН'!$G$6-'СЕТ СН'!$G$19</f>
        <v>1594.16583403</v>
      </c>
      <c r="F56" s="36">
        <f>SUMIFS(СВЦЭМ!$C$34:$C$777,СВЦЭМ!$A$34:$A$777,$A56,СВЦЭМ!$B$34:$B$777,F$47)+'СЕТ СН'!$G$9+СВЦЭМ!$D$10+'СЕТ СН'!$G$6-'СЕТ СН'!$G$19</f>
        <v>1596.63592483</v>
      </c>
      <c r="G56" s="36">
        <f>SUMIFS(СВЦЭМ!$C$34:$C$777,СВЦЭМ!$A$34:$A$777,$A56,СВЦЭМ!$B$34:$B$777,G$47)+'СЕТ СН'!$G$9+СВЦЭМ!$D$10+'СЕТ СН'!$G$6-'СЕТ СН'!$G$19</f>
        <v>1564.4792853900001</v>
      </c>
      <c r="H56" s="36">
        <f>SUMIFS(СВЦЭМ!$C$34:$C$777,СВЦЭМ!$A$34:$A$777,$A56,СВЦЭМ!$B$34:$B$777,H$47)+'СЕТ СН'!$G$9+СВЦЭМ!$D$10+'СЕТ СН'!$G$6-'СЕТ СН'!$G$19</f>
        <v>1482.9049827199999</v>
      </c>
      <c r="I56" s="36">
        <f>SUMIFS(СВЦЭМ!$C$34:$C$777,СВЦЭМ!$A$34:$A$777,$A56,СВЦЭМ!$B$34:$B$777,I$47)+'СЕТ СН'!$G$9+СВЦЭМ!$D$10+'СЕТ СН'!$G$6-'СЕТ СН'!$G$19</f>
        <v>1400.5043107500001</v>
      </c>
      <c r="J56" s="36">
        <f>SUMIFS(СВЦЭМ!$C$34:$C$777,СВЦЭМ!$A$34:$A$777,$A56,СВЦЭМ!$B$34:$B$777,J$47)+'СЕТ СН'!$G$9+СВЦЭМ!$D$10+'СЕТ СН'!$G$6-'СЕТ СН'!$G$19</f>
        <v>1395.53658094</v>
      </c>
      <c r="K56" s="36">
        <f>SUMIFS(СВЦЭМ!$C$34:$C$777,СВЦЭМ!$A$34:$A$777,$A56,СВЦЭМ!$B$34:$B$777,K$47)+'СЕТ СН'!$G$9+СВЦЭМ!$D$10+'СЕТ СН'!$G$6-'СЕТ СН'!$G$19</f>
        <v>1391.9650940900001</v>
      </c>
      <c r="L56" s="36">
        <f>SUMIFS(СВЦЭМ!$C$34:$C$777,СВЦЭМ!$A$34:$A$777,$A56,СВЦЭМ!$B$34:$B$777,L$47)+'СЕТ СН'!$G$9+СВЦЭМ!$D$10+'СЕТ СН'!$G$6-'СЕТ СН'!$G$19</f>
        <v>1387.4338608599999</v>
      </c>
      <c r="M56" s="36">
        <f>SUMIFS(СВЦЭМ!$C$34:$C$777,СВЦЭМ!$A$34:$A$777,$A56,СВЦЭМ!$B$34:$B$777,M$47)+'СЕТ СН'!$G$9+СВЦЭМ!$D$10+'СЕТ СН'!$G$6-'СЕТ СН'!$G$19</f>
        <v>1388.5604933299999</v>
      </c>
      <c r="N56" s="36">
        <f>SUMIFS(СВЦЭМ!$C$34:$C$777,СВЦЭМ!$A$34:$A$777,$A56,СВЦЭМ!$B$34:$B$777,N$47)+'СЕТ СН'!$G$9+СВЦЭМ!$D$10+'СЕТ СН'!$G$6-'СЕТ СН'!$G$19</f>
        <v>1387.86099296</v>
      </c>
      <c r="O56" s="36">
        <f>SUMIFS(СВЦЭМ!$C$34:$C$777,СВЦЭМ!$A$34:$A$777,$A56,СВЦЭМ!$B$34:$B$777,O$47)+'СЕТ СН'!$G$9+СВЦЭМ!$D$10+'СЕТ СН'!$G$6-'СЕТ СН'!$G$19</f>
        <v>1383.8291651699999</v>
      </c>
      <c r="P56" s="36">
        <f>SUMIFS(СВЦЭМ!$C$34:$C$777,СВЦЭМ!$A$34:$A$777,$A56,СВЦЭМ!$B$34:$B$777,P$47)+'СЕТ СН'!$G$9+СВЦЭМ!$D$10+'СЕТ СН'!$G$6-'СЕТ СН'!$G$19</f>
        <v>1317.5543552300001</v>
      </c>
      <c r="Q56" s="36">
        <f>SUMIFS(СВЦЭМ!$C$34:$C$777,СВЦЭМ!$A$34:$A$777,$A56,СВЦЭМ!$B$34:$B$777,Q$47)+'СЕТ СН'!$G$9+СВЦЭМ!$D$10+'СЕТ СН'!$G$6-'СЕТ СН'!$G$19</f>
        <v>1240.8189568600001</v>
      </c>
      <c r="R56" s="36">
        <f>SUMIFS(СВЦЭМ!$C$34:$C$777,СВЦЭМ!$A$34:$A$777,$A56,СВЦЭМ!$B$34:$B$777,R$47)+'СЕТ СН'!$G$9+СВЦЭМ!$D$10+'СЕТ СН'!$G$6-'СЕТ СН'!$G$19</f>
        <v>1150.0607081000001</v>
      </c>
      <c r="S56" s="36">
        <f>SUMIFS(СВЦЭМ!$C$34:$C$777,СВЦЭМ!$A$34:$A$777,$A56,СВЦЭМ!$B$34:$B$777,S$47)+'СЕТ СН'!$G$9+СВЦЭМ!$D$10+'СЕТ СН'!$G$6-'СЕТ СН'!$G$19</f>
        <v>1127.2515686300001</v>
      </c>
      <c r="T56" s="36">
        <f>SUMIFS(СВЦЭМ!$C$34:$C$777,СВЦЭМ!$A$34:$A$777,$A56,СВЦЭМ!$B$34:$B$777,T$47)+'СЕТ СН'!$G$9+СВЦЭМ!$D$10+'СЕТ СН'!$G$6-'СЕТ СН'!$G$19</f>
        <v>1091.8627882599999</v>
      </c>
      <c r="U56" s="36">
        <f>SUMIFS(СВЦЭМ!$C$34:$C$777,СВЦЭМ!$A$34:$A$777,$A56,СВЦЭМ!$B$34:$B$777,U$47)+'СЕТ СН'!$G$9+СВЦЭМ!$D$10+'СЕТ СН'!$G$6-'СЕТ СН'!$G$19</f>
        <v>1134.5598259999999</v>
      </c>
      <c r="V56" s="36">
        <f>SUMIFS(СВЦЭМ!$C$34:$C$777,СВЦЭМ!$A$34:$A$777,$A56,СВЦЭМ!$B$34:$B$777,V$47)+'СЕТ СН'!$G$9+СВЦЭМ!$D$10+'СЕТ СН'!$G$6-'СЕТ СН'!$G$19</f>
        <v>1136.6878438700001</v>
      </c>
      <c r="W56" s="36">
        <f>SUMIFS(СВЦЭМ!$C$34:$C$777,СВЦЭМ!$A$34:$A$777,$A56,СВЦЭМ!$B$34:$B$777,W$47)+'СЕТ СН'!$G$9+СВЦЭМ!$D$10+'СЕТ СН'!$G$6-'СЕТ СН'!$G$19</f>
        <v>1125.04107421</v>
      </c>
      <c r="X56" s="36">
        <f>SUMIFS(СВЦЭМ!$C$34:$C$777,СВЦЭМ!$A$34:$A$777,$A56,СВЦЭМ!$B$34:$B$777,X$47)+'СЕТ СН'!$G$9+СВЦЭМ!$D$10+'СЕТ СН'!$G$6-'СЕТ СН'!$G$19</f>
        <v>1103.05642964</v>
      </c>
      <c r="Y56" s="36">
        <f>SUMIFS(СВЦЭМ!$C$34:$C$777,СВЦЭМ!$A$34:$A$777,$A56,СВЦЭМ!$B$34:$B$777,Y$47)+'СЕТ СН'!$G$9+СВЦЭМ!$D$10+'СЕТ СН'!$G$6-'СЕТ СН'!$G$19</f>
        <v>1218.4002917400001</v>
      </c>
    </row>
    <row r="57" spans="1:25" ht="15.75" x14ac:dyDescent="0.2">
      <c r="A57" s="35">
        <f t="shared" si="1"/>
        <v>43383</v>
      </c>
      <c r="B57" s="36">
        <f>SUMIFS(СВЦЭМ!$C$34:$C$777,СВЦЭМ!$A$34:$A$777,$A57,СВЦЭМ!$B$34:$B$777,B$47)+'СЕТ СН'!$G$9+СВЦЭМ!$D$10+'СЕТ СН'!$G$6-'СЕТ СН'!$G$19</f>
        <v>1329.0808968399999</v>
      </c>
      <c r="C57" s="36">
        <f>SUMIFS(СВЦЭМ!$C$34:$C$777,СВЦЭМ!$A$34:$A$777,$A57,СВЦЭМ!$B$34:$B$777,C$47)+'СЕТ СН'!$G$9+СВЦЭМ!$D$10+'СЕТ СН'!$G$6-'СЕТ СН'!$G$19</f>
        <v>1447.6474949999999</v>
      </c>
      <c r="D57" s="36">
        <f>SUMIFS(СВЦЭМ!$C$34:$C$777,СВЦЭМ!$A$34:$A$777,$A57,СВЦЭМ!$B$34:$B$777,D$47)+'СЕТ СН'!$G$9+СВЦЭМ!$D$10+'СЕТ СН'!$G$6-'СЕТ СН'!$G$19</f>
        <v>1536.7713636800001</v>
      </c>
      <c r="E57" s="36">
        <f>SUMIFS(СВЦЭМ!$C$34:$C$777,СВЦЭМ!$A$34:$A$777,$A57,СВЦЭМ!$B$34:$B$777,E$47)+'СЕТ СН'!$G$9+СВЦЭМ!$D$10+'СЕТ СН'!$G$6-'СЕТ СН'!$G$19</f>
        <v>1565.3626128400001</v>
      </c>
      <c r="F57" s="36">
        <f>SUMIFS(СВЦЭМ!$C$34:$C$777,СВЦЭМ!$A$34:$A$777,$A57,СВЦЭМ!$B$34:$B$777,F$47)+'СЕТ СН'!$G$9+СВЦЭМ!$D$10+'СЕТ СН'!$G$6-'СЕТ СН'!$G$19</f>
        <v>1564.44558115</v>
      </c>
      <c r="G57" s="36">
        <f>SUMIFS(СВЦЭМ!$C$34:$C$777,СВЦЭМ!$A$34:$A$777,$A57,СВЦЭМ!$B$34:$B$777,G$47)+'СЕТ СН'!$G$9+СВЦЭМ!$D$10+'СЕТ СН'!$G$6-'СЕТ СН'!$G$19</f>
        <v>1553.9472858000001</v>
      </c>
      <c r="H57" s="36">
        <f>SUMIFS(СВЦЭМ!$C$34:$C$777,СВЦЭМ!$A$34:$A$777,$A57,СВЦЭМ!$B$34:$B$777,H$47)+'СЕТ СН'!$G$9+СВЦЭМ!$D$10+'СЕТ СН'!$G$6-'СЕТ СН'!$G$19</f>
        <v>1516.5948757600001</v>
      </c>
      <c r="I57" s="36">
        <f>SUMIFS(СВЦЭМ!$C$34:$C$777,СВЦЭМ!$A$34:$A$777,$A57,СВЦЭМ!$B$34:$B$777,I$47)+'СЕТ СН'!$G$9+СВЦЭМ!$D$10+'СЕТ СН'!$G$6-'СЕТ СН'!$G$19</f>
        <v>1442.83810913</v>
      </c>
      <c r="J57" s="36">
        <f>SUMIFS(СВЦЭМ!$C$34:$C$777,СВЦЭМ!$A$34:$A$777,$A57,СВЦЭМ!$B$34:$B$777,J$47)+'СЕТ СН'!$G$9+СВЦЭМ!$D$10+'СЕТ СН'!$G$6-'СЕТ СН'!$G$19</f>
        <v>1405.60565767</v>
      </c>
      <c r="K57" s="36">
        <f>SUMIFS(СВЦЭМ!$C$34:$C$777,СВЦЭМ!$A$34:$A$777,$A57,СВЦЭМ!$B$34:$B$777,K$47)+'СЕТ СН'!$G$9+СВЦЭМ!$D$10+'СЕТ СН'!$G$6-'СЕТ СН'!$G$19</f>
        <v>1400.94740858</v>
      </c>
      <c r="L57" s="36">
        <f>SUMIFS(СВЦЭМ!$C$34:$C$777,СВЦЭМ!$A$34:$A$777,$A57,СВЦЭМ!$B$34:$B$777,L$47)+'СЕТ СН'!$G$9+СВЦЭМ!$D$10+'СЕТ СН'!$G$6-'СЕТ СН'!$G$19</f>
        <v>1405.3324342000001</v>
      </c>
      <c r="M57" s="36">
        <f>SUMIFS(СВЦЭМ!$C$34:$C$777,СВЦЭМ!$A$34:$A$777,$A57,СВЦЭМ!$B$34:$B$777,M$47)+'СЕТ СН'!$G$9+СВЦЭМ!$D$10+'СЕТ СН'!$G$6-'СЕТ СН'!$G$19</f>
        <v>1419.3270415699999</v>
      </c>
      <c r="N57" s="36">
        <f>SUMIFS(СВЦЭМ!$C$34:$C$777,СВЦЭМ!$A$34:$A$777,$A57,СВЦЭМ!$B$34:$B$777,N$47)+'СЕТ СН'!$G$9+СВЦЭМ!$D$10+'СЕТ СН'!$G$6-'СЕТ СН'!$G$19</f>
        <v>1426.11762561</v>
      </c>
      <c r="O57" s="36">
        <f>SUMIFS(СВЦЭМ!$C$34:$C$777,СВЦЭМ!$A$34:$A$777,$A57,СВЦЭМ!$B$34:$B$777,O$47)+'СЕТ СН'!$G$9+СВЦЭМ!$D$10+'СЕТ СН'!$G$6-'СЕТ СН'!$G$19</f>
        <v>1410.18605127</v>
      </c>
      <c r="P57" s="36">
        <f>SUMIFS(СВЦЭМ!$C$34:$C$777,СВЦЭМ!$A$34:$A$777,$A57,СВЦЭМ!$B$34:$B$777,P$47)+'СЕТ СН'!$G$9+СВЦЭМ!$D$10+'СЕТ СН'!$G$6-'СЕТ СН'!$G$19</f>
        <v>1355.1963976499999</v>
      </c>
      <c r="Q57" s="36">
        <f>SUMIFS(СВЦЭМ!$C$34:$C$777,СВЦЭМ!$A$34:$A$777,$A57,СВЦЭМ!$B$34:$B$777,Q$47)+'СЕТ СН'!$G$9+СВЦЭМ!$D$10+'СЕТ СН'!$G$6-'СЕТ СН'!$G$19</f>
        <v>1276.0217029999999</v>
      </c>
      <c r="R57" s="36">
        <f>SUMIFS(СВЦЭМ!$C$34:$C$777,СВЦЭМ!$A$34:$A$777,$A57,СВЦЭМ!$B$34:$B$777,R$47)+'СЕТ СН'!$G$9+СВЦЭМ!$D$10+'СЕТ СН'!$G$6-'СЕТ СН'!$G$19</f>
        <v>1170.78463738</v>
      </c>
      <c r="S57" s="36">
        <f>SUMIFS(СВЦЭМ!$C$34:$C$777,СВЦЭМ!$A$34:$A$777,$A57,СВЦЭМ!$B$34:$B$777,S$47)+'СЕТ СН'!$G$9+СВЦЭМ!$D$10+'СЕТ СН'!$G$6-'СЕТ СН'!$G$19</f>
        <v>1092.7791205599999</v>
      </c>
      <c r="T57" s="36">
        <f>SUMIFS(СВЦЭМ!$C$34:$C$777,СВЦЭМ!$A$34:$A$777,$A57,СВЦЭМ!$B$34:$B$777,T$47)+'СЕТ СН'!$G$9+СВЦЭМ!$D$10+'СЕТ СН'!$G$6-'СЕТ СН'!$G$19</f>
        <v>1113.2932180099999</v>
      </c>
      <c r="U57" s="36">
        <f>SUMIFS(СВЦЭМ!$C$34:$C$777,СВЦЭМ!$A$34:$A$777,$A57,СВЦЭМ!$B$34:$B$777,U$47)+'СЕТ СН'!$G$9+СВЦЭМ!$D$10+'СЕТ СН'!$G$6-'СЕТ СН'!$G$19</f>
        <v>1147.7372615500001</v>
      </c>
      <c r="V57" s="36">
        <f>SUMIFS(СВЦЭМ!$C$34:$C$777,СВЦЭМ!$A$34:$A$777,$A57,СВЦЭМ!$B$34:$B$777,V$47)+'СЕТ СН'!$G$9+СВЦЭМ!$D$10+'СЕТ СН'!$G$6-'СЕТ СН'!$G$19</f>
        <v>1145.2121732400001</v>
      </c>
      <c r="W57" s="36">
        <f>SUMIFS(СВЦЭМ!$C$34:$C$777,СВЦЭМ!$A$34:$A$777,$A57,СВЦЭМ!$B$34:$B$777,W$47)+'СЕТ СН'!$G$9+СВЦЭМ!$D$10+'СЕТ СН'!$G$6-'СЕТ СН'!$G$19</f>
        <v>1138.7389770299999</v>
      </c>
      <c r="X57" s="36">
        <f>SUMIFS(СВЦЭМ!$C$34:$C$777,СВЦЭМ!$A$34:$A$777,$A57,СВЦЭМ!$B$34:$B$777,X$47)+'СЕТ СН'!$G$9+СВЦЭМ!$D$10+'СЕТ СН'!$G$6-'СЕТ СН'!$G$19</f>
        <v>1125.2217024500001</v>
      </c>
      <c r="Y57" s="36">
        <f>SUMIFS(СВЦЭМ!$C$34:$C$777,СВЦЭМ!$A$34:$A$777,$A57,СВЦЭМ!$B$34:$B$777,Y$47)+'СЕТ СН'!$G$9+СВЦЭМ!$D$10+'СЕТ СН'!$G$6-'СЕТ СН'!$G$19</f>
        <v>1219.3384899499999</v>
      </c>
    </row>
    <row r="58" spans="1:25" ht="15.75" x14ac:dyDescent="0.2">
      <c r="A58" s="35">
        <f t="shared" si="1"/>
        <v>43384</v>
      </c>
      <c r="B58" s="36">
        <f>SUMIFS(СВЦЭМ!$C$34:$C$777,СВЦЭМ!$A$34:$A$777,$A58,СВЦЭМ!$B$34:$B$777,B$47)+'СЕТ СН'!$G$9+СВЦЭМ!$D$10+'СЕТ СН'!$G$6-'СЕТ СН'!$G$19</f>
        <v>1390.40281712</v>
      </c>
      <c r="C58" s="36">
        <f>SUMIFS(СВЦЭМ!$C$34:$C$777,СВЦЭМ!$A$34:$A$777,$A58,СВЦЭМ!$B$34:$B$777,C$47)+'СЕТ СН'!$G$9+СВЦЭМ!$D$10+'СЕТ СН'!$G$6-'СЕТ СН'!$G$19</f>
        <v>1528.5174887000001</v>
      </c>
      <c r="D58" s="36">
        <f>SUMIFS(СВЦЭМ!$C$34:$C$777,СВЦЭМ!$A$34:$A$777,$A58,СВЦЭМ!$B$34:$B$777,D$47)+'СЕТ СН'!$G$9+СВЦЭМ!$D$10+'СЕТ СН'!$G$6-'СЕТ СН'!$G$19</f>
        <v>1621.8373111199999</v>
      </c>
      <c r="E58" s="36">
        <f>SUMIFS(СВЦЭМ!$C$34:$C$777,СВЦЭМ!$A$34:$A$777,$A58,СВЦЭМ!$B$34:$B$777,E$47)+'СЕТ СН'!$G$9+СВЦЭМ!$D$10+'СЕТ СН'!$G$6-'СЕТ СН'!$G$19</f>
        <v>1629.3170279999999</v>
      </c>
      <c r="F58" s="36">
        <f>SUMIFS(СВЦЭМ!$C$34:$C$777,СВЦЭМ!$A$34:$A$777,$A58,СВЦЭМ!$B$34:$B$777,F$47)+'СЕТ СН'!$G$9+СВЦЭМ!$D$10+'СЕТ СН'!$G$6-'СЕТ СН'!$G$19</f>
        <v>1620.5764807300002</v>
      </c>
      <c r="G58" s="36">
        <f>SUMIFS(СВЦЭМ!$C$34:$C$777,СВЦЭМ!$A$34:$A$777,$A58,СВЦЭМ!$B$34:$B$777,G$47)+'СЕТ СН'!$G$9+СВЦЭМ!$D$10+'СЕТ СН'!$G$6-'СЕТ СН'!$G$19</f>
        <v>1594.1154170300001</v>
      </c>
      <c r="H58" s="36">
        <f>SUMIFS(СВЦЭМ!$C$34:$C$777,СВЦЭМ!$A$34:$A$777,$A58,СВЦЭМ!$B$34:$B$777,H$47)+'СЕТ СН'!$G$9+СВЦЭМ!$D$10+'СЕТ СН'!$G$6-'СЕТ СН'!$G$19</f>
        <v>1520.7994514500001</v>
      </c>
      <c r="I58" s="36">
        <f>SUMIFS(СВЦЭМ!$C$34:$C$777,СВЦЭМ!$A$34:$A$777,$A58,СВЦЭМ!$B$34:$B$777,I$47)+'СЕТ СН'!$G$9+СВЦЭМ!$D$10+'СЕТ СН'!$G$6-'СЕТ СН'!$G$19</f>
        <v>1434.14238744</v>
      </c>
      <c r="J58" s="36">
        <f>SUMIFS(СВЦЭМ!$C$34:$C$777,СВЦЭМ!$A$34:$A$777,$A58,СВЦЭМ!$B$34:$B$777,J$47)+'СЕТ СН'!$G$9+СВЦЭМ!$D$10+'СЕТ СН'!$G$6-'СЕТ СН'!$G$19</f>
        <v>1417.1868135699999</v>
      </c>
      <c r="K58" s="36">
        <f>SUMIFS(СВЦЭМ!$C$34:$C$777,СВЦЭМ!$A$34:$A$777,$A58,СВЦЭМ!$B$34:$B$777,K$47)+'СЕТ СН'!$G$9+СВЦЭМ!$D$10+'СЕТ СН'!$G$6-'СЕТ СН'!$G$19</f>
        <v>1391.81824218</v>
      </c>
      <c r="L58" s="36">
        <f>SUMIFS(СВЦЭМ!$C$34:$C$777,СВЦЭМ!$A$34:$A$777,$A58,СВЦЭМ!$B$34:$B$777,L$47)+'СЕТ СН'!$G$9+СВЦЭМ!$D$10+'СЕТ СН'!$G$6-'СЕТ СН'!$G$19</f>
        <v>1388.36092575</v>
      </c>
      <c r="M58" s="36">
        <f>SUMIFS(СВЦЭМ!$C$34:$C$777,СВЦЭМ!$A$34:$A$777,$A58,СВЦЭМ!$B$34:$B$777,M$47)+'СЕТ СН'!$G$9+СВЦЭМ!$D$10+'СЕТ СН'!$G$6-'СЕТ СН'!$G$19</f>
        <v>1402.2912981100001</v>
      </c>
      <c r="N58" s="36">
        <f>SUMIFS(СВЦЭМ!$C$34:$C$777,СВЦЭМ!$A$34:$A$777,$A58,СВЦЭМ!$B$34:$B$777,N$47)+'СЕТ СН'!$G$9+СВЦЭМ!$D$10+'СЕТ СН'!$G$6-'СЕТ СН'!$G$19</f>
        <v>1410.2161336500001</v>
      </c>
      <c r="O58" s="36">
        <f>SUMIFS(СВЦЭМ!$C$34:$C$777,СВЦЭМ!$A$34:$A$777,$A58,СВЦЭМ!$B$34:$B$777,O$47)+'СЕТ СН'!$G$9+СВЦЭМ!$D$10+'СЕТ СН'!$G$6-'СЕТ СН'!$G$19</f>
        <v>1385.98216791</v>
      </c>
      <c r="P58" s="36">
        <f>SUMIFS(СВЦЭМ!$C$34:$C$777,СВЦЭМ!$A$34:$A$777,$A58,СВЦЭМ!$B$34:$B$777,P$47)+'СЕТ СН'!$G$9+СВЦЭМ!$D$10+'СЕТ СН'!$G$6-'СЕТ СН'!$G$19</f>
        <v>1328.2404355399999</v>
      </c>
      <c r="Q58" s="36">
        <f>SUMIFS(СВЦЭМ!$C$34:$C$777,СВЦЭМ!$A$34:$A$777,$A58,СВЦЭМ!$B$34:$B$777,Q$47)+'СЕТ СН'!$G$9+СВЦЭМ!$D$10+'СЕТ СН'!$G$6-'СЕТ СН'!$G$19</f>
        <v>1258.80152191</v>
      </c>
      <c r="R58" s="36">
        <f>SUMIFS(СВЦЭМ!$C$34:$C$777,СВЦЭМ!$A$34:$A$777,$A58,СВЦЭМ!$B$34:$B$777,R$47)+'СЕТ СН'!$G$9+СВЦЭМ!$D$10+'СЕТ СН'!$G$6-'СЕТ СН'!$G$19</f>
        <v>1161.76976218</v>
      </c>
      <c r="S58" s="36">
        <f>SUMIFS(СВЦЭМ!$C$34:$C$777,СВЦЭМ!$A$34:$A$777,$A58,СВЦЭМ!$B$34:$B$777,S$47)+'СЕТ СН'!$G$9+СВЦЭМ!$D$10+'СЕТ СН'!$G$6-'СЕТ СН'!$G$19</f>
        <v>1104.8790597</v>
      </c>
      <c r="T58" s="36">
        <f>SUMIFS(СВЦЭМ!$C$34:$C$777,СВЦЭМ!$A$34:$A$777,$A58,СВЦЭМ!$B$34:$B$777,T$47)+'СЕТ СН'!$G$9+СВЦЭМ!$D$10+'СЕТ СН'!$G$6-'СЕТ СН'!$G$19</f>
        <v>1110.33118489</v>
      </c>
      <c r="U58" s="36">
        <f>SUMIFS(СВЦЭМ!$C$34:$C$777,СВЦЭМ!$A$34:$A$777,$A58,СВЦЭМ!$B$34:$B$777,U$47)+'СЕТ СН'!$G$9+СВЦЭМ!$D$10+'СЕТ СН'!$G$6-'СЕТ СН'!$G$19</f>
        <v>1139.6692988099999</v>
      </c>
      <c r="V58" s="36">
        <f>SUMIFS(СВЦЭМ!$C$34:$C$777,СВЦЭМ!$A$34:$A$777,$A58,СВЦЭМ!$B$34:$B$777,V$47)+'СЕТ СН'!$G$9+СВЦЭМ!$D$10+'СЕТ СН'!$G$6-'СЕТ СН'!$G$19</f>
        <v>1137.0713661</v>
      </c>
      <c r="W58" s="36">
        <f>SUMIFS(СВЦЭМ!$C$34:$C$777,СВЦЭМ!$A$34:$A$777,$A58,СВЦЭМ!$B$34:$B$777,W$47)+'СЕТ СН'!$G$9+СВЦЭМ!$D$10+'СЕТ СН'!$G$6-'СЕТ СН'!$G$19</f>
        <v>1124.0972835299999</v>
      </c>
      <c r="X58" s="36">
        <f>SUMIFS(СВЦЭМ!$C$34:$C$777,СВЦЭМ!$A$34:$A$777,$A58,СВЦЭМ!$B$34:$B$777,X$47)+'СЕТ СН'!$G$9+СВЦЭМ!$D$10+'СЕТ СН'!$G$6-'СЕТ СН'!$G$19</f>
        <v>1126.4591563500001</v>
      </c>
      <c r="Y58" s="36">
        <f>SUMIFS(СВЦЭМ!$C$34:$C$777,СВЦЭМ!$A$34:$A$777,$A58,СВЦЭМ!$B$34:$B$777,Y$47)+'СЕТ СН'!$G$9+СВЦЭМ!$D$10+'СЕТ СН'!$G$6-'СЕТ СН'!$G$19</f>
        <v>1252.23261766</v>
      </c>
    </row>
    <row r="59" spans="1:25" ht="15.75" x14ac:dyDescent="0.2">
      <c r="A59" s="35">
        <f t="shared" si="1"/>
        <v>43385</v>
      </c>
      <c r="B59" s="36">
        <f>SUMIFS(СВЦЭМ!$C$34:$C$777,СВЦЭМ!$A$34:$A$777,$A59,СВЦЭМ!$B$34:$B$777,B$47)+'СЕТ СН'!$G$9+СВЦЭМ!$D$10+'СЕТ СН'!$G$6-'СЕТ СН'!$G$19</f>
        <v>1379.9562258599999</v>
      </c>
      <c r="C59" s="36">
        <f>SUMIFS(СВЦЭМ!$C$34:$C$777,СВЦЭМ!$A$34:$A$777,$A59,СВЦЭМ!$B$34:$B$777,C$47)+'СЕТ СН'!$G$9+СВЦЭМ!$D$10+'СЕТ СН'!$G$6-'СЕТ СН'!$G$19</f>
        <v>1492.4577417600001</v>
      </c>
      <c r="D59" s="36">
        <f>SUMIFS(СВЦЭМ!$C$34:$C$777,СВЦЭМ!$A$34:$A$777,$A59,СВЦЭМ!$B$34:$B$777,D$47)+'СЕТ СН'!$G$9+СВЦЭМ!$D$10+'СЕТ СН'!$G$6-'СЕТ СН'!$G$19</f>
        <v>1562.58082362</v>
      </c>
      <c r="E59" s="36">
        <f>SUMIFS(СВЦЭМ!$C$34:$C$777,СВЦЭМ!$A$34:$A$777,$A59,СВЦЭМ!$B$34:$B$777,E$47)+'СЕТ СН'!$G$9+СВЦЭМ!$D$10+'СЕТ СН'!$G$6-'СЕТ СН'!$G$19</f>
        <v>1589.95956241</v>
      </c>
      <c r="F59" s="36">
        <f>SUMIFS(СВЦЭМ!$C$34:$C$777,СВЦЭМ!$A$34:$A$777,$A59,СВЦЭМ!$B$34:$B$777,F$47)+'СЕТ СН'!$G$9+СВЦЭМ!$D$10+'СЕТ СН'!$G$6-'СЕТ СН'!$G$19</f>
        <v>1573.9722334099999</v>
      </c>
      <c r="G59" s="36">
        <f>SUMIFS(СВЦЭМ!$C$34:$C$777,СВЦЭМ!$A$34:$A$777,$A59,СВЦЭМ!$B$34:$B$777,G$47)+'СЕТ СН'!$G$9+СВЦЭМ!$D$10+'СЕТ СН'!$G$6-'СЕТ СН'!$G$19</f>
        <v>1564.86899023</v>
      </c>
      <c r="H59" s="36">
        <f>SUMIFS(СВЦЭМ!$C$34:$C$777,СВЦЭМ!$A$34:$A$777,$A59,СВЦЭМ!$B$34:$B$777,H$47)+'СЕТ СН'!$G$9+СВЦЭМ!$D$10+'СЕТ СН'!$G$6-'СЕТ СН'!$G$19</f>
        <v>1533.7419153400001</v>
      </c>
      <c r="I59" s="36">
        <f>SUMIFS(СВЦЭМ!$C$34:$C$777,СВЦЭМ!$A$34:$A$777,$A59,СВЦЭМ!$B$34:$B$777,I$47)+'СЕТ СН'!$G$9+СВЦЭМ!$D$10+'СЕТ СН'!$G$6-'СЕТ СН'!$G$19</f>
        <v>1458.08377778</v>
      </c>
      <c r="J59" s="36">
        <f>SUMIFS(СВЦЭМ!$C$34:$C$777,СВЦЭМ!$A$34:$A$777,$A59,СВЦЭМ!$B$34:$B$777,J$47)+'СЕТ СН'!$G$9+СВЦЭМ!$D$10+'СЕТ СН'!$G$6-'СЕТ СН'!$G$19</f>
        <v>1428.3771867400001</v>
      </c>
      <c r="K59" s="36">
        <f>SUMIFS(СВЦЭМ!$C$34:$C$777,СВЦЭМ!$A$34:$A$777,$A59,СВЦЭМ!$B$34:$B$777,K$47)+'СЕТ СН'!$G$9+СВЦЭМ!$D$10+'СЕТ СН'!$G$6-'СЕТ СН'!$G$19</f>
        <v>1406.8701860599999</v>
      </c>
      <c r="L59" s="36">
        <f>SUMIFS(СВЦЭМ!$C$34:$C$777,СВЦЭМ!$A$34:$A$777,$A59,СВЦЭМ!$B$34:$B$777,L$47)+'СЕТ СН'!$G$9+СВЦЭМ!$D$10+'СЕТ СН'!$G$6-'СЕТ СН'!$G$19</f>
        <v>1409.61539189</v>
      </c>
      <c r="M59" s="36">
        <f>SUMIFS(СВЦЭМ!$C$34:$C$777,СВЦЭМ!$A$34:$A$777,$A59,СВЦЭМ!$B$34:$B$777,M$47)+'СЕТ СН'!$G$9+СВЦЭМ!$D$10+'СЕТ СН'!$G$6-'СЕТ СН'!$G$19</f>
        <v>1427.6147221399999</v>
      </c>
      <c r="N59" s="36">
        <f>SUMIFS(СВЦЭМ!$C$34:$C$777,СВЦЭМ!$A$34:$A$777,$A59,СВЦЭМ!$B$34:$B$777,N$47)+'СЕТ СН'!$G$9+СВЦЭМ!$D$10+'СЕТ СН'!$G$6-'СЕТ СН'!$G$19</f>
        <v>1438.39568672</v>
      </c>
      <c r="O59" s="36">
        <f>SUMIFS(СВЦЭМ!$C$34:$C$777,СВЦЭМ!$A$34:$A$777,$A59,СВЦЭМ!$B$34:$B$777,O$47)+'СЕТ СН'!$G$9+СВЦЭМ!$D$10+'СЕТ СН'!$G$6-'СЕТ СН'!$G$19</f>
        <v>1409.11126018</v>
      </c>
      <c r="P59" s="36">
        <f>SUMIFS(СВЦЭМ!$C$34:$C$777,СВЦЭМ!$A$34:$A$777,$A59,СВЦЭМ!$B$34:$B$777,P$47)+'СЕТ СН'!$G$9+СВЦЭМ!$D$10+'СЕТ СН'!$G$6-'СЕТ СН'!$G$19</f>
        <v>1344.2957006500001</v>
      </c>
      <c r="Q59" s="36">
        <f>SUMIFS(СВЦЭМ!$C$34:$C$777,СВЦЭМ!$A$34:$A$777,$A59,СВЦЭМ!$B$34:$B$777,Q$47)+'СЕТ СН'!$G$9+СВЦЭМ!$D$10+'СЕТ СН'!$G$6-'СЕТ СН'!$G$19</f>
        <v>1271.6505219999999</v>
      </c>
      <c r="R59" s="36">
        <f>SUMIFS(СВЦЭМ!$C$34:$C$777,СВЦЭМ!$A$34:$A$777,$A59,СВЦЭМ!$B$34:$B$777,R$47)+'СЕТ СН'!$G$9+СВЦЭМ!$D$10+'СЕТ СН'!$G$6-'СЕТ СН'!$G$19</f>
        <v>1159.3858350400001</v>
      </c>
      <c r="S59" s="36">
        <f>SUMIFS(СВЦЭМ!$C$34:$C$777,СВЦЭМ!$A$34:$A$777,$A59,СВЦЭМ!$B$34:$B$777,S$47)+'СЕТ СН'!$G$9+СВЦЭМ!$D$10+'СЕТ СН'!$G$6-'СЕТ СН'!$G$19</f>
        <v>1080.30884315</v>
      </c>
      <c r="T59" s="36">
        <f>SUMIFS(СВЦЭМ!$C$34:$C$777,СВЦЭМ!$A$34:$A$777,$A59,СВЦЭМ!$B$34:$B$777,T$47)+'СЕТ СН'!$G$9+СВЦЭМ!$D$10+'СЕТ СН'!$G$6-'СЕТ СН'!$G$19</f>
        <v>1103.8283896999999</v>
      </c>
      <c r="U59" s="36">
        <f>SUMIFS(СВЦЭМ!$C$34:$C$777,СВЦЭМ!$A$34:$A$777,$A59,СВЦЭМ!$B$34:$B$777,U$47)+'СЕТ СН'!$G$9+СВЦЭМ!$D$10+'СЕТ СН'!$G$6-'СЕТ СН'!$G$19</f>
        <v>1136.4616952599999</v>
      </c>
      <c r="V59" s="36">
        <f>SUMIFS(СВЦЭМ!$C$34:$C$777,СВЦЭМ!$A$34:$A$777,$A59,СВЦЭМ!$B$34:$B$777,V$47)+'СЕТ СН'!$G$9+СВЦЭМ!$D$10+'СЕТ СН'!$G$6-'СЕТ СН'!$G$19</f>
        <v>1131.7863435699999</v>
      </c>
      <c r="W59" s="36">
        <f>SUMIFS(СВЦЭМ!$C$34:$C$777,СВЦЭМ!$A$34:$A$777,$A59,СВЦЭМ!$B$34:$B$777,W$47)+'СЕТ СН'!$G$9+СВЦЭМ!$D$10+'СЕТ СН'!$G$6-'СЕТ СН'!$G$19</f>
        <v>1116.4785074500001</v>
      </c>
      <c r="X59" s="36">
        <f>SUMIFS(СВЦЭМ!$C$34:$C$777,СВЦЭМ!$A$34:$A$777,$A59,СВЦЭМ!$B$34:$B$777,X$47)+'СЕТ СН'!$G$9+СВЦЭМ!$D$10+'СЕТ СН'!$G$6-'СЕТ СН'!$G$19</f>
        <v>1122.3154877899999</v>
      </c>
      <c r="Y59" s="36">
        <f>SUMIFS(СВЦЭМ!$C$34:$C$777,СВЦЭМ!$A$34:$A$777,$A59,СВЦЭМ!$B$34:$B$777,Y$47)+'СЕТ СН'!$G$9+СВЦЭМ!$D$10+'СЕТ СН'!$G$6-'СЕТ СН'!$G$19</f>
        <v>1256.3066239899999</v>
      </c>
    </row>
    <row r="60" spans="1:25" ht="15.75" x14ac:dyDescent="0.2">
      <c r="A60" s="35">
        <f t="shared" si="1"/>
        <v>43386</v>
      </c>
      <c r="B60" s="36">
        <f>SUMIFS(СВЦЭМ!$C$34:$C$777,СВЦЭМ!$A$34:$A$777,$A60,СВЦЭМ!$B$34:$B$777,B$47)+'СЕТ СН'!$G$9+СВЦЭМ!$D$10+'СЕТ СН'!$G$6-'СЕТ СН'!$G$19</f>
        <v>1375.19373623</v>
      </c>
      <c r="C60" s="36">
        <f>SUMIFS(СВЦЭМ!$C$34:$C$777,СВЦЭМ!$A$34:$A$777,$A60,СВЦЭМ!$B$34:$B$777,C$47)+'СЕТ СН'!$G$9+СВЦЭМ!$D$10+'СЕТ СН'!$G$6-'СЕТ СН'!$G$19</f>
        <v>1487.39867209</v>
      </c>
      <c r="D60" s="36">
        <f>SUMIFS(СВЦЭМ!$C$34:$C$777,СВЦЭМ!$A$34:$A$777,$A60,СВЦЭМ!$B$34:$B$777,D$47)+'СЕТ СН'!$G$9+СВЦЭМ!$D$10+'СЕТ СН'!$G$6-'СЕТ СН'!$G$19</f>
        <v>1579.2599178099999</v>
      </c>
      <c r="E60" s="36">
        <f>SUMIFS(СВЦЭМ!$C$34:$C$777,СВЦЭМ!$A$34:$A$777,$A60,СВЦЭМ!$B$34:$B$777,E$47)+'СЕТ СН'!$G$9+СВЦЭМ!$D$10+'СЕТ СН'!$G$6-'СЕТ СН'!$G$19</f>
        <v>1588.19733711</v>
      </c>
      <c r="F60" s="36">
        <f>SUMIFS(СВЦЭМ!$C$34:$C$777,СВЦЭМ!$A$34:$A$777,$A60,СВЦЭМ!$B$34:$B$777,F$47)+'СЕТ СН'!$G$9+СВЦЭМ!$D$10+'СЕТ СН'!$G$6-'СЕТ СН'!$G$19</f>
        <v>1582.43738474</v>
      </c>
      <c r="G60" s="36">
        <f>SUMIFS(СВЦЭМ!$C$34:$C$777,СВЦЭМ!$A$34:$A$777,$A60,СВЦЭМ!$B$34:$B$777,G$47)+'СЕТ СН'!$G$9+СВЦЭМ!$D$10+'СЕТ СН'!$G$6-'СЕТ СН'!$G$19</f>
        <v>1561.2766112100001</v>
      </c>
      <c r="H60" s="36">
        <f>SUMIFS(СВЦЭМ!$C$34:$C$777,СВЦЭМ!$A$34:$A$777,$A60,СВЦЭМ!$B$34:$B$777,H$47)+'СЕТ СН'!$G$9+СВЦЭМ!$D$10+'СЕТ СН'!$G$6-'СЕТ СН'!$G$19</f>
        <v>1512.84409037</v>
      </c>
      <c r="I60" s="36">
        <f>SUMIFS(СВЦЭМ!$C$34:$C$777,СВЦЭМ!$A$34:$A$777,$A60,СВЦЭМ!$B$34:$B$777,I$47)+'СЕТ СН'!$G$9+СВЦЭМ!$D$10+'СЕТ СН'!$G$6-'СЕТ СН'!$G$19</f>
        <v>1437.02439048</v>
      </c>
      <c r="J60" s="36">
        <f>SUMIFS(СВЦЭМ!$C$34:$C$777,СВЦЭМ!$A$34:$A$777,$A60,СВЦЭМ!$B$34:$B$777,J$47)+'СЕТ СН'!$G$9+СВЦЭМ!$D$10+'СЕТ СН'!$G$6-'СЕТ СН'!$G$19</f>
        <v>1402.3158200600001</v>
      </c>
      <c r="K60" s="36">
        <f>SUMIFS(СВЦЭМ!$C$34:$C$777,СВЦЭМ!$A$34:$A$777,$A60,СВЦЭМ!$B$34:$B$777,K$47)+'СЕТ СН'!$G$9+СВЦЭМ!$D$10+'СЕТ СН'!$G$6-'СЕТ СН'!$G$19</f>
        <v>1396.13389016</v>
      </c>
      <c r="L60" s="36">
        <f>SUMIFS(СВЦЭМ!$C$34:$C$777,СВЦЭМ!$A$34:$A$777,$A60,СВЦЭМ!$B$34:$B$777,L$47)+'СЕТ СН'!$G$9+СВЦЭМ!$D$10+'СЕТ СН'!$G$6-'СЕТ СН'!$G$19</f>
        <v>1377.1577296</v>
      </c>
      <c r="M60" s="36">
        <f>SUMIFS(СВЦЭМ!$C$34:$C$777,СВЦЭМ!$A$34:$A$777,$A60,СВЦЭМ!$B$34:$B$777,M$47)+'СЕТ СН'!$G$9+СВЦЭМ!$D$10+'СЕТ СН'!$G$6-'СЕТ СН'!$G$19</f>
        <v>1395.11917924</v>
      </c>
      <c r="N60" s="36">
        <f>SUMIFS(СВЦЭМ!$C$34:$C$777,СВЦЭМ!$A$34:$A$777,$A60,СВЦЭМ!$B$34:$B$777,N$47)+'СЕТ СН'!$G$9+СВЦЭМ!$D$10+'СЕТ СН'!$G$6-'СЕТ СН'!$G$19</f>
        <v>1416.5698569399999</v>
      </c>
      <c r="O60" s="36">
        <f>SUMIFS(СВЦЭМ!$C$34:$C$777,СВЦЭМ!$A$34:$A$777,$A60,СВЦЭМ!$B$34:$B$777,O$47)+'СЕТ СН'!$G$9+СВЦЭМ!$D$10+'СЕТ СН'!$G$6-'СЕТ СН'!$G$19</f>
        <v>1423.82725714</v>
      </c>
      <c r="P60" s="36">
        <f>SUMIFS(СВЦЭМ!$C$34:$C$777,СВЦЭМ!$A$34:$A$777,$A60,СВЦЭМ!$B$34:$B$777,P$47)+'СЕТ СН'!$G$9+СВЦЭМ!$D$10+'СЕТ СН'!$G$6-'СЕТ СН'!$G$19</f>
        <v>1370.69454004</v>
      </c>
      <c r="Q60" s="36">
        <f>SUMIFS(СВЦЭМ!$C$34:$C$777,СВЦЭМ!$A$34:$A$777,$A60,СВЦЭМ!$B$34:$B$777,Q$47)+'СЕТ СН'!$G$9+СВЦЭМ!$D$10+'СЕТ СН'!$G$6-'СЕТ СН'!$G$19</f>
        <v>1303.9086112499999</v>
      </c>
      <c r="R60" s="36">
        <f>SUMIFS(СВЦЭМ!$C$34:$C$777,СВЦЭМ!$A$34:$A$777,$A60,СВЦЭМ!$B$34:$B$777,R$47)+'СЕТ СН'!$G$9+СВЦЭМ!$D$10+'СЕТ СН'!$G$6-'СЕТ СН'!$G$19</f>
        <v>1188.5260290900001</v>
      </c>
      <c r="S60" s="36">
        <f>SUMIFS(СВЦЭМ!$C$34:$C$777,СВЦЭМ!$A$34:$A$777,$A60,СВЦЭМ!$B$34:$B$777,S$47)+'СЕТ СН'!$G$9+СВЦЭМ!$D$10+'СЕТ СН'!$G$6-'СЕТ СН'!$G$19</f>
        <v>1103.98642569</v>
      </c>
      <c r="T60" s="36">
        <f>SUMIFS(СВЦЭМ!$C$34:$C$777,СВЦЭМ!$A$34:$A$777,$A60,СВЦЭМ!$B$34:$B$777,T$47)+'СЕТ СН'!$G$9+СВЦЭМ!$D$10+'СЕТ СН'!$G$6-'СЕТ СН'!$G$19</f>
        <v>1103.8449921700001</v>
      </c>
      <c r="U60" s="36">
        <f>SUMIFS(СВЦЭМ!$C$34:$C$777,СВЦЭМ!$A$34:$A$777,$A60,СВЦЭМ!$B$34:$B$777,U$47)+'СЕТ СН'!$G$9+СВЦЭМ!$D$10+'СЕТ СН'!$G$6-'СЕТ СН'!$G$19</f>
        <v>1141.4263159100001</v>
      </c>
      <c r="V60" s="36">
        <f>SUMIFS(СВЦЭМ!$C$34:$C$777,СВЦЭМ!$A$34:$A$777,$A60,СВЦЭМ!$B$34:$B$777,V$47)+'СЕТ СН'!$G$9+СВЦЭМ!$D$10+'СЕТ СН'!$G$6-'СЕТ СН'!$G$19</f>
        <v>1127.53761409</v>
      </c>
      <c r="W60" s="36">
        <f>SUMIFS(СВЦЭМ!$C$34:$C$777,СВЦЭМ!$A$34:$A$777,$A60,СВЦЭМ!$B$34:$B$777,W$47)+'СЕТ СН'!$G$9+СВЦЭМ!$D$10+'СЕТ СН'!$G$6-'СЕТ СН'!$G$19</f>
        <v>1126.06237921</v>
      </c>
      <c r="X60" s="36">
        <f>SUMIFS(СВЦЭМ!$C$34:$C$777,СВЦЭМ!$A$34:$A$777,$A60,СВЦЭМ!$B$34:$B$777,X$47)+'СЕТ СН'!$G$9+СВЦЭМ!$D$10+'СЕТ СН'!$G$6-'СЕТ СН'!$G$19</f>
        <v>1109.7480304000001</v>
      </c>
      <c r="Y60" s="36">
        <f>SUMIFS(СВЦЭМ!$C$34:$C$777,СВЦЭМ!$A$34:$A$777,$A60,СВЦЭМ!$B$34:$B$777,Y$47)+'СЕТ СН'!$G$9+СВЦЭМ!$D$10+'СЕТ СН'!$G$6-'СЕТ СН'!$G$19</f>
        <v>1224.83769024</v>
      </c>
    </row>
    <row r="61" spans="1:25" ht="15.75" x14ac:dyDescent="0.2">
      <c r="A61" s="35">
        <f t="shared" si="1"/>
        <v>43387</v>
      </c>
      <c r="B61" s="36">
        <f>SUMIFS(СВЦЭМ!$C$34:$C$777,СВЦЭМ!$A$34:$A$777,$A61,СВЦЭМ!$B$34:$B$777,B$47)+'СЕТ СН'!$G$9+СВЦЭМ!$D$10+'СЕТ СН'!$G$6-'СЕТ СН'!$G$19</f>
        <v>1325.8202074200001</v>
      </c>
      <c r="C61" s="36">
        <f>SUMIFS(СВЦЭМ!$C$34:$C$777,СВЦЭМ!$A$34:$A$777,$A61,СВЦЭМ!$B$34:$B$777,C$47)+'СЕТ СН'!$G$9+СВЦЭМ!$D$10+'СЕТ СН'!$G$6-'СЕТ СН'!$G$19</f>
        <v>1413.13601277</v>
      </c>
      <c r="D61" s="36">
        <f>SUMIFS(СВЦЭМ!$C$34:$C$777,СВЦЭМ!$A$34:$A$777,$A61,СВЦЭМ!$B$34:$B$777,D$47)+'СЕТ СН'!$G$9+СВЦЭМ!$D$10+'СЕТ СН'!$G$6-'СЕТ СН'!$G$19</f>
        <v>1504.9161137399999</v>
      </c>
      <c r="E61" s="36">
        <f>SUMIFS(СВЦЭМ!$C$34:$C$777,СВЦЭМ!$A$34:$A$777,$A61,СВЦЭМ!$B$34:$B$777,E$47)+'СЕТ СН'!$G$9+СВЦЭМ!$D$10+'СЕТ СН'!$G$6-'СЕТ СН'!$G$19</f>
        <v>1516.6701562600001</v>
      </c>
      <c r="F61" s="36">
        <f>SUMIFS(СВЦЭМ!$C$34:$C$777,СВЦЭМ!$A$34:$A$777,$A61,СВЦЭМ!$B$34:$B$777,F$47)+'СЕТ СН'!$G$9+СВЦЭМ!$D$10+'СЕТ СН'!$G$6-'СЕТ СН'!$G$19</f>
        <v>1514.93379774</v>
      </c>
      <c r="G61" s="36">
        <f>SUMIFS(СВЦЭМ!$C$34:$C$777,СВЦЭМ!$A$34:$A$777,$A61,СВЦЭМ!$B$34:$B$777,G$47)+'СЕТ СН'!$G$9+СВЦЭМ!$D$10+'СЕТ СН'!$G$6-'СЕТ СН'!$G$19</f>
        <v>1502.02760354</v>
      </c>
      <c r="H61" s="36">
        <f>SUMIFS(СВЦЭМ!$C$34:$C$777,СВЦЭМ!$A$34:$A$777,$A61,СВЦЭМ!$B$34:$B$777,H$47)+'СЕТ СН'!$G$9+СВЦЭМ!$D$10+'СЕТ СН'!$G$6-'СЕТ СН'!$G$19</f>
        <v>1479.9975629</v>
      </c>
      <c r="I61" s="36">
        <f>SUMIFS(СВЦЭМ!$C$34:$C$777,СВЦЭМ!$A$34:$A$777,$A61,СВЦЭМ!$B$34:$B$777,I$47)+'СЕТ СН'!$G$9+СВЦЭМ!$D$10+'СЕТ СН'!$G$6-'СЕТ СН'!$G$19</f>
        <v>1469.590931</v>
      </c>
      <c r="J61" s="36">
        <f>SUMIFS(СВЦЭМ!$C$34:$C$777,СВЦЭМ!$A$34:$A$777,$A61,СВЦЭМ!$B$34:$B$777,J$47)+'СЕТ СН'!$G$9+СВЦЭМ!$D$10+'СЕТ СН'!$G$6-'СЕТ СН'!$G$19</f>
        <v>1429.63033606</v>
      </c>
      <c r="K61" s="36">
        <f>SUMIFS(СВЦЭМ!$C$34:$C$777,СВЦЭМ!$A$34:$A$777,$A61,СВЦЭМ!$B$34:$B$777,K$47)+'СЕТ СН'!$G$9+СВЦЭМ!$D$10+'СЕТ СН'!$G$6-'СЕТ СН'!$G$19</f>
        <v>1403.66834036</v>
      </c>
      <c r="L61" s="36">
        <f>SUMIFS(СВЦЭМ!$C$34:$C$777,СВЦЭМ!$A$34:$A$777,$A61,СВЦЭМ!$B$34:$B$777,L$47)+'СЕТ СН'!$G$9+СВЦЭМ!$D$10+'СЕТ СН'!$G$6-'СЕТ СН'!$G$19</f>
        <v>1389.92451469</v>
      </c>
      <c r="M61" s="36">
        <f>SUMIFS(СВЦЭМ!$C$34:$C$777,СВЦЭМ!$A$34:$A$777,$A61,СВЦЭМ!$B$34:$B$777,M$47)+'СЕТ СН'!$G$9+СВЦЭМ!$D$10+'СЕТ СН'!$G$6-'СЕТ СН'!$G$19</f>
        <v>1406.1350384899999</v>
      </c>
      <c r="N61" s="36">
        <f>SUMIFS(СВЦЭМ!$C$34:$C$777,СВЦЭМ!$A$34:$A$777,$A61,СВЦЭМ!$B$34:$B$777,N$47)+'СЕТ СН'!$G$9+СВЦЭМ!$D$10+'СЕТ СН'!$G$6-'СЕТ СН'!$G$19</f>
        <v>1432.0654777499999</v>
      </c>
      <c r="O61" s="36">
        <f>SUMIFS(СВЦЭМ!$C$34:$C$777,СВЦЭМ!$A$34:$A$777,$A61,СВЦЭМ!$B$34:$B$777,O$47)+'СЕТ СН'!$G$9+СВЦЭМ!$D$10+'СЕТ СН'!$G$6-'СЕТ СН'!$G$19</f>
        <v>1420.2556965399999</v>
      </c>
      <c r="P61" s="36">
        <f>SUMIFS(СВЦЭМ!$C$34:$C$777,СВЦЭМ!$A$34:$A$777,$A61,СВЦЭМ!$B$34:$B$777,P$47)+'СЕТ СН'!$G$9+СВЦЭМ!$D$10+'СЕТ СН'!$G$6-'СЕТ СН'!$G$19</f>
        <v>1359.61843464</v>
      </c>
      <c r="Q61" s="36">
        <f>SUMIFS(СВЦЭМ!$C$34:$C$777,СВЦЭМ!$A$34:$A$777,$A61,СВЦЭМ!$B$34:$B$777,Q$47)+'СЕТ СН'!$G$9+СВЦЭМ!$D$10+'СЕТ СН'!$G$6-'СЕТ СН'!$G$19</f>
        <v>1306.3153044000001</v>
      </c>
      <c r="R61" s="36">
        <f>SUMIFS(СВЦЭМ!$C$34:$C$777,СВЦЭМ!$A$34:$A$777,$A61,СВЦЭМ!$B$34:$B$777,R$47)+'СЕТ СН'!$G$9+СВЦЭМ!$D$10+'СЕТ СН'!$G$6-'СЕТ СН'!$G$19</f>
        <v>1244.08156781</v>
      </c>
      <c r="S61" s="36">
        <f>SUMIFS(СВЦЭМ!$C$34:$C$777,СВЦЭМ!$A$34:$A$777,$A61,СВЦЭМ!$B$34:$B$777,S$47)+'СЕТ СН'!$G$9+СВЦЭМ!$D$10+'СЕТ СН'!$G$6-'СЕТ СН'!$G$19</f>
        <v>1149.1558988300001</v>
      </c>
      <c r="T61" s="36">
        <f>SUMIFS(СВЦЭМ!$C$34:$C$777,СВЦЭМ!$A$34:$A$777,$A61,СВЦЭМ!$B$34:$B$777,T$47)+'СЕТ СН'!$G$9+СВЦЭМ!$D$10+'СЕТ СН'!$G$6-'СЕТ СН'!$G$19</f>
        <v>1127.1079935600001</v>
      </c>
      <c r="U61" s="36">
        <f>SUMIFS(СВЦЭМ!$C$34:$C$777,СВЦЭМ!$A$34:$A$777,$A61,СВЦЭМ!$B$34:$B$777,U$47)+'СЕТ СН'!$G$9+СВЦЭМ!$D$10+'СЕТ СН'!$G$6-'СЕТ СН'!$G$19</f>
        <v>1149.9037683399999</v>
      </c>
      <c r="V61" s="36">
        <f>SUMIFS(СВЦЭМ!$C$34:$C$777,СВЦЭМ!$A$34:$A$777,$A61,СВЦЭМ!$B$34:$B$777,V$47)+'СЕТ СН'!$G$9+СВЦЭМ!$D$10+'СЕТ СН'!$G$6-'СЕТ СН'!$G$19</f>
        <v>1152.1189274999999</v>
      </c>
      <c r="W61" s="36">
        <f>SUMIFS(СВЦЭМ!$C$34:$C$777,СВЦЭМ!$A$34:$A$777,$A61,СВЦЭМ!$B$34:$B$777,W$47)+'СЕТ СН'!$G$9+СВЦЭМ!$D$10+'СЕТ СН'!$G$6-'СЕТ СН'!$G$19</f>
        <v>1130.45576063</v>
      </c>
      <c r="X61" s="36">
        <f>SUMIFS(СВЦЭМ!$C$34:$C$777,СВЦЭМ!$A$34:$A$777,$A61,СВЦЭМ!$B$34:$B$777,X$47)+'СЕТ СН'!$G$9+СВЦЭМ!$D$10+'СЕТ СН'!$G$6-'СЕТ СН'!$G$19</f>
        <v>1126.3472515000001</v>
      </c>
      <c r="Y61" s="36">
        <f>SUMIFS(СВЦЭМ!$C$34:$C$777,СВЦЭМ!$A$34:$A$777,$A61,СВЦЭМ!$B$34:$B$777,Y$47)+'СЕТ СН'!$G$9+СВЦЭМ!$D$10+'СЕТ СН'!$G$6-'СЕТ СН'!$G$19</f>
        <v>1241.48345776</v>
      </c>
    </row>
    <row r="62" spans="1:25" ht="15.75" x14ac:dyDescent="0.2">
      <c r="A62" s="35">
        <f t="shared" si="1"/>
        <v>43388</v>
      </c>
      <c r="B62" s="36">
        <f>SUMIFS(СВЦЭМ!$C$34:$C$777,СВЦЭМ!$A$34:$A$777,$A62,СВЦЭМ!$B$34:$B$777,B$47)+'СЕТ СН'!$G$9+СВЦЭМ!$D$10+'СЕТ СН'!$G$6-'СЕТ СН'!$G$19</f>
        <v>1445.6172884099999</v>
      </c>
      <c r="C62" s="36">
        <f>SUMIFS(СВЦЭМ!$C$34:$C$777,СВЦЭМ!$A$34:$A$777,$A62,СВЦЭМ!$B$34:$B$777,C$47)+'СЕТ СН'!$G$9+СВЦЭМ!$D$10+'СЕТ СН'!$G$6-'СЕТ СН'!$G$19</f>
        <v>1570.5783761800001</v>
      </c>
      <c r="D62" s="36">
        <f>SUMIFS(СВЦЭМ!$C$34:$C$777,СВЦЭМ!$A$34:$A$777,$A62,СВЦЭМ!$B$34:$B$777,D$47)+'СЕТ СН'!$G$9+СВЦЭМ!$D$10+'СЕТ СН'!$G$6-'СЕТ СН'!$G$19</f>
        <v>1619.4723586999999</v>
      </c>
      <c r="E62" s="36">
        <f>SUMIFS(СВЦЭМ!$C$34:$C$777,СВЦЭМ!$A$34:$A$777,$A62,СВЦЭМ!$B$34:$B$777,E$47)+'СЕТ СН'!$G$9+СВЦЭМ!$D$10+'СЕТ СН'!$G$6-'СЕТ СН'!$G$19</f>
        <v>1619.2782881600001</v>
      </c>
      <c r="F62" s="36">
        <f>SUMIFS(СВЦЭМ!$C$34:$C$777,СВЦЭМ!$A$34:$A$777,$A62,СВЦЭМ!$B$34:$B$777,F$47)+'СЕТ СН'!$G$9+СВЦЭМ!$D$10+'СЕТ СН'!$G$6-'СЕТ СН'!$G$19</f>
        <v>1621.6831900799998</v>
      </c>
      <c r="G62" s="36">
        <f>SUMIFS(СВЦЭМ!$C$34:$C$777,СВЦЭМ!$A$34:$A$777,$A62,СВЦЭМ!$B$34:$B$777,G$47)+'СЕТ СН'!$G$9+СВЦЭМ!$D$10+'СЕТ СН'!$G$6-'СЕТ СН'!$G$19</f>
        <v>1627.8909632599998</v>
      </c>
      <c r="H62" s="36">
        <f>SUMIFS(СВЦЭМ!$C$34:$C$777,СВЦЭМ!$A$34:$A$777,$A62,СВЦЭМ!$B$34:$B$777,H$47)+'СЕТ СН'!$G$9+СВЦЭМ!$D$10+'СЕТ СН'!$G$6-'СЕТ СН'!$G$19</f>
        <v>1562.72421749</v>
      </c>
      <c r="I62" s="36">
        <f>SUMIFS(СВЦЭМ!$C$34:$C$777,СВЦЭМ!$A$34:$A$777,$A62,СВЦЭМ!$B$34:$B$777,I$47)+'СЕТ СН'!$G$9+СВЦЭМ!$D$10+'СЕТ СН'!$G$6-'СЕТ СН'!$G$19</f>
        <v>1487.8023209</v>
      </c>
      <c r="J62" s="36">
        <f>SUMIFS(СВЦЭМ!$C$34:$C$777,СВЦЭМ!$A$34:$A$777,$A62,СВЦЭМ!$B$34:$B$777,J$47)+'СЕТ СН'!$G$9+СВЦЭМ!$D$10+'СЕТ СН'!$G$6-'СЕТ СН'!$G$19</f>
        <v>1459.9991563799999</v>
      </c>
      <c r="K62" s="36">
        <f>SUMIFS(СВЦЭМ!$C$34:$C$777,СВЦЭМ!$A$34:$A$777,$A62,СВЦЭМ!$B$34:$B$777,K$47)+'СЕТ СН'!$G$9+СВЦЭМ!$D$10+'СЕТ СН'!$G$6-'СЕТ СН'!$G$19</f>
        <v>1424.7550193699999</v>
      </c>
      <c r="L62" s="36">
        <f>SUMIFS(СВЦЭМ!$C$34:$C$777,СВЦЭМ!$A$34:$A$777,$A62,СВЦЭМ!$B$34:$B$777,L$47)+'СЕТ СН'!$G$9+СВЦЭМ!$D$10+'СЕТ СН'!$G$6-'СЕТ СН'!$G$19</f>
        <v>1417.2493247</v>
      </c>
      <c r="M62" s="36">
        <f>SUMIFS(СВЦЭМ!$C$34:$C$777,СВЦЭМ!$A$34:$A$777,$A62,СВЦЭМ!$B$34:$B$777,M$47)+'СЕТ СН'!$G$9+СВЦЭМ!$D$10+'СЕТ СН'!$G$6-'СЕТ СН'!$G$19</f>
        <v>1415.6545912199999</v>
      </c>
      <c r="N62" s="36">
        <f>SUMIFS(СВЦЭМ!$C$34:$C$777,СВЦЭМ!$A$34:$A$777,$A62,СВЦЭМ!$B$34:$B$777,N$47)+'СЕТ СН'!$G$9+СВЦЭМ!$D$10+'СЕТ СН'!$G$6-'СЕТ СН'!$G$19</f>
        <v>1436.5216687899999</v>
      </c>
      <c r="O62" s="36">
        <f>SUMIFS(СВЦЭМ!$C$34:$C$777,СВЦЭМ!$A$34:$A$777,$A62,СВЦЭМ!$B$34:$B$777,O$47)+'СЕТ СН'!$G$9+СВЦЭМ!$D$10+'СЕТ СН'!$G$6-'СЕТ СН'!$G$19</f>
        <v>1429.5144666599999</v>
      </c>
      <c r="P62" s="36">
        <f>SUMIFS(СВЦЭМ!$C$34:$C$777,СВЦЭМ!$A$34:$A$777,$A62,СВЦЭМ!$B$34:$B$777,P$47)+'СЕТ СН'!$G$9+СВЦЭМ!$D$10+'СЕТ СН'!$G$6-'СЕТ СН'!$G$19</f>
        <v>1373.1463721800001</v>
      </c>
      <c r="Q62" s="36">
        <f>SUMIFS(СВЦЭМ!$C$34:$C$777,СВЦЭМ!$A$34:$A$777,$A62,СВЦЭМ!$B$34:$B$777,Q$47)+'СЕТ СН'!$G$9+СВЦЭМ!$D$10+'СЕТ СН'!$G$6-'СЕТ СН'!$G$19</f>
        <v>1297.1402333199999</v>
      </c>
      <c r="R62" s="36">
        <f>SUMIFS(СВЦЭМ!$C$34:$C$777,СВЦЭМ!$A$34:$A$777,$A62,СВЦЭМ!$B$34:$B$777,R$47)+'СЕТ СН'!$G$9+СВЦЭМ!$D$10+'СЕТ СН'!$G$6-'СЕТ СН'!$G$19</f>
        <v>1186.93171035</v>
      </c>
      <c r="S62" s="36">
        <f>SUMIFS(СВЦЭМ!$C$34:$C$777,СВЦЭМ!$A$34:$A$777,$A62,СВЦЭМ!$B$34:$B$777,S$47)+'СЕТ СН'!$G$9+СВЦЭМ!$D$10+'СЕТ СН'!$G$6-'СЕТ СН'!$G$19</f>
        <v>1096.6064374</v>
      </c>
      <c r="T62" s="36">
        <f>SUMIFS(СВЦЭМ!$C$34:$C$777,СВЦЭМ!$A$34:$A$777,$A62,СВЦЭМ!$B$34:$B$777,T$47)+'СЕТ СН'!$G$9+СВЦЭМ!$D$10+'СЕТ СН'!$G$6-'СЕТ СН'!$G$19</f>
        <v>1065.85550427</v>
      </c>
      <c r="U62" s="36">
        <f>SUMIFS(СВЦЭМ!$C$34:$C$777,СВЦЭМ!$A$34:$A$777,$A62,СВЦЭМ!$B$34:$B$777,U$47)+'СЕТ СН'!$G$9+СВЦЭМ!$D$10+'СЕТ СН'!$G$6-'СЕТ СН'!$G$19</f>
        <v>1049.9021764199999</v>
      </c>
      <c r="V62" s="36">
        <f>SUMIFS(СВЦЭМ!$C$34:$C$777,СВЦЭМ!$A$34:$A$777,$A62,СВЦЭМ!$B$34:$B$777,V$47)+'СЕТ СН'!$G$9+СВЦЭМ!$D$10+'СЕТ СН'!$G$6-'СЕТ СН'!$G$19</f>
        <v>1043.6503840299999</v>
      </c>
      <c r="W62" s="36">
        <f>SUMIFS(СВЦЭМ!$C$34:$C$777,СВЦЭМ!$A$34:$A$777,$A62,СВЦЭМ!$B$34:$B$777,W$47)+'СЕТ СН'!$G$9+СВЦЭМ!$D$10+'СЕТ СН'!$G$6-'СЕТ СН'!$G$19</f>
        <v>1051.06487227</v>
      </c>
      <c r="X62" s="36">
        <f>SUMIFS(СВЦЭМ!$C$34:$C$777,СВЦЭМ!$A$34:$A$777,$A62,СВЦЭМ!$B$34:$B$777,X$47)+'СЕТ СН'!$G$9+СВЦЭМ!$D$10+'СЕТ СН'!$G$6-'СЕТ СН'!$G$19</f>
        <v>1113.59322933</v>
      </c>
      <c r="Y62" s="36">
        <f>SUMIFS(СВЦЭМ!$C$34:$C$777,СВЦЭМ!$A$34:$A$777,$A62,СВЦЭМ!$B$34:$B$777,Y$47)+'СЕТ СН'!$G$9+СВЦЭМ!$D$10+'СЕТ СН'!$G$6-'СЕТ СН'!$G$19</f>
        <v>1236.2866685199999</v>
      </c>
    </row>
    <row r="63" spans="1:25" ht="15.75" x14ac:dyDescent="0.2">
      <c r="A63" s="35">
        <f t="shared" si="1"/>
        <v>43389</v>
      </c>
      <c r="B63" s="36">
        <f>SUMIFS(СВЦЭМ!$C$34:$C$777,СВЦЭМ!$A$34:$A$777,$A63,СВЦЭМ!$B$34:$B$777,B$47)+'СЕТ СН'!$G$9+СВЦЭМ!$D$10+'СЕТ СН'!$G$6-'СЕТ СН'!$G$19</f>
        <v>1374.1242324299999</v>
      </c>
      <c r="C63" s="36">
        <f>SUMIFS(СВЦЭМ!$C$34:$C$777,СВЦЭМ!$A$34:$A$777,$A63,СВЦЭМ!$B$34:$B$777,C$47)+'СЕТ СН'!$G$9+СВЦЭМ!$D$10+'СЕТ СН'!$G$6-'СЕТ СН'!$G$19</f>
        <v>1495.0994767</v>
      </c>
      <c r="D63" s="36">
        <f>SUMIFS(СВЦЭМ!$C$34:$C$777,СВЦЭМ!$A$34:$A$777,$A63,СВЦЭМ!$B$34:$B$777,D$47)+'СЕТ СН'!$G$9+СВЦЭМ!$D$10+'СЕТ СН'!$G$6-'СЕТ СН'!$G$19</f>
        <v>1584.0840540700001</v>
      </c>
      <c r="E63" s="36">
        <f>SUMIFS(СВЦЭМ!$C$34:$C$777,СВЦЭМ!$A$34:$A$777,$A63,СВЦЭМ!$B$34:$B$777,E$47)+'СЕТ СН'!$G$9+СВЦЭМ!$D$10+'СЕТ СН'!$G$6-'СЕТ СН'!$G$19</f>
        <v>1591.1684522</v>
      </c>
      <c r="F63" s="36">
        <f>SUMIFS(СВЦЭМ!$C$34:$C$777,СВЦЭМ!$A$34:$A$777,$A63,СВЦЭМ!$B$34:$B$777,F$47)+'СЕТ СН'!$G$9+СВЦЭМ!$D$10+'СЕТ СН'!$G$6-'СЕТ СН'!$G$19</f>
        <v>1573.8472328100002</v>
      </c>
      <c r="G63" s="36">
        <f>SUMIFS(СВЦЭМ!$C$34:$C$777,СВЦЭМ!$A$34:$A$777,$A63,СВЦЭМ!$B$34:$B$777,G$47)+'СЕТ СН'!$G$9+СВЦЭМ!$D$10+'СЕТ СН'!$G$6-'СЕТ СН'!$G$19</f>
        <v>1544.9951180800001</v>
      </c>
      <c r="H63" s="36">
        <f>SUMIFS(СВЦЭМ!$C$34:$C$777,СВЦЭМ!$A$34:$A$777,$A63,СВЦЭМ!$B$34:$B$777,H$47)+'СЕТ СН'!$G$9+СВЦЭМ!$D$10+'СЕТ СН'!$G$6-'СЕТ СН'!$G$19</f>
        <v>1503.37133638</v>
      </c>
      <c r="I63" s="36">
        <f>SUMIFS(СВЦЭМ!$C$34:$C$777,СВЦЭМ!$A$34:$A$777,$A63,СВЦЭМ!$B$34:$B$777,I$47)+'СЕТ СН'!$G$9+СВЦЭМ!$D$10+'СЕТ СН'!$G$6-'СЕТ СН'!$G$19</f>
        <v>1485.7017944500001</v>
      </c>
      <c r="J63" s="36">
        <f>SUMIFS(СВЦЭМ!$C$34:$C$777,СВЦЭМ!$A$34:$A$777,$A63,СВЦЭМ!$B$34:$B$777,J$47)+'СЕТ СН'!$G$9+СВЦЭМ!$D$10+'СЕТ СН'!$G$6-'СЕТ СН'!$G$19</f>
        <v>1485.45885191</v>
      </c>
      <c r="K63" s="36">
        <f>SUMIFS(СВЦЭМ!$C$34:$C$777,СВЦЭМ!$A$34:$A$777,$A63,СВЦЭМ!$B$34:$B$777,K$47)+'СЕТ СН'!$G$9+СВЦЭМ!$D$10+'СЕТ СН'!$G$6-'СЕТ СН'!$G$19</f>
        <v>1469.88049789</v>
      </c>
      <c r="L63" s="36">
        <f>SUMIFS(СВЦЭМ!$C$34:$C$777,СВЦЭМ!$A$34:$A$777,$A63,СВЦЭМ!$B$34:$B$777,L$47)+'СЕТ СН'!$G$9+СВЦЭМ!$D$10+'СЕТ СН'!$G$6-'СЕТ СН'!$G$19</f>
        <v>1467.08151258</v>
      </c>
      <c r="M63" s="36">
        <f>SUMIFS(СВЦЭМ!$C$34:$C$777,СВЦЭМ!$A$34:$A$777,$A63,СВЦЭМ!$B$34:$B$777,M$47)+'СЕТ СН'!$G$9+СВЦЭМ!$D$10+'СЕТ СН'!$G$6-'СЕТ СН'!$G$19</f>
        <v>1486.13294937</v>
      </c>
      <c r="N63" s="36">
        <f>SUMIFS(СВЦЭМ!$C$34:$C$777,СВЦЭМ!$A$34:$A$777,$A63,СВЦЭМ!$B$34:$B$777,N$47)+'СЕТ СН'!$G$9+СВЦЭМ!$D$10+'СЕТ СН'!$G$6-'СЕТ СН'!$G$19</f>
        <v>1483.9533267899999</v>
      </c>
      <c r="O63" s="36">
        <f>SUMIFS(СВЦЭМ!$C$34:$C$777,СВЦЭМ!$A$34:$A$777,$A63,СВЦЭМ!$B$34:$B$777,O$47)+'СЕТ СН'!$G$9+СВЦЭМ!$D$10+'СЕТ СН'!$G$6-'СЕТ СН'!$G$19</f>
        <v>1469.8540223299999</v>
      </c>
      <c r="P63" s="36">
        <f>SUMIFS(СВЦЭМ!$C$34:$C$777,СВЦЭМ!$A$34:$A$777,$A63,СВЦЭМ!$B$34:$B$777,P$47)+'СЕТ СН'!$G$9+СВЦЭМ!$D$10+'СЕТ СН'!$G$6-'СЕТ СН'!$G$19</f>
        <v>1411.36552581</v>
      </c>
      <c r="Q63" s="36">
        <f>SUMIFS(СВЦЭМ!$C$34:$C$777,СВЦЭМ!$A$34:$A$777,$A63,СВЦЭМ!$B$34:$B$777,Q$47)+'СЕТ СН'!$G$9+СВЦЭМ!$D$10+'СЕТ СН'!$G$6-'СЕТ СН'!$G$19</f>
        <v>1338.44676607</v>
      </c>
      <c r="R63" s="36">
        <f>SUMIFS(СВЦЭМ!$C$34:$C$777,СВЦЭМ!$A$34:$A$777,$A63,СВЦЭМ!$B$34:$B$777,R$47)+'СЕТ СН'!$G$9+СВЦЭМ!$D$10+'СЕТ СН'!$G$6-'СЕТ СН'!$G$19</f>
        <v>1229.24784507</v>
      </c>
      <c r="S63" s="36">
        <f>SUMIFS(СВЦЭМ!$C$34:$C$777,СВЦЭМ!$A$34:$A$777,$A63,СВЦЭМ!$B$34:$B$777,S$47)+'СЕТ СН'!$G$9+СВЦЭМ!$D$10+'СЕТ СН'!$G$6-'СЕТ СН'!$G$19</f>
        <v>1125.3949204400001</v>
      </c>
      <c r="T63" s="36">
        <f>SUMIFS(СВЦЭМ!$C$34:$C$777,СВЦЭМ!$A$34:$A$777,$A63,СВЦЭМ!$B$34:$B$777,T$47)+'СЕТ СН'!$G$9+СВЦЭМ!$D$10+'СЕТ СН'!$G$6-'СЕТ СН'!$G$19</f>
        <v>1088.96651931</v>
      </c>
      <c r="U63" s="36">
        <f>SUMIFS(СВЦЭМ!$C$34:$C$777,СВЦЭМ!$A$34:$A$777,$A63,СВЦЭМ!$B$34:$B$777,U$47)+'СЕТ СН'!$G$9+СВЦЭМ!$D$10+'СЕТ СН'!$G$6-'СЕТ СН'!$G$19</f>
        <v>1082.4277285400001</v>
      </c>
      <c r="V63" s="36">
        <f>SUMIFS(СВЦЭМ!$C$34:$C$777,СВЦЭМ!$A$34:$A$777,$A63,СВЦЭМ!$B$34:$B$777,V$47)+'СЕТ СН'!$G$9+СВЦЭМ!$D$10+'СЕТ СН'!$G$6-'СЕТ СН'!$G$19</f>
        <v>1087.9064866399999</v>
      </c>
      <c r="W63" s="36">
        <f>SUMIFS(СВЦЭМ!$C$34:$C$777,СВЦЭМ!$A$34:$A$777,$A63,СВЦЭМ!$B$34:$B$777,W$47)+'СЕТ СН'!$G$9+СВЦЭМ!$D$10+'СЕТ СН'!$G$6-'СЕТ СН'!$G$19</f>
        <v>1116.46325864</v>
      </c>
      <c r="X63" s="36">
        <f>SUMIFS(СВЦЭМ!$C$34:$C$777,СВЦЭМ!$A$34:$A$777,$A63,СВЦЭМ!$B$34:$B$777,X$47)+'СЕТ СН'!$G$9+СВЦЭМ!$D$10+'СЕТ СН'!$G$6-'СЕТ СН'!$G$19</f>
        <v>1167.760182</v>
      </c>
      <c r="Y63" s="36">
        <f>SUMIFS(СВЦЭМ!$C$34:$C$777,СВЦЭМ!$A$34:$A$777,$A63,СВЦЭМ!$B$34:$B$777,Y$47)+'СЕТ СН'!$G$9+СВЦЭМ!$D$10+'СЕТ СН'!$G$6-'СЕТ СН'!$G$19</f>
        <v>1290.6529720799999</v>
      </c>
    </row>
    <row r="64" spans="1:25" ht="15.75" x14ac:dyDescent="0.2">
      <c r="A64" s="35">
        <f t="shared" si="1"/>
        <v>43390</v>
      </c>
      <c r="B64" s="36">
        <f>SUMIFS(СВЦЭМ!$C$34:$C$777,СВЦЭМ!$A$34:$A$777,$A64,СВЦЭМ!$B$34:$B$777,B$47)+'СЕТ СН'!$G$9+СВЦЭМ!$D$10+'СЕТ СН'!$G$6-'СЕТ СН'!$G$19</f>
        <v>1448.7596851599999</v>
      </c>
      <c r="C64" s="36">
        <f>SUMIFS(СВЦЭМ!$C$34:$C$777,СВЦЭМ!$A$34:$A$777,$A64,СВЦЭМ!$B$34:$B$777,C$47)+'СЕТ СН'!$G$9+СВЦЭМ!$D$10+'СЕТ СН'!$G$6-'СЕТ СН'!$G$19</f>
        <v>1566.8962308100001</v>
      </c>
      <c r="D64" s="36">
        <f>SUMIFS(СВЦЭМ!$C$34:$C$777,СВЦЭМ!$A$34:$A$777,$A64,СВЦЭМ!$B$34:$B$777,D$47)+'СЕТ СН'!$G$9+СВЦЭМ!$D$10+'СЕТ СН'!$G$6-'СЕТ СН'!$G$19</f>
        <v>1655.9000100499998</v>
      </c>
      <c r="E64" s="36">
        <f>SUMIFS(СВЦЭМ!$C$34:$C$777,СВЦЭМ!$A$34:$A$777,$A64,СВЦЭМ!$B$34:$B$777,E$47)+'СЕТ СН'!$G$9+СВЦЭМ!$D$10+'СЕТ СН'!$G$6-'СЕТ СН'!$G$19</f>
        <v>1660.6888136899997</v>
      </c>
      <c r="F64" s="36">
        <f>SUMIFS(СВЦЭМ!$C$34:$C$777,СВЦЭМ!$A$34:$A$777,$A64,СВЦЭМ!$B$34:$B$777,F$47)+'СЕТ СН'!$G$9+СВЦЭМ!$D$10+'СЕТ СН'!$G$6-'СЕТ СН'!$G$19</f>
        <v>1643.7556349500001</v>
      </c>
      <c r="G64" s="36">
        <f>SUMIFS(СВЦЭМ!$C$34:$C$777,СВЦЭМ!$A$34:$A$777,$A64,СВЦЭМ!$B$34:$B$777,G$47)+'СЕТ СН'!$G$9+СВЦЭМ!$D$10+'СЕТ СН'!$G$6-'СЕТ СН'!$G$19</f>
        <v>1616.3082100000001</v>
      </c>
      <c r="H64" s="36">
        <f>SUMIFS(СВЦЭМ!$C$34:$C$777,СВЦЭМ!$A$34:$A$777,$A64,СВЦЭМ!$B$34:$B$777,H$47)+'СЕТ СН'!$G$9+СВЦЭМ!$D$10+'СЕТ СН'!$G$6-'СЕТ СН'!$G$19</f>
        <v>1533.6544487200001</v>
      </c>
      <c r="I64" s="36">
        <f>SUMIFS(СВЦЭМ!$C$34:$C$777,СВЦЭМ!$A$34:$A$777,$A64,СВЦЭМ!$B$34:$B$777,I$47)+'СЕТ СН'!$G$9+СВЦЭМ!$D$10+'СЕТ СН'!$G$6-'СЕТ СН'!$G$19</f>
        <v>1465.7677208800001</v>
      </c>
      <c r="J64" s="36">
        <f>SUMIFS(СВЦЭМ!$C$34:$C$777,СВЦЭМ!$A$34:$A$777,$A64,СВЦЭМ!$B$34:$B$777,J$47)+'СЕТ СН'!$G$9+СВЦЭМ!$D$10+'СЕТ СН'!$G$6-'СЕТ СН'!$G$19</f>
        <v>1449.3406737099999</v>
      </c>
      <c r="K64" s="36">
        <f>SUMIFS(СВЦЭМ!$C$34:$C$777,СВЦЭМ!$A$34:$A$777,$A64,СВЦЭМ!$B$34:$B$777,K$47)+'СЕТ СН'!$G$9+СВЦЭМ!$D$10+'СЕТ СН'!$G$6-'СЕТ СН'!$G$19</f>
        <v>1423.4064639000001</v>
      </c>
      <c r="L64" s="36">
        <f>SUMIFS(СВЦЭМ!$C$34:$C$777,СВЦЭМ!$A$34:$A$777,$A64,СВЦЭМ!$B$34:$B$777,L$47)+'СЕТ СН'!$G$9+СВЦЭМ!$D$10+'СЕТ СН'!$G$6-'СЕТ СН'!$G$19</f>
        <v>1416.3466500100001</v>
      </c>
      <c r="M64" s="36">
        <f>SUMIFS(СВЦЭМ!$C$34:$C$777,СВЦЭМ!$A$34:$A$777,$A64,СВЦЭМ!$B$34:$B$777,M$47)+'СЕТ СН'!$G$9+СВЦЭМ!$D$10+'СЕТ СН'!$G$6-'СЕТ СН'!$G$19</f>
        <v>1433.4492264099999</v>
      </c>
      <c r="N64" s="36">
        <f>SUMIFS(СВЦЭМ!$C$34:$C$777,СВЦЭМ!$A$34:$A$777,$A64,СВЦЭМ!$B$34:$B$777,N$47)+'СЕТ СН'!$G$9+СВЦЭМ!$D$10+'СЕТ СН'!$G$6-'СЕТ СН'!$G$19</f>
        <v>1446.11474413</v>
      </c>
      <c r="O64" s="36">
        <f>SUMIFS(СВЦЭМ!$C$34:$C$777,СВЦЭМ!$A$34:$A$777,$A64,СВЦЭМ!$B$34:$B$777,O$47)+'СЕТ СН'!$G$9+СВЦЭМ!$D$10+'СЕТ СН'!$G$6-'СЕТ СН'!$G$19</f>
        <v>1407.60627439</v>
      </c>
      <c r="P64" s="36">
        <f>SUMIFS(СВЦЭМ!$C$34:$C$777,СВЦЭМ!$A$34:$A$777,$A64,СВЦЭМ!$B$34:$B$777,P$47)+'СЕТ СН'!$G$9+СВЦЭМ!$D$10+'СЕТ СН'!$G$6-'СЕТ СН'!$G$19</f>
        <v>1349.4967468</v>
      </c>
      <c r="Q64" s="36">
        <f>SUMIFS(СВЦЭМ!$C$34:$C$777,СВЦЭМ!$A$34:$A$777,$A64,СВЦЭМ!$B$34:$B$777,Q$47)+'СЕТ СН'!$G$9+СВЦЭМ!$D$10+'СЕТ СН'!$G$6-'СЕТ СН'!$G$19</f>
        <v>1283.4736922699999</v>
      </c>
      <c r="R64" s="36">
        <f>SUMIFS(СВЦЭМ!$C$34:$C$777,СВЦЭМ!$A$34:$A$777,$A64,СВЦЭМ!$B$34:$B$777,R$47)+'СЕТ СН'!$G$9+СВЦЭМ!$D$10+'СЕТ СН'!$G$6-'СЕТ СН'!$G$19</f>
        <v>1184.0546161299999</v>
      </c>
      <c r="S64" s="36">
        <f>SUMIFS(СВЦЭМ!$C$34:$C$777,СВЦЭМ!$A$34:$A$777,$A64,СВЦЭМ!$B$34:$B$777,S$47)+'СЕТ СН'!$G$9+СВЦЭМ!$D$10+'СЕТ СН'!$G$6-'СЕТ СН'!$G$19</f>
        <v>1105.49031945</v>
      </c>
      <c r="T64" s="36">
        <f>SUMIFS(СВЦЭМ!$C$34:$C$777,СВЦЭМ!$A$34:$A$777,$A64,СВЦЭМ!$B$34:$B$777,T$47)+'СЕТ СН'!$G$9+СВЦЭМ!$D$10+'СЕТ СН'!$G$6-'СЕТ СН'!$G$19</f>
        <v>1078.8959191199999</v>
      </c>
      <c r="U64" s="36">
        <f>SUMIFS(СВЦЭМ!$C$34:$C$777,СВЦЭМ!$A$34:$A$777,$A64,СВЦЭМ!$B$34:$B$777,U$47)+'СЕТ СН'!$G$9+СВЦЭМ!$D$10+'СЕТ СН'!$G$6-'СЕТ СН'!$G$19</f>
        <v>1059.48484837</v>
      </c>
      <c r="V64" s="36">
        <f>SUMIFS(СВЦЭМ!$C$34:$C$777,СВЦЭМ!$A$34:$A$777,$A64,СВЦЭМ!$B$34:$B$777,V$47)+'СЕТ СН'!$G$9+СВЦЭМ!$D$10+'СЕТ СН'!$G$6-'СЕТ СН'!$G$19</f>
        <v>1064.24718205</v>
      </c>
      <c r="W64" s="36">
        <f>SUMIFS(СВЦЭМ!$C$34:$C$777,СВЦЭМ!$A$34:$A$777,$A64,СВЦЭМ!$B$34:$B$777,W$47)+'СЕТ СН'!$G$9+СВЦЭМ!$D$10+'СЕТ СН'!$G$6-'СЕТ СН'!$G$19</f>
        <v>1095.15578405</v>
      </c>
      <c r="X64" s="36">
        <f>SUMIFS(СВЦЭМ!$C$34:$C$777,СВЦЭМ!$A$34:$A$777,$A64,СВЦЭМ!$B$34:$B$777,X$47)+'СЕТ СН'!$G$9+СВЦЭМ!$D$10+'СЕТ СН'!$G$6-'СЕТ СН'!$G$19</f>
        <v>1160.93073394</v>
      </c>
      <c r="Y64" s="36">
        <f>SUMIFS(СВЦЭМ!$C$34:$C$777,СВЦЭМ!$A$34:$A$777,$A64,СВЦЭМ!$B$34:$B$777,Y$47)+'СЕТ СН'!$G$9+СВЦЭМ!$D$10+'СЕТ СН'!$G$6-'СЕТ СН'!$G$19</f>
        <v>1290.78756918</v>
      </c>
    </row>
    <row r="65" spans="1:27" ht="15.75" x14ac:dyDescent="0.2">
      <c r="A65" s="35">
        <f t="shared" si="1"/>
        <v>43391</v>
      </c>
      <c r="B65" s="36">
        <f>SUMIFS(СВЦЭМ!$C$34:$C$777,СВЦЭМ!$A$34:$A$777,$A65,СВЦЭМ!$B$34:$B$777,B$47)+'СЕТ СН'!$G$9+СВЦЭМ!$D$10+'СЕТ СН'!$G$6-'СЕТ СН'!$G$19</f>
        <v>1436.3403655899999</v>
      </c>
      <c r="C65" s="36">
        <f>SUMIFS(СВЦЭМ!$C$34:$C$777,СВЦЭМ!$A$34:$A$777,$A65,СВЦЭМ!$B$34:$B$777,C$47)+'СЕТ СН'!$G$9+СВЦЭМ!$D$10+'СЕТ СН'!$G$6-'СЕТ СН'!$G$19</f>
        <v>1543.0920063600001</v>
      </c>
      <c r="D65" s="36">
        <f>SUMIFS(СВЦЭМ!$C$34:$C$777,СВЦЭМ!$A$34:$A$777,$A65,СВЦЭМ!$B$34:$B$777,D$47)+'СЕТ СН'!$G$9+СВЦЭМ!$D$10+'СЕТ СН'!$G$6-'СЕТ СН'!$G$19</f>
        <v>1637.9890902300003</v>
      </c>
      <c r="E65" s="36">
        <f>SUMIFS(СВЦЭМ!$C$34:$C$777,СВЦЭМ!$A$34:$A$777,$A65,СВЦЭМ!$B$34:$B$777,E$47)+'СЕТ СН'!$G$9+СВЦЭМ!$D$10+'СЕТ СН'!$G$6-'СЕТ СН'!$G$19</f>
        <v>1638.8950889899997</v>
      </c>
      <c r="F65" s="36">
        <f>SUMIFS(СВЦЭМ!$C$34:$C$777,СВЦЭМ!$A$34:$A$777,$A65,СВЦЭМ!$B$34:$B$777,F$47)+'СЕТ СН'!$G$9+СВЦЭМ!$D$10+'СЕТ СН'!$G$6-'СЕТ СН'!$G$19</f>
        <v>1627.1589524299998</v>
      </c>
      <c r="G65" s="36">
        <f>SUMIFS(СВЦЭМ!$C$34:$C$777,СВЦЭМ!$A$34:$A$777,$A65,СВЦЭМ!$B$34:$B$777,G$47)+'СЕТ СН'!$G$9+СВЦЭМ!$D$10+'СЕТ СН'!$G$6-'СЕТ СН'!$G$19</f>
        <v>1600.7590461</v>
      </c>
      <c r="H65" s="36">
        <f>SUMIFS(СВЦЭМ!$C$34:$C$777,СВЦЭМ!$A$34:$A$777,$A65,СВЦЭМ!$B$34:$B$777,H$47)+'СЕТ СН'!$G$9+СВЦЭМ!$D$10+'СЕТ СН'!$G$6-'СЕТ СН'!$G$19</f>
        <v>1541.0369817800001</v>
      </c>
      <c r="I65" s="36">
        <f>SUMIFS(СВЦЭМ!$C$34:$C$777,СВЦЭМ!$A$34:$A$777,$A65,СВЦЭМ!$B$34:$B$777,I$47)+'СЕТ СН'!$G$9+СВЦЭМ!$D$10+'СЕТ СН'!$G$6-'СЕТ СН'!$G$19</f>
        <v>1476.01203596</v>
      </c>
      <c r="J65" s="36">
        <f>SUMIFS(СВЦЭМ!$C$34:$C$777,СВЦЭМ!$A$34:$A$777,$A65,СВЦЭМ!$B$34:$B$777,J$47)+'СЕТ СН'!$G$9+СВЦЭМ!$D$10+'СЕТ СН'!$G$6-'СЕТ СН'!$G$19</f>
        <v>1466.62532025</v>
      </c>
      <c r="K65" s="36">
        <f>SUMIFS(СВЦЭМ!$C$34:$C$777,СВЦЭМ!$A$34:$A$777,$A65,СВЦЭМ!$B$34:$B$777,K$47)+'СЕТ СН'!$G$9+СВЦЭМ!$D$10+'СЕТ СН'!$G$6-'СЕТ СН'!$G$19</f>
        <v>1451.7999971899999</v>
      </c>
      <c r="L65" s="36">
        <f>SUMIFS(СВЦЭМ!$C$34:$C$777,СВЦЭМ!$A$34:$A$777,$A65,СВЦЭМ!$B$34:$B$777,L$47)+'СЕТ СН'!$G$9+СВЦЭМ!$D$10+'СЕТ СН'!$G$6-'СЕТ СН'!$G$19</f>
        <v>1446.1708240099999</v>
      </c>
      <c r="M65" s="36">
        <f>SUMIFS(СВЦЭМ!$C$34:$C$777,СВЦЭМ!$A$34:$A$777,$A65,СВЦЭМ!$B$34:$B$777,M$47)+'СЕТ СН'!$G$9+СВЦЭМ!$D$10+'СЕТ СН'!$G$6-'СЕТ СН'!$G$19</f>
        <v>1460.45760081</v>
      </c>
      <c r="N65" s="36">
        <f>SUMIFS(СВЦЭМ!$C$34:$C$777,СВЦЭМ!$A$34:$A$777,$A65,СВЦЭМ!$B$34:$B$777,N$47)+'СЕТ СН'!$G$9+СВЦЭМ!$D$10+'СЕТ СН'!$G$6-'СЕТ СН'!$G$19</f>
        <v>1473.5729046500001</v>
      </c>
      <c r="O65" s="36">
        <f>SUMIFS(СВЦЭМ!$C$34:$C$777,СВЦЭМ!$A$34:$A$777,$A65,СВЦЭМ!$B$34:$B$777,O$47)+'СЕТ СН'!$G$9+СВЦЭМ!$D$10+'СЕТ СН'!$G$6-'СЕТ СН'!$G$19</f>
        <v>1444.7349638999999</v>
      </c>
      <c r="P65" s="36">
        <f>SUMIFS(СВЦЭМ!$C$34:$C$777,СВЦЭМ!$A$34:$A$777,$A65,СВЦЭМ!$B$34:$B$777,P$47)+'СЕТ СН'!$G$9+СВЦЭМ!$D$10+'СЕТ СН'!$G$6-'СЕТ СН'!$G$19</f>
        <v>1392.06344816</v>
      </c>
      <c r="Q65" s="36">
        <f>SUMIFS(СВЦЭМ!$C$34:$C$777,СВЦЭМ!$A$34:$A$777,$A65,СВЦЭМ!$B$34:$B$777,Q$47)+'СЕТ СН'!$G$9+СВЦЭМ!$D$10+'СЕТ СН'!$G$6-'СЕТ СН'!$G$19</f>
        <v>1319.60815809</v>
      </c>
      <c r="R65" s="36">
        <f>SUMIFS(СВЦЭМ!$C$34:$C$777,СВЦЭМ!$A$34:$A$777,$A65,СВЦЭМ!$B$34:$B$777,R$47)+'СЕТ СН'!$G$9+СВЦЭМ!$D$10+'СЕТ СН'!$G$6-'СЕТ СН'!$G$19</f>
        <v>1220.8656730099999</v>
      </c>
      <c r="S65" s="36">
        <f>SUMIFS(СВЦЭМ!$C$34:$C$777,СВЦЭМ!$A$34:$A$777,$A65,СВЦЭМ!$B$34:$B$777,S$47)+'СЕТ СН'!$G$9+СВЦЭМ!$D$10+'СЕТ СН'!$G$6-'СЕТ СН'!$G$19</f>
        <v>1133.4288763300001</v>
      </c>
      <c r="T65" s="36">
        <f>SUMIFS(СВЦЭМ!$C$34:$C$777,СВЦЭМ!$A$34:$A$777,$A65,СВЦЭМ!$B$34:$B$777,T$47)+'СЕТ СН'!$G$9+СВЦЭМ!$D$10+'СЕТ СН'!$G$6-'СЕТ СН'!$G$19</f>
        <v>1100.7390535300001</v>
      </c>
      <c r="U65" s="36">
        <f>SUMIFS(СВЦЭМ!$C$34:$C$777,СВЦЭМ!$A$34:$A$777,$A65,СВЦЭМ!$B$34:$B$777,U$47)+'СЕТ СН'!$G$9+СВЦЭМ!$D$10+'СЕТ СН'!$G$6-'СЕТ СН'!$G$19</f>
        <v>1078.6287445</v>
      </c>
      <c r="V65" s="36">
        <f>SUMIFS(СВЦЭМ!$C$34:$C$777,СВЦЭМ!$A$34:$A$777,$A65,СВЦЭМ!$B$34:$B$777,V$47)+'СЕТ СН'!$G$9+СВЦЭМ!$D$10+'СЕТ СН'!$G$6-'СЕТ СН'!$G$19</f>
        <v>1084.40362871</v>
      </c>
      <c r="W65" s="36">
        <f>SUMIFS(СВЦЭМ!$C$34:$C$777,СВЦЭМ!$A$34:$A$777,$A65,СВЦЭМ!$B$34:$B$777,W$47)+'СЕТ СН'!$G$9+СВЦЭМ!$D$10+'СЕТ СН'!$G$6-'СЕТ СН'!$G$19</f>
        <v>1092.04716661</v>
      </c>
      <c r="X65" s="36">
        <f>SUMIFS(СВЦЭМ!$C$34:$C$777,СВЦЭМ!$A$34:$A$777,$A65,СВЦЭМ!$B$34:$B$777,X$47)+'СЕТ СН'!$G$9+СВЦЭМ!$D$10+'СЕТ СН'!$G$6-'СЕТ СН'!$G$19</f>
        <v>1175.5026519200001</v>
      </c>
      <c r="Y65" s="36">
        <f>SUMIFS(СВЦЭМ!$C$34:$C$777,СВЦЭМ!$A$34:$A$777,$A65,СВЦЭМ!$B$34:$B$777,Y$47)+'СЕТ СН'!$G$9+СВЦЭМ!$D$10+'СЕТ СН'!$G$6-'СЕТ СН'!$G$19</f>
        <v>1314.2928693700001</v>
      </c>
    </row>
    <row r="66" spans="1:27" ht="15.75" x14ac:dyDescent="0.2">
      <c r="A66" s="35">
        <f t="shared" si="1"/>
        <v>43392</v>
      </c>
      <c r="B66" s="36">
        <f>SUMIFS(СВЦЭМ!$C$34:$C$777,СВЦЭМ!$A$34:$A$777,$A66,СВЦЭМ!$B$34:$B$777,B$47)+'СЕТ СН'!$G$9+СВЦЭМ!$D$10+'СЕТ СН'!$G$6-'СЕТ СН'!$G$19</f>
        <v>1409.49798412</v>
      </c>
      <c r="C66" s="36">
        <f>SUMIFS(СВЦЭМ!$C$34:$C$777,СВЦЭМ!$A$34:$A$777,$A66,СВЦЭМ!$B$34:$B$777,C$47)+'СЕТ СН'!$G$9+СВЦЭМ!$D$10+'СЕТ СН'!$G$6-'СЕТ СН'!$G$19</f>
        <v>1512.13248402</v>
      </c>
      <c r="D66" s="36">
        <f>SUMIFS(СВЦЭМ!$C$34:$C$777,СВЦЭМ!$A$34:$A$777,$A66,СВЦЭМ!$B$34:$B$777,D$47)+'СЕТ СН'!$G$9+СВЦЭМ!$D$10+'СЕТ СН'!$G$6-'СЕТ СН'!$G$19</f>
        <v>1605.8870816899998</v>
      </c>
      <c r="E66" s="36">
        <f>SUMIFS(СВЦЭМ!$C$34:$C$777,СВЦЭМ!$A$34:$A$777,$A66,СВЦЭМ!$B$34:$B$777,E$47)+'СЕТ СН'!$G$9+СВЦЭМ!$D$10+'СЕТ СН'!$G$6-'СЕТ СН'!$G$19</f>
        <v>1615.4082107700001</v>
      </c>
      <c r="F66" s="36">
        <f>SUMIFS(СВЦЭМ!$C$34:$C$777,СВЦЭМ!$A$34:$A$777,$A66,СВЦЭМ!$B$34:$B$777,F$47)+'СЕТ СН'!$G$9+СВЦЭМ!$D$10+'СЕТ СН'!$G$6-'СЕТ СН'!$G$19</f>
        <v>1600.9900884999997</v>
      </c>
      <c r="G66" s="36">
        <f>SUMIFS(СВЦЭМ!$C$34:$C$777,СВЦЭМ!$A$34:$A$777,$A66,СВЦЭМ!$B$34:$B$777,G$47)+'СЕТ СН'!$G$9+СВЦЭМ!$D$10+'СЕТ СН'!$G$6-'СЕТ СН'!$G$19</f>
        <v>1589.72327277</v>
      </c>
      <c r="H66" s="36">
        <f>SUMIFS(СВЦЭМ!$C$34:$C$777,СВЦЭМ!$A$34:$A$777,$A66,СВЦЭМ!$B$34:$B$777,H$47)+'СЕТ СН'!$G$9+СВЦЭМ!$D$10+'СЕТ СН'!$G$6-'СЕТ СН'!$G$19</f>
        <v>1530.8504184600001</v>
      </c>
      <c r="I66" s="36">
        <f>SUMIFS(СВЦЭМ!$C$34:$C$777,СВЦЭМ!$A$34:$A$777,$A66,СВЦЭМ!$B$34:$B$777,I$47)+'СЕТ СН'!$G$9+СВЦЭМ!$D$10+'СЕТ СН'!$G$6-'СЕТ СН'!$G$19</f>
        <v>1480.68852419</v>
      </c>
      <c r="J66" s="36">
        <f>SUMIFS(СВЦЭМ!$C$34:$C$777,СВЦЭМ!$A$34:$A$777,$A66,СВЦЭМ!$B$34:$B$777,J$47)+'СЕТ СН'!$G$9+СВЦЭМ!$D$10+'СЕТ СН'!$G$6-'СЕТ СН'!$G$19</f>
        <v>1469.1067599400001</v>
      </c>
      <c r="K66" s="36">
        <f>SUMIFS(СВЦЭМ!$C$34:$C$777,СВЦЭМ!$A$34:$A$777,$A66,СВЦЭМ!$B$34:$B$777,K$47)+'СЕТ СН'!$G$9+СВЦЭМ!$D$10+'СЕТ СН'!$G$6-'СЕТ СН'!$G$19</f>
        <v>1463.65649725</v>
      </c>
      <c r="L66" s="36">
        <f>SUMIFS(СВЦЭМ!$C$34:$C$777,СВЦЭМ!$A$34:$A$777,$A66,СВЦЭМ!$B$34:$B$777,L$47)+'СЕТ СН'!$G$9+СВЦЭМ!$D$10+'СЕТ СН'!$G$6-'СЕТ СН'!$G$19</f>
        <v>1481.1553295199999</v>
      </c>
      <c r="M66" s="36">
        <f>SUMIFS(СВЦЭМ!$C$34:$C$777,СВЦЭМ!$A$34:$A$777,$A66,СВЦЭМ!$B$34:$B$777,M$47)+'СЕТ СН'!$G$9+СВЦЭМ!$D$10+'СЕТ СН'!$G$6-'СЕТ СН'!$G$19</f>
        <v>1496.17056299</v>
      </c>
      <c r="N66" s="36">
        <f>SUMIFS(СВЦЭМ!$C$34:$C$777,СВЦЭМ!$A$34:$A$777,$A66,СВЦЭМ!$B$34:$B$777,N$47)+'СЕТ СН'!$G$9+СВЦЭМ!$D$10+'СЕТ СН'!$G$6-'СЕТ СН'!$G$19</f>
        <v>1493.2880191899999</v>
      </c>
      <c r="O66" s="36">
        <f>SUMIFS(СВЦЭМ!$C$34:$C$777,СВЦЭМ!$A$34:$A$777,$A66,СВЦЭМ!$B$34:$B$777,O$47)+'СЕТ СН'!$G$9+СВЦЭМ!$D$10+'СЕТ СН'!$G$6-'СЕТ СН'!$G$19</f>
        <v>1481.8088082100001</v>
      </c>
      <c r="P66" s="36">
        <f>SUMIFS(СВЦЭМ!$C$34:$C$777,СВЦЭМ!$A$34:$A$777,$A66,СВЦЭМ!$B$34:$B$777,P$47)+'СЕТ СН'!$G$9+СВЦЭМ!$D$10+'СЕТ СН'!$G$6-'СЕТ СН'!$G$19</f>
        <v>1424.71537324</v>
      </c>
      <c r="Q66" s="36">
        <f>SUMIFS(СВЦЭМ!$C$34:$C$777,СВЦЭМ!$A$34:$A$777,$A66,СВЦЭМ!$B$34:$B$777,Q$47)+'СЕТ СН'!$G$9+СВЦЭМ!$D$10+'СЕТ СН'!$G$6-'СЕТ СН'!$G$19</f>
        <v>1353.3766392099999</v>
      </c>
      <c r="R66" s="36">
        <f>SUMIFS(СВЦЭМ!$C$34:$C$777,СВЦЭМ!$A$34:$A$777,$A66,СВЦЭМ!$B$34:$B$777,R$47)+'СЕТ СН'!$G$9+СВЦЭМ!$D$10+'СЕТ СН'!$G$6-'СЕТ СН'!$G$19</f>
        <v>1262.43647158</v>
      </c>
      <c r="S66" s="36">
        <f>SUMIFS(СВЦЭМ!$C$34:$C$777,СВЦЭМ!$A$34:$A$777,$A66,СВЦЭМ!$B$34:$B$777,S$47)+'СЕТ СН'!$G$9+СВЦЭМ!$D$10+'СЕТ СН'!$G$6-'СЕТ СН'!$G$19</f>
        <v>1169.9450067</v>
      </c>
      <c r="T66" s="36">
        <f>SUMIFS(СВЦЭМ!$C$34:$C$777,СВЦЭМ!$A$34:$A$777,$A66,СВЦЭМ!$B$34:$B$777,T$47)+'СЕТ СН'!$G$9+СВЦЭМ!$D$10+'СЕТ СН'!$G$6-'СЕТ СН'!$G$19</f>
        <v>1130.09032555</v>
      </c>
      <c r="U66" s="36">
        <f>SUMIFS(СВЦЭМ!$C$34:$C$777,СВЦЭМ!$A$34:$A$777,$A66,СВЦЭМ!$B$34:$B$777,U$47)+'СЕТ СН'!$G$9+СВЦЭМ!$D$10+'СЕТ СН'!$G$6-'СЕТ СН'!$G$19</f>
        <v>1102.1205034299999</v>
      </c>
      <c r="V66" s="36">
        <f>SUMIFS(СВЦЭМ!$C$34:$C$777,СВЦЭМ!$A$34:$A$777,$A66,СВЦЭМ!$B$34:$B$777,V$47)+'СЕТ СН'!$G$9+СВЦЭМ!$D$10+'СЕТ СН'!$G$6-'СЕТ СН'!$G$19</f>
        <v>1098.7627399600001</v>
      </c>
      <c r="W66" s="36">
        <f>SUMIFS(СВЦЭМ!$C$34:$C$777,СВЦЭМ!$A$34:$A$777,$A66,СВЦЭМ!$B$34:$B$777,W$47)+'СЕТ СН'!$G$9+СВЦЭМ!$D$10+'СЕТ СН'!$G$6-'СЕТ СН'!$G$19</f>
        <v>1107.95092406</v>
      </c>
      <c r="X66" s="36">
        <f>SUMIFS(СВЦЭМ!$C$34:$C$777,СВЦЭМ!$A$34:$A$777,$A66,СВЦЭМ!$B$34:$B$777,X$47)+'СЕТ СН'!$G$9+СВЦЭМ!$D$10+'СЕТ СН'!$G$6-'СЕТ СН'!$G$19</f>
        <v>1185.25974389</v>
      </c>
      <c r="Y66" s="36">
        <f>SUMIFS(СВЦЭМ!$C$34:$C$777,СВЦЭМ!$A$34:$A$777,$A66,СВЦЭМ!$B$34:$B$777,Y$47)+'СЕТ СН'!$G$9+СВЦЭМ!$D$10+'СЕТ СН'!$G$6-'СЕТ СН'!$G$19</f>
        <v>1305.02024615</v>
      </c>
    </row>
    <row r="67" spans="1:27" ht="15.75" x14ac:dyDescent="0.2">
      <c r="A67" s="35">
        <f t="shared" si="1"/>
        <v>43393</v>
      </c>
      <c r="B67" s="36">
        <f>SUMIFS(СВЦЭМ!$C$34:$C$777,СВЦЭМ!$A$34:$A$777,$A67,СВЦЭМ!$B$34:$B$777,B$47)+'СЕТ СН'!$G$9+СВЦЭМ!$D$10+'СЕТ СН'!$G$6-'СЕТ СН'!$G$19</f>
        <v>1476.55101182</v>
      </c>
      <c r="C67" s="36">
        <f>SUMIFS(СВЦЭМ!$C$34:$C$777,СВЦЭМ!$A$34:$A$777,$A67,СВЦЭМ!$B$34:$B$777,C$47)+'СЕТ СН'!$G$9+СВЦЭМ!$D$10+'СЕТ СН'!$G$6-'СЕТ СН'!$G$19</f>
        <v>1588.4504441500001</v>
      </c>
      <c r="D67" s="36">
        <f>SUMIFS(СВЦЭМ!$C$34:$C$777,СВЦЭМ!$A$34:$A$777,$A67,СВЦЭМ!$B$34:$B$777,D$47)+'СЕТ СН'!$G$9+СВЦЭМ!$D$10+'СЕТ СН'!$G$6-'СЕТ СН'!$G$19</f>
        <v>1668.3773644600001</v>
      </c>
      <c r="E67" s="36">
        <f>SUMIFS(СВЦЭМ!$C$34:$C$777,СВЦЭМ!$A$34:$A$777,$A67,СВЦЭМ!$B$34:$B$777,E$47)+'СЕТ СН'!$G$9+СВЦЭМ!$D$10+'СЕТ СН'!$G$6-'СЕТ СН'!$G$19</f>
        <v>1679.8122886900001</v>
      </c>
      <c r="F67" s="36">
        <f>SUMIFS(СВЦЭМ!$C$34:$C$777,СВЦЭМ!$A$34:$A$777,$A67,СВЦЭМ!$B$34:$B$777,F$47)+'СЕТ СН'!$G$9+СВЦЭМ!$D$10+'СЕТ СН'!$G$6-'СЕТ СН'!$G$19</f>
        <v>1671.7977745799999</v>
      </c>
      <c r="G67" s="36">
        <f>SUMIFS(СВЦЭМ!$C$34:$C$777,СВЦЭМ!$A$34:$A$777,$A67,СВЦЭМ!$B$34:$B$777,G$47)+'СЕТ СН'!$G$9+СВЦЭМ!$D$10+'СЕТ СН'!$G$6-'СЕТ СН'!$G$19</f>
        <v>1657.42957372</v>
      </c>
      <c r="H67" s="36">
        <f>SUMIFS(СВЦЭМ!$C$34:$C$777,СВЦЭМ!$A$34:$A$777,$A67,СВЦЭМ!$B$34:$B$777,H$47)+'СЕТ СН'!$G$9+СВЦЭМ!$D$10+'СЕТ СН'!$G$6-'СЕТ СН'!$G$19</f>
        <v>1625.8583497700001</v>
      </c>
      <c r="I67" s="36">
        <f>SUMIFS(СВЦЭМ!$C$34:$C$777,СВЦЭМ!$A$34:$A$777,$A67,СВЦЭМ!$B$34:$B$777,I$47)+'СЕТ СН'!$G$9+СВЦЭМ!$D$10+'СЕТ СН'!$G$6-'СЕТ СН'!$G$19</f>
        <v>1549.7364794499999</v>
      </c>
      <c r="J67" s="36">
        <f>SUMIFS(СВЦЭМ!$C$34:$C$777,СВЦЭМ!$A$34:$A$777,$A67,СВЦЭМ!$B$34:$B$777,J$47)+'СЕТ СН'!$G$9+СВЦЭМ!$D$10+'СЕТ СН'!$G$6-'СЕТ СН'!$G$19</f>
        <v>1514.16580357</v>
      </c>
      <c r="K67" s="36">
        <f>SUMIFS(СВЦЭМ!$C$34:$C$777,СВЦЭМ!$A$34:$A$777,$A67,СВЦЭМ!$B$34:$B$777,K$47)+'СЕТ СН'!$G$9+СВЦЭМ!$D$10+'СЕТ СН'!$G$6-'СЕТ СН'!$G$19</f>
        <v>1456.5008129600001</v>
      </c>
      <c r="L67" s="36">
        <f>SUMIFS(СВЦЭМ!$C$34:$C$777,СВЦЭМ!$A$34:$A$777,$A67,СВЦЭМ!$B$34:$B$777,L$47)+'СЕТ СН'!$G$9+СВЦЭМ!$D$10+'СЕТ СН'!$G$6-'СЕТ СН'!$G$19</f>
        <v>1443.6334801999999</v>
      </c>
      <c r="M67" s="36">
        <f>SUMIFS(СВЦЭМ!$C$34:$C$777,СВЦЭМ!$A$34:$A$777,$A67,СВЦЭМ!$B$34:$B$777,M$47)+'СЕТ СН'!$G$9+СВЦЭМ!$D$10+'СЕТ СН'!$G$6-'СЕТ СН'!$G$19</f>
        <v>1453.1703772399999</v>
      </c>
      <c r="N67" s="36">
        <f>SUMIFS(СВЦЭМ!$C$34:$C$777,СВЦЭМ!$A$34:$A$777,$A67,СВЦЭМ!$B$34:$B$777,N$47)+'СЕТ СН'!$G$9+СВЦЭМ!$D$10+'СЕТ СН'!$G$6-'СЕТ СН'!$G$19</f>
        <v>1480.2350734899999</v>
      </c>
      <c r="O67" s="36">
        <f>SUMIFS(СВЦЭМ!$C$34:$C$777,СВЦЭМ!$A$34:$A$777,$A67,СВЦЭМ!$B$34:$B$777,O$47)+'СЕТ СН'!$G$9+СВЦЭМ!$D$10+'СЕТ СН'!$G$6-'СЕТ СН'!$G$19</f>
        <v>1483.77959784</v>
      </c>
      <c r="P67" s="36">
        <f>SUMIFS(СВЦЭМ!$C$34:$C$777,СВЦЭМ!$A$34:$A$777,$A67,СВЦЭМ!$B$34:$B$777,P$47)+'СЕТ СН'!$G$9+СВЦЭМ!$D$10+'СЕТ СН'!$G$6-'СЕТ СН'!$G$19</f>
        <v>1432.06465497</v>
      </c>
      <c r="Q67" s="36">
        <f>SUMIFS(СВЦЭМ!$C$34:$C$777,СВЦЭМ!$A$34:$A$777,$A67,СВЦЭМ!$B$34:$B$777,Q$47)+'СЕТ СН'!$G$9+СВЦЭМ!$D$10+'СЕТ СН'!$G$6-'СЕТ СН'!$G$19</f>
        <v>1358.2722048599999</v>
      </c>
      <c r="R67" s="36">
        <f>SUMIFS(СВЦЭМ!$C$34:$C$777,СВЦЭМ!$A$34:$A$777,$A67,СВЦЭМ!$B$34:$B$777,R$47)+'СЕТ СН'!$G$9+СВЦЭМ!$D$10+'СЕТ СН'!$G$6-'СЕТ СН'!$G$19</f>
        <v>1247.98959524</v>
      </c>
      <c r="S67" s="36">
        <f>SUMIFS(СВЦЭМ!$C$34:$C$777,СВЦЭМ!$A$34:$A$777,$A67,СВЦЭМ!$B$34:$B$777,S$47)+'СЕТ СН'!$G$9+СВЦЭМ!$D$10+'СЕТ СН'!$G$6-'СЕТ СН'!$G$19</f>
        <v>1141.1747650699999</v>
      </c>
      <c r="T67" s="36">
        <f>SUMIFS(СВЦЭМ!$C$34:$C$777,СВЦЭМ!$A$34:$A$777,$A67,СВЦЭМ!$B$34:$B$777,T$47)+'СЕТ СН'!$G$9+СВЦЭМ!$D$10+'СЕТ СН'!$G$6-'СЕТ СН'!$G$19</f>
        <v>1094.6564352</v>
      </c>
      <c r="U67" s="36">
        <f>SUMIFS(СВЦЭМ!$C$34:$C$777,СВЦЭМ!$A$34:$A$777,$A67,СВЦЭМ!$B$34:$B$777,U$47)+'СЕТ СН'!$G$9+СВЦЭМ!$D$10+'СЕТ СН'!$G$6-'СЕТ СН'!$G$19</f>
        <v>1100.6897123700001</v>
      </c>
      <c r="V67" s="36">
        <f>SUMIFS(СВЦЭМ!$C$34:$C$777,СВЦЭМ!$A$34:$A$777,$A67,СВЦЭМ!$B$34:$B$777,V$47)+'СЕТ СН'!$G$9+СВЦЭМ!$D$10+'СЕТ СН'!$G$6-'СЕТ СН'!$G$19</f>
        <v>1092.3957953700001</v>
      </c>
      <c r="W67" s="36">
        <f>SUMIFS(СВЦЭМ!$C$34:$C$777,СВЦЭМ!$A$34:$A$777,$A67,СВЦЭМ!$B$34:$B$777,W$47)+'СЕТ СН'!$G$9+СВЦЭМ!$D$10+'СЕТ СН'!$G$6-'СЕТ СН'!$G$19</f>
        <v>1106.4757252699999</v>
      </c>
      <c r="X67" s="36">
        <f>SUMIFS(СВЦЭМ!$C$34:$C$777,СВЦЭМ!$A$34:$A$777,$A67,СВЦЭМ!$B$34:$B$777,X$47)+'СЕТ СН'!$G$9+СВЦЭМ!$D$10+'СЕТ СН'!$G$6-'СЕТ СН'!$G$19</f>
        <v>1147.6419215799999</v>
      </c>
      <c r="Y67" s="36">
        <f>SUMIFS(СВЦЭМ!$C$34:$C$777,СВЦЭМ!$A$34:$A$777,$A67,СВЦЭМ!$B$34:$B$777,Y$47)+'СЕТ СН'!$G$9+СВЦЭМ!$D$10+'СЕТ СН'!$G$6-'СЕТ СН'!$G$19</f>
        <v>1272.88408645</v>
      </c>
    </row>
    <row r="68" spans="1:27" ht="15.75" x14ac:dyDescent="0.2">
      <c r="A68" s="35">
        <f t="shared" si="1"/>
        <v>43394</v>
      </c>
      <c r="B68" s="36">
        <f>SUMIFS(СВЦЭМ!$C$34:$C$777,СВЦЭМ!$A$34:$A$777,$A68,СВЦЭМ!$B$34:$B$777,B$47)+'СЕТ СН'!$G$9+СВЦЭМ!$D$10+'СЕТ СН'!$G$6-'СЕТ СН'!$G$19</f>
        <v>1412.1782192999999</v>
      </c>
      <c r="C68" s="36">
        <f>SUMIFS(СВЦЭМ!$C$34:$C$777,СВЦЭМ!$A$34:$A$777,$A68,СВЦЭМ!$B$34:$B$777,C$47)+'СЕТ СН'!$G$9+СВЦЭМ!$D$10+'СЕТ СН'!$G$6-'СЕТ СН'!$G$19</f>
        <v>1465.2551858899999</v>
      </c>
      <c r="D68" s="36">
        <f>SUMIFS(СВЦЭМ!$C$34:$C$777,СВЦЭМ!$A$34:$A$777,$A68,СВЦЭМ!$B$34:$B$777,D$47)+'СЕТ СН'!$G$9+СВЦЭМ!$D$10+'СЕТ СН'!$G$6-'СЕТ СН'!$G$19</f>
        <v>1588.2872981099999</v>
      </c>
      <c r="E68" s="36">
        <f>SUMIFS(СВЦЭМ!$C$34:$C$777,СВЦЭМ!$A$34:$A$777,$A68,СВЦЭМ!$B$34:$B$777,E$47)+'СЕТ СН'!$G$9+СВЦЭМ!$D$10+'СЕТ СН'!$G$6-'СЕТ СН'!$G$19</f>
        <v>1628.52794477</v>
      </c>
      <c r="F68" s="36">
        <f>SUMIFS(СВЦЭМ!$C$34:$C$777,СВЦЭМ!$A$34:$A$777,$A68,СВЦЭМ!$B$34:$B$777,F$47)+'СЕТ СН'!$G$9+СВЦЭМ!$D$10+'СЕТ СН'!$G$6-'СЕТ СН'!$G$19</f>
        <v>1625.6272915500003</v>
      </c>
      <c r="G68" s="36">
        <f>SUMIFS(СВЦЭМ!$C$34:$C$777,СВЦЭМ!$A$34:$A$777,$A68,СВЦЭМ!$B$34:$B$777,G$47)+'СЕТ СН'!$G$9+СВЦЭМ!$D$10+'СЕТ СН'!$G$6-'СЕТ СН'!$G$19</f>
        <v>1617.87341431</v>
      </c>
      <c r="H68" s="36">
        <f>SUMIFS(СВЦЭМ!$C$34:$C$777,СВЦЭМ!$A$34:$A$777,$A68,СВЦЭМ!$B$34:$B$777,H$47)+'СЕТ СН'!$G$9+СВЦЭМ!$D$10+'СЕТ СН'!$G$6-'СЕТ СН'!$G$19</f>
        <v>1613.4056899300003</v>
      </c>
      <c r="I68" s="36">
        <f>SUMIFS(СВЦЭМ!$C$34:$C$777,СВЦЭМ!$A$34:$A$777,$A68,СВЦЭМ!$B$34:$B$777,I$47)+'СЕТ СН'!$G$9+СВЦЭМ!$D$10+'СЕТ СН'!$G$6-'СЕТ СН'!$G$19</f>
        <v>1579.83249516</v>
      </c>
      <c r="J68" s="36">
        <f>SUMIFS(СВЦЭМ!$C$34:$C$777,СВЦЭМ!$A$34:$A$777,$A68,СВЦЭМ!$B$34:$B$777,J$47)+'СЕТ СН'!$G$9+СВЦЭМ!$D$10+'СЕТ СН'!$G$6-'СЕТ СН'!$G$19</f>
        <v>1566.23068397</v>
      </c>
      <c r="K68" s="36">
        <f>SUMIFS(СВЦЭМ!$C$34:$C$777,СВЦЭМ!$A$34:$A$777,$A68,СВЦЭМ!$B$34:$B$777,K$47)+'СЕТ СН'!$G$9+СВЦЭМ!$D$10+'СЕТ СН'!$G$6-'СЕТ СН'!$G$19</f>
        <v>1483.9742741699999</v>
      </c>
      <c r="L68" s="36">
        <f>SUMIFS(СВЦЭМ!$C$34:$C$777,СВЦЭМ!$A$34:$A$777,$A68,СВЦЭМ!$B$34:$B$777,L$47)+'СЕТ СН'!$G$9+СВЦЭМ!$D$10+'СЕТ СН'!$G$6-'СЕТ СН'!$G$19</f>
        <v>1459.5104725799999</v>
      </c>
      <c r="M68" s="36">
        <f>SUMIFS(СВЦЭМ!$C$34:$C$777,СВЦЭМ!$A$34:$A$777,$A68,СВЦЭМ!$B$34:$B$777,M$47)+'СЕТ СН'!$G$9+СВЦЭМ!$D$10+'СЕТ СН'!$G$6-'СЕТ СН'!$G$19</f>
        <v>1466.1974363500001</v>
      </c>
      <c r="N68" s="36">
        <f>SUMIFS(СВЦЭМ!$C$34:$C$777,СВЦЭМ!$A$34:$A$777,$A68,СВЦЭМ!$B$34:$B$777,N$47)+'СЕТ СН'!$G$9+СВЦЭМ!$D$10+'СЕТ СН'!$G$6-'СЕТ СН'!$G$19</f>
        <v>1483.9518310599999</v>
      </c>
      <c r="O68" s="36">
        <f>SUMIFS(СВЦЭМ!$C$34:$C$777,СВЦЭМ!$A$34:$A$777,$A68,СВЦЭМ!$B$34:$B$777,O$47)+'СЕТ СН'!$G$9+СВЦЭМ!$D$10+'СЕТ СН'!$G$6-'СЕТ СН'!$G$19</f>
        <v>1482.8881003199999</v>
      </c>
      <c r="P68" s="36">
        <f>SUMIFS(СВЦЭМ!$C$34:$C$777,СВЦЭМ!$A$34:$A$777,$A68,СВЦЭМ!$B$34:$B$777,P$47)+'СЕТ СН'!$G$9+СВЦЭМ!$D$10+'СЕТ СН'!$G$6-'СЕТ СН'!$G$19</f>
        <v>1426.25911206</v>
      </c>
      <c r="Q68" s="36">
        <f>SUMIFS(СВЦЭМ!$C$34:$C$777,СВЦЭМ!$A$34:$A$777,$A68,СВЦЭМ!$B$34:$B$777,Q$47)+'СЕТ СН'!$G$9+СВЦЭМ!$D$10+'СЕТ СН'!$G$6-'СЕТ СН'!$G$19</f>
        <v>1357.46681388</v>
      </c>
      <c r="R68" s="36">
        <f>SUMIFS(СВЦЭМ!$C$34:$C$777,СВЦЭМ!$A$34:$A$777,$A68,СВЦЭМ!$B$34:$B$777,R$47)+'СЕТ СН'!$G$9+СВЦЭМ!$D$10+'СЕТ СН'!$G$6-'СЕТ СН'!$G$19</f>
        <v>1247.0680511599999</v>
      </c>
      <c r="S68" s="36">
        <f>SUMIFS(СВЦЭМ!$C$34:$C$777,СВЦЭМ!$A$34:$A$777,$A68,СВЦЭМ!$B$34:$B$777,S$47)+'СЕТ СН'!$G$9+СВЦЭМ!$D$10+'СЕТ СН'!$G$6-'СЕТ СН'!$G$19</f>
        <v>1146.3659605800001</v>
      </c>
      <c r="T68" s="36">
        <f>SUMIFS(СВЦЭМ!$C$34:$C$777,СВЦЭМ!$A$34:$A$777,$A68,СВЦЭМ!$B$34:$B$777,T$47)+'СЕТ СН'!$G$9+СВЦЭМ!$D$10+'СЕТ СН'!$G$6-'СЕТ СН'!$G$19</f>
        <v>1102.5813950899999</v>
      </c>
      <c r="U68" s="36">
        <f>SUMIFS(СВЦЭМ!$C$34:$C$777,СВЦЭМ!$A$34:$A$777,$A68,СВЦЭМ!$B$34:$B$777,U$47)+'СЕТ СН'!$G$9+СВЦЭМ!$D$10+'СЕТ СН'!$G$6-'СЕТ СН'!$G$19</f>
        <v>1085.30315367</v>
      </c>
      <c r="V68" s="36">
        <f>SUMIFS(СВЦЭМ!$C$34:$C$777,СВЦЭМ!$A$34:$A$777,$A68,СВЦЭМ!$B$34:$B$777,V$47)+'СЕТ СН'!$G$9+СВЦЭМ!$D$10+'СЕТ СН'!$G$6-'СЕТ СН'!$G$19</f>
        <v>1082.9659456699999</v>
      </c>
      <c r="W68" s="36">
        <f>SUMIFS(СВЦЭМ!$C$34:$C$777,СВЦЭМ!$A$34:$A$777,$A68,СВЦЭМ!$B$34:$B$777,W$47)+'СЕТ СН'!$G$9+СВЦЭМ!$D$10+'СЕТ СН'!$G$6-'СЕТ СН'!$G$19</f>
        <v>1098.1551399299999</v>
      </c>
      <c r="X68" s="36">
        <f>SUMIFS(СВЦЭМ!$C$34:$C$777,СВЦЭМ!$A$34:$A$777,$A68,СВЦЭМ!$B$34:$B$777,X$47)+'СЕТ СН'!$G$9+СВЦЭМ!$D$10+'СЕТ СН'!$G$6-'СЕТ СН'!$G$19</f>
        <v>1157.4799139100001</v>
      </c>
      <c r="Y68" s="36">
        <f>SUMIFS(СВЦЭМ!$C$34:$C$777,СВЦЭМ!$A$34:$A$777,$A68,СВЦЭМ!$B$34:$B$777,Y$47)+'СЕТ СН'!$G$9+СВЦЭМ!$D$10+'СЕТ СН'!$G$6-'СЕТ СН'!$G$19</f>
        <v>1295.61112215</v>
      </c>
    </row>
    <row r="69" spans="1:27" ht="15.75" x14ac:dyDescent="0.2">
      <c r="A69" s="35">
        <f t="shared" si="1"/>
        <v>43395</v>
      </c>
      <c r="B69" s="36">
        <f>SUMIFS(СВЦЭМ!$C$34:$C$777,СВЦЭМ!$A$34:$A$777,$A69,СВЦЭМ!$B$34:$B$777,B$47)+'СЕТ СН'!$G$9+СВЦЭМ!$D$10+'СЕТ СН'!$G$6-'СЕТ СН'!$G$19</f>
        <v>1459.5923912599999</v>
      </c>
      <c r="C69" s="36">
        <f>SUMIFS(СВЦЭМ!$C$34:$C$777,СВЦЭМ!$A$34:$A$777,$A69,СВЦЭМ!$B$34:$B$777,C$47)+'СЕТ СН'!$G$9+СВЦЭМ!$D$10+'СЕТ СН'!$G$6-'СЕТ СН'!$G$19</f>
        <v>1553.62936429</v>
      </c>
      <c r="D69" s="36">
        <f>SUMIFS(СВЦЭМ!$C$34:$C$777,СВЦЭМ!$A$34:$A$777,$A69,СВЦЭМ!$B$34:$B$777,D$47)+'СЕТ СН'!$G$9+СВЦЭМ!$D$10+'СЕТ СН'!$G$6-'СЕТ СН'!$G$19</f>
        <v>1645.58532182</v>
      </c>
      <c r="E69" s="36">
        <f>SUMIFS(СВЦЭМ!$C$34:$C$777,СВЦЭМ!$A$34:$A$777,$A69,СВЦЭМ!$B$34:$B$777,E$47)+'СЕТ СН'!$G$9+СВЦЭМ!$D$10+'СЕТ СН'!$G$6-'СЕТ СН'!$G$19</f>
        <v>1666.69867342</v>
      </c>
      <c r="F69" s="36">
        <f>SUMIFS(СВЦЭМ!$C$34:$C$777,СВЦЭМ!$A$34:$A$777,$A69,СВЦЭМ!$B$34:$B$777,F$47)+'СЕТ СН'!$G$9+СВЦЭМ!$D$10+'СЕТ СН'!$G$6-'СЕТ СН'!$G$19</f>
        <v>1665.4780314300001</v>
      </c>
      <c r="G69" s="36">
        <f>SUMIFS(СВЦЭМ!$C$34:$C$777,СВЦЭМ!$A$34:$A$777,$A69,СВЦЭМ!$B$34:$B$777,G$47)+'СЕТ СН'!$G$9+СВЦЭМ!$D$10+'СЕТ СН'!$G$6-'СЕТ СН'!$G$19</f>
        <v>1644.3435852699999</v>
      </c>
      <c r="H69" s="36">
        <f>SUMIFS(СВЦЭМ!$C$34:$C$777,СВЦЭМ!$A$34:$A$777,$A69,СВЦЭМ!$B$34:$B$777,H$47)+'СЕТ СН'!$G$9+СВЦЭМ!$D$10+'СЕТ СН'!$G$6-'СЕТ СН'!$G$19</f>
        <v>1579.45022328</v>
      </c>
      <c r="I69" s="36">
        <f>SUMIFS(СВЦЭМ!$C$34:$C$777,СВЦЭМ!$A$34:$A$777,$A69,СВЦЭМ!$B$34:$B$777,I$47)+'СЕТ СН'!$G$9+СВЦЭМ!$D$10+'СЕТ СН'!$G$6-'СЕТ СН'!$G$19</f>
        <v>1536.5122969399999</v>
      </c>
      <c r="J69" s="36">
        <f>SUMIFS(СВЦЭМ!$C$34:$C$777,СВЦЭМ!$A$34:$A$777,$A69,СВЦЭМ!$B$34:$B$777,J$47)+'СЕТ СН'!$G$9+СВЦЭМ!$D$10+'СЕТ СН'!$G$6-'СЕТ СН'!$G$19</f>
        <v>1474.4922020199999</v>
      </c>
      <c r="K69" s="36">
        <f>SUMIFS(СВЦЭМ!$C$34:$C$777,СВЦЭМ!$A$34:$A$777,$A69,СВЦЭМ!$B$34:$B$777,K$47)+'СЕТ СН'!$G$9+СВЦЭМ!$D$10+'СЕТ СН'!$G$6-'СЕТ СН'!$G$19</f>
        <v>1443.8341653099999</v>
      </c>
      <c r="L69" s="36">
        <f>SUMIFS(СВЦЭМ!$C$34:$C$777,СВЦЭМ!$A$34:$A$777,$A69,СВЦЭМ!$B$34:$B$777,L$47)+'СЕТ СН'!$G$9+СВЦЭМ!$D$10+'СЕТ СН'!$G$6-'СЕТ СН'!$G$19</f>
        <v>1437.4262572299999</v>
      </c>
      <c r="M69" s="36">
        <f>SUMIFS(СВЦЭМ!$C$34:$C$777,СВЦЭМ!$A$34:$A$777,$A69,СВЦЭМ!$B$34:$B$777,M$47)+'СЕТ СН'!$G$9+СВЦЭМ!$D$10+'СЕТ СН'!$G$6-'СЕТ СН'!$G$19</f>
        <v>1454.6945063799999</v>
      </c>
      <c r="N69" s="36">
        <f>SUMIFS(СВЦЭМ!$C$34:$C$777,СВЦЭМ!$A$34:$A$777,$A69,СВЦЭМ!$B$34:$B$777,N$47)+'СЕТ СН'!$G$9+СВЦЭМ!$D$10+'СЕТ СН'!$G$6-'СЕТ СН'!$G$19</f>
        <v>1478.9539860099999</v>
      </c>
      <c r="O69" s="36">
        <f>SUMIFS(СВЦЭМ!$C$34:$C$777,СВЦЭМ!$A$34:$A$777,$A69,СВЦЭМ!$B$34:$B$777,O$47)+'СЕТ СН'!$G$9+СВЦЭМ!$D$10+'СЕТ СН'!$G$6-'СЕТ СН'!$G$19</f>
        <v>1442.26809688</v>
      </c>
      <c r="P69" s="36">
        <f>SUMIFS(СВЦЭМ!$C$34:$C$777,СВЦЭМ!$A$34:$A$777,$A69,СВЦЭМ!$B$34:$B$777,P$47)+'СЕТ СН'!$G$9+СВЦЭМ!$D$10+'СЕТ СН'!$G$6-'СЕТ СН'!$G$19</f>
        <v>1377.40046368</v>
      </c>
      <c r="Q69" s="36">
        <f>SUMIFS(СВЦЭМ!$C$34:$C$777,СВЦЭМ!$A$34:$A$777,$A69,СВЦЭМ!$B$34:$B$777,Q$47)+'СЕТ СН'!$G$9+СВЦЭМ!$D$10+'СЕТ СН'!$G$6-'СЕТ СН'!$G$19</f>
        <v>1314.4077228399999</v>
      </c>
      <c r="R69" s="36">
        <f>SUMIFS(СВЦЭМ!$C$34:$C$777,СВЦЭМ!$A$34:$A$777,$A69,СВЦЭМ!$B$34:$B$777,R$47)+'СЕТ СН'!$G$9+СВЦЭМ!$D$10+'СЕТ СН'!$G$6-'СЕТ СН'!$G$19</f>
        <v>1232.6030462799999</v>
      </c>
      <c r="S69" s="36">
        <f>SUMIFS(СВЦЭМ!$C$34:$C$777,СВЦЭМ!$A$34:$A$777,$A69,СВЦЭМ!$B$34:$B$777,S$47)+'СЕТ СН'!$G$9+СВЦЭМ!$D$10+'СЕТ СН'!$G$6-'СЕТ СН'!$G$19</f>
        <v>1146.11131256</v>
      </c>
      <c r="T69" s="36">
        <f>SUMIFS(СВЦЭМ!$C$34:$C$777,СВЦЭМ!$A$34:$A$777,$A69,СВЦЭМ!$B$34:$B$777,T$47)+'СЕТ СН'!$G$9+СВЦЭМ!$D$10+'СЕТ СН'!$G$6-'СЕТ СН'!$G$19</f>
        <v>1134.92277438</v>
      </c>
      <c r="U69" s="36">
        <f>SUMIFS(СВЦЭМ!$C$34:$C$777,СВЦЭМ!$A$34:$A$777,$A69,СВЦЭМ!$B$34:$B$777,U$47)+'СЕТ СН'!$G$9+СВЦЭМ!$D$10+'СЕТ СН'!$G$6-'СЕТ СН'!$G$19</f>
        <v>1116.57341152</v>
      </c>
      <c r="V69" s="36">
        <f>SUMIFS(СВЦЭМ!$C$34:$C$777,СВЦЭМ!$A$34:$A$777,$A69,СВЦЭМ!$B$34:$B$777,V$47)+'СЕТ СН'!$G$9+СВЦЭМ!$D$10+'СЕТ СН'!$G$6-'СЕТ СН'!$G$19</f>
        <v>1116.65054278</v>
      </c>
      <c r="W69" s="36">
        <f>SUMIFS(СВЦЭМ!$C$34:$C$777,СВЦЭМ!$A$34:$A$777,$A69,СВЦЭМ!$B$34:$B$777,W$47)+'СЕТ СН'!$G$9+СВЦЭМ!$D$10+'СЕТ СН'!$G$6-'СЕТ СН'!$G$19</f>
        <v>1139.02507947</v>
      </c>
      <c r="X69" s="36">
        <f>SUMIFS(СВЦЭМ!$C$34:$C$777,СВЦЭМ!$A$34:$A$777,$A69,СВЦЭМ!$B$34:$B$777,X$47)+'СЕТ СН'!$G$9+СВЦЭМ!$D$10+'СЕТ СН'!$G$6-'СЕТ СН'!$G$19</f>
        <v>1207.94828863</v>
      </c>
      <c r="Y69" s="36">
        <f>SUMIFS(СВЦЭМ!$C$34:$C$777,СВЦЭМ!$A$34:$A$777,$A69,СВЦЭМ!$B$34:$B$777,Y$47)+'СЕТ СН'!$G$9+СВЦЭМ!$D$10+'СЕТ СН'!$G$6-'СЕТ СН'!$G$19</f>
        <v>1347.3089462</v>
      </c>
    </row>
    <row r="70" spans="1:27" ht="15.75" x14ac:dyDescent="0.2">
      <c r="A70" s="35">
        <f t="shared" si="1"/>
        <v>43396</v>
      </c>
      <c r="B70" s="36">
        <f>SUMIFS(СВЦЭМ!$C$34:$C$777,СВЦЭМ!$A$34:$A$777,$A70,СВЦЭМ!$B$34:$B$777,B$47)+'СЕТ СН'!$G$9+СВЦЭМ!$D$10+'СЕТ СН'!$G$6-'СЕТ СН'!$G$19</f>
        <v>1495.27219036</v>
      </c>
      <c r="C70" s="36">
        <f>SUMIFS(СВЦЭМ!$C$34:$C$777,СВЦЭМ!$A$34:$A$777,$A70,СВЦЭМ!$B$34:$B$777,C$47)+'СЕТ СН'!$G$9+СВЦЭМ!$D$10+'СЕТ СН'!$G$6-'СЕТ СН'!$G$19</f>
        <v>1605.3267463900002</v>
      </c>
      <c r="D70" s="36">
        <f>SUMIFS(СВЦЭМ!$C$34:$C$777,СВЦЭМ!$A$34:$A$777,$A70,СВЦЭМ!$B$34:$B$777,D$47)+'СЕТ СН'!$G$9+СВЦЭМ!$D$10+'СЕТ СН'!$G$6-'СЕТ СН'!$G$19</f>
        <v>1659.3268005300001</v>
      </c>
      <c r="E70" s="36">
        <f>SUMIFS(СВЦЭМ!$C$34:$C$777,СВЦЭМ!$A$34:$A$777,$A70,СВЦЭМ!$B$34:$B$777,E$47)+'СЕТ СН'!$G$9+СВЦЭМ!$D$10+'СЕТ СН'!$G$6-'СЕТ СН'!$G$19</f>
        <v>1667.0424488899998</v>
      </c>
      <c r="F70" s="36">
        <f>SUMIFS(СВЦЭМ!$C$34:$C$777,СВЦЭМ!$A$34:$A$777,$A70,СВЦЭМ!$B$34:$B$777,F$47)+'СЕТ СН'!$G$9+СВЦЭМ!$D$10+'СЕТ СН'!$G$6-'СЕТ СН'!$G$19</f>
        <v>1655.8241830100001</v>
      </c>
      <c r="G70" s="36">
        <f>SUMIFS(СВЦЭМ!$C$34:$C$777,СВЦЭМ!$A$34:$A$777,$A70,СВЦЭМ!$B$34:$B$777,G$47)+'СЕТ СН'!$G$9+СВЦЭМ!$D$10+'СЕТ СН'!$G$6-'СЕТ СН'!$G$19</f>
        <v>1633.4976256700002</v>
      </c>
      <c r="H70" s="36">
        <f>SUMIFS(СВЦЭМ!$C$34:$C$777,СВЦЭМ!$A$34:$A$777,$A70,СВЦЭМ!$B$34:$B$777,H$47)+'СЕТ СН'!$G$9+СВЦЭМ!$D$10+'СЕТ СН'!$G$6-'СЕТ СН'!$G$19</f>
        <v>1563.4497316700001</v>
      </c>
      <c r="I70" s="36">
        <f>SUMIFS(СВЦЭМ!$C$34:$C$777,СВЦЭМ!$A$34:$A$777,$A70,СВЦЭМ!$B$34:$B$777,I$47)+'СЕТ СН'!$G$9+СВЦЭМ!$D$10+'СЕТ СН'!$G$6-'СЕТ СН'!$G$19</f>
        <v>1525.0652048500001</v>
      </c>
      <c r="J70" s="36">
        <f>SUMIFS(СВЦЭМ!$C$34:$C$777,СВЦЭМ!$A$34:$A$777,$A70,СВЦЭМ!$B$34:$B$777,J$47)+'СЕТ СН'!$G$9+СВЦЭМ!$D$10+'СЕТ СН'!$G$6-'СЕТ СН'!$G$19</f>
        <v>1491.4485185599999</v>
      </c>
      <c r="K70" s="36">
        <f>SUMIFS(СВЦЭМ!$C$34:$C$777,СВЦЭМ!$A$34:$A$777,$A70,СВЦЭМ!$B$34:$B$777,K$47)+'СЕТ СН'!$G$9+СВЦЭМ!$D$10+'СЕТ СН'!$G$6-'СЕТ СН'!$G$19</f>
        <v>1462.9463091499999</v>
      </c>
      <c r="L70" s="36">
        <f>SUMIFS(СВЦЭМ!$C$34:$C$777,СВЦЭМ!$A$34:$A$777,$A70,СВЦЭМ!$B$34:$B$777,L$47)+'СЕТ СН'!$G$9+СВЦЭМ!$D$10+'СЕТ СН'!$G$6-'СЕТ СН'!$G$19</f>
        <v>1457.22033517</v>
      </c>
      <c r="M70" s="36">
        <f>SUMIFS(СВЦЭМ!$C$34:$C$777,СВЦЭМ!$A$34:$A$777,$A70,СВЦЭМ!$B$34:$B$777,M$47)+'СЕТ СН'!$G$9+СВЦЭМ!$D$10+'СЕТ СН'!$G$6-'СЕТ СН'!$G$19</f>
        <v>1477.3340263099999</v>
      </c>
      <c r="N70" s="36">
        <f>SUMIFS(СВЦЭМ!$C$34:$C$777,СВЦЭМ!$A$34:$A$777,$A70,СВЦЭМ!$B$34:$B$777,N$47)+'СЕТ СН'!$G$9+СВЦЭМ!$D$10+'СЕТ СН'!$G$6-'СЕТ СН'!$G$19</f>
        <v>1497.34405952</v>
      </c>
      <c r="O70" s="36">
        <f>SUMIFS(СВЦЭМ!$C$34:$C$777,СВЦЭМ!$A$34:$A$777,$A70,СВЦЭМ!$B$34:$B$777,O$47)+'СЕТ СН'!$G$9+СВЦЭМ!$D$10+'СЕТ СН'!$G$6-'СЕТ СН'!$G$19</f>
        <v>1479.3402967100001</v>
      </c>
      <c r="P70" s="36">
        <f>SUMIFS(СВЦЭМ!$C$34:$C$777,СВЦЭМ!$A$34:$A$777,$A70,СВЦЭМ!$B$34:$B$777,P$47)+'СЕТ СН'!$G$9+СВЦЭМ!$D$10+'СЕТ СН'!$G$6-'СЕТ СН'!$G$19</f>
        <v>1428.2247357199999</v>
      </c>
      <c r="Q70" s="36">
        <f>SUMIFS(СВЦЭМ!$C$34:$C$777,СВЦЭМ!$A$34:$A$777,$A70,СВЦЭМ!$B$34:$B$777,Q$47)+'СЕТ СН'!$G$9+СВЦЭМ!$D$10+'СЕТ СН'!$G$6-'СЕТ СН'!$G$19</f>
        <v>1355.46339831</v>
      </c>
      <c r="R70" s="36">
        <f>SUMIFS(СВЦЭМ!$C$34:$C$777,СВЦЭМ!$A$34:$A$777,$A70,СВЦЭМ!$B$34:$B$777,R$47)+'СЕТ СН'!$G$9+СВЦЭМ!$D$10+'СЕТ СН'!$G$6-'СЕТ СН'!$G$19</f>
        <v>1259.44812011</v>
      </c>
      <c r="S70" s="36">
        <f>SUMIFS(СВЦЭМ!$C$34:$C$777,СВЦЭМ!$A$34:$A$777,$A70,СВЦЭМ!$B$34:$B$777,S$47)+'СЕТ СН'!$G$9+СВЦЭМ!$D$10+'СЕТ СН'!$G$6-'СЕТ СН'!$G$19</f>
        <v>1173.6124895400001</v>
      </c>
      <c r="T70" s="36">
        <f>SUMIFS(СВЦЭМ!$C$34:$C$777,СВЦЭМ!$A$34:$A$777,$A70,СВЦЭМ!$B$34:$B$777,T$47)+'СЕТ СН'!$G$9+СВЦЭМ!$D$10+'СЕТ СН'!$G$6-'СЕТ СН'!$G$19</f>
        <v>1143.3425654800001</v>
      </c>
      <c r="U70" s="36">
        <f>SUMIFS(СВЦЭМ!$C$34:$C$777,СВЦЭМ!$A$34:$A$777,$A70,СВЦЭМ!$B$34:$B$777,U$47)+'СЕТ СН'!$G$9+СВЦЭМ!$D$10+'СЕТ СН'!$G$6-'СЕТ СН'!$G$19</f>
        <v>1128.7817050599999</v>
      </c>
      <c r="V70" s="36">
        <f>SUMIFS(СВЦЭМ!$C$34:$C$777,СВЦЭМ!$A$34:$A$777,$A70,СВЦЭМ!$B$34:$B$777,V$47)+'СЕТ СН'!$G$9+СВЦЭМ!$D$10+'СЕТ СН'!$G$6-'СЕТ СН'!$G$19</f>
        <v>1135.3105497899999</v>
      </c>
      <c r="W70" s="36">
        <f>SUMIFS(СВЦЭМ!$C$34:$C$777,СВЦЭМ!$A$34:$A$777,$A70,СВЦЭМ!$B$34:$B$777,W$47)+'СЕТ СН'!$G$9+СВЦЭМ!$D$10+'СЕТ СН'!$G$6-'СЕТ СН'!$G$19</f>
        <v>1153.2215192799999</v>
      </c>
      <c r="X70" s="36">
        <f>SUMIFS(СВЦЭМ!$C$34:$C$777,СВЦЭМ!$A$34:$A$777,$A70,СВЦЭМ!$B$34:$B$777,X$47)+'СЕТ СН'!$G$9+СВЦЭМ!$D$10+'СЕТ СН'!$G$6-'СЕТ СН'!$G$19</f>
        <v>1217.1556590800001</v>
      </c>
      <c r="Y70" s="36">
        <f>SUMIFS(СВЦЭМ!$C$34:$C$777,СВЦЭМ!$A$34:$A$777,$A70,СВЦЭМ!$B$34:$B$777,Y$47)+'СЕТ СН'!$G$9+СВЦЭМ!$D$10+'СЕТ СН'!$G$6-'СЕТ СН'!$G$19</f>
        <v>1347.8475911099999</v>
      </c>
    </row>
    <row r="71" spans="1:27" ht="15.75" x14ac:dyDescent="0.2">
      <c r="A71" s="35">
        <f t="shared" si="1"/>
        <v>43397</v>
      </c>
      <c r="B71" s="36">
        <f>SUMIFS(СВЦЭМ!$C$34:$C$777,СВЦЭМ!$A$34:$A$777,$A71,СВЦЭМ!$B$34:$B$777,B$47)+'СЕТ СН'!$G$9+СВЦЭМ!$D$10+'СЕТ СН'!$G$6-'СЕТ СН'!$G$19</f>
        <v>1428.6823907799999</v>
      </c>
      <c r="C71" s="36">
        <f>SUMIFS(СВЦЭМ!$C$34:$C$777,СВЦЭМ!$A$34:$A$777,$A71,СВЦЭМ!$B$34:$B$777,C$47)+'СЕТ СН'!$G$9+СВЦЭМ!$D$10+'СЕТ СН'!$G$6-'СЕТ СН'!$G$19</f>
        <v>1528.1873945100001</v>
      </c>
      <c r="D71" s="36">
        <f>SUMIFS(СВЦЭМ!$C$34:$C$777,СВЦЭМ!$A$34:$A$777,$A71,СВЦЭМ!$B$34:$B$777,D$47)+'СЕТ СН'!$G$9+СВЦЭМ!$D$10+'СЕТ СН'!$G$6-'СЕТ СН'!$G$19</f>
        <v>1613.0623989400001</v>
      </c>
      <c r="E71" s="36">
        <f>SUMIFS(СВЦЭМ!$C$34:$C$777,СВЦЭМ!$A$34:$A$777,$A71,СВЦЭМ!$B$34:$B$777,E$47)+'СЕТ СН'!$G$9+СВЦЭМ!$D$10+'СЕТ СН'!$G$6-'СЕТ СН'!$G$19</f>
        <v>1625.4983946699999</v>
      </c>
      <c r="F71" s="36">
        <f>SUMIFS(СВЦЭМ!$C$34:$C$777,СВЦЭМ!$A$34:$A$777,$A71,СВЦЭМ!$B$34:$B$777,F$47)+'СЕТ СН'!$G$9+СВЦЭМ!$D$10+'СЕТ СН'!$G$6-'СЕТ СН'!$G$19</f>
        <v>1618.3806085400001</v>
      </c>
      <c r="G71" s="36">
        <f>SUMIFS(СВЦЭМ!$C$34:$C$777,СВЦЭМ!$A$34:$A$777,$A71,СВЦЭМ!$B$34:$B$777,G$47)+'СЕТ СН'!$G$9+СВЦЭМ!$D$10+'СЕТ СН'!$G$6-'СЕТ СН'!$G$19</f>
        <v>1595.69058804</v>
      </c>
      <c r="H71" s="36">
        <f>SUMIFS(СВЦЭМ!$C$34:$C$777,СВЦЭМ!$A$34:$A$777,$A71,СВЦЭМ!$B$34:$B$777,H$47)+'СЕТ СН'!$G$9+СВЦЭМ!$D$10+'СЕТ СН'!$G$6-'СЕТ СН'!$G$19</f>
        <v>1526.12961617</v>
      </c>
      <c r="I71" s="36">
        <f>SUMIFS(СВЦЭМ!$C$34:$C$777,СВЦЭМ!$A$34:$A$777,$A71,СВЦЭМ!$B$34:$B$777,I$47)+'СЕТ СН'!$G$9+СВЦЭМ!$D$10+'СЕТ СН'!$G$6-'СЕТ СН'!$G$19</f>
        <v>1489.99394426</v>
      </c>
      <c r="J71" s="36">
        <f>SUMIFS(СВЦЭМ!$C$34:$C$777,СВЦЭМ!$A$34:$A$777,$A71,СВЦЭМ!$B$34:$B$777,J$47)+'СЕТ СН'!$G$9+СВЦЭМ!$D$10+'СЕТ СН'!$G$6-'СЕТ СН'!$G$19</f>
        <v>1477.8329452999999</v>
      </c>
      <c r="K71" s="36">
        <f>SUMIFS(СВЦЭМ!$C$34:$C$777,СВЦЭМ!$A$34:$A$777,$A71,СВЦЭМ!$B$34:$B$777,K$47)+'СЕТ СН'!$G$9+СВЦЭМ!$D$10+'СЕТ СН'!$G$6-'СЕТ СН'!$G$19</f>
        <v>1473.6177577000001</v>
      </c>
      <c r="L71" s="36">
        <f>SUMIFS(СВЦЭМ!$C$34:$C$777,СВЦЭМ!$A$34:$A$777,$A71,СВЦЭМ!$B$34:$B$777,L$47)+'СЕТ СН'!$G$9+СВЦЭМ!$D$10+'СЕТ СН'!$G$6-'СЕТ СН'!$G$19</f>
        <v>1487.22130877</v>
      </c>
      <c r="M71" s="36">
        <f>SUMIFS(СВЦЭМ!$C$34:$C$777,СВЦЭМ!$A$34:$A$777,$A71,СВЦЭМ!$B$34:$B$777,M$47)+'СЕТ СН'!$G$9+СВЦЭМ!$D$10+'СЕТ СН'!$G$6-'СЕТ СН'!$G$19</f>
        <v>1485.46551731</v>
      </c>
      <c r="N71" s="36">
        <f>SUMIFS(СВЦЭМ!$C$34:$C$777,СВЦЭМ!$A$34:$A$777,$A71,СВЦЭМ!$B$34:$B$777,N$47)+'СЕТ СН'!$G$9+СВЦЭМ!$D$10+'СЕТ СН'!$G$6-'СЕТ СН'!$G$19</f>
        <v>1496.3569183100001</v>
      </c>
      <c r="O71" s="36">
        <f>SUMIFS(СВЦЭМ!$C$34:$C$777,СВЦЭМ!$A$34:$A$777,$A71,СВЦЭМ!$B$34:$B$777,O$47)+'СЕТ СН'!$G$9+СВЦЭМ!$D$10+'СЕТ СН'!$G$6-'СЕТ СН'!$G$19</f>
        <v>1478.77144445</v>
      </c>
      <c r="P71" s="36">
        <f>SUMIFS(СВЦЭМ!$C$34:$C$777,СВЦЭМ!$A$34:$A$777,$A71,СВЦЭМ!$B$34:$B$777,P$47)+'СЕТ СН'!$G$9+СВЦЭМ!$D$10+'СЕТ СН'!$G$6-'СЕТ СН'!$G$19</f>
        <v>1426.6526293899999</v>
      </c>
      <c r="Q71" s="36">
        <f>SUMIFS(СВЦЭМ!$C$34:$C$777,СВЦЭМ!$A$34:$A$777,$A71,СВЦЭМ!$B$34:$B$777,Q$47)+'СЕТ СН'!$G$9+СВЦЭМ!$D$10+'СЕТ СН'!$G$6-'СЕТ СН'!$G$19</f>
        <v>1360.92415097</v>
      </c>
      <c r="R71" s="36">
        <f>SUMIFS(СВЦЭМ!$C$34:$C$777,СВЦЭМ!$A$34:$A$777,$A71,СВЦЭМ!$B$34:$B$777,R$47)+'СЕТ СН'!$G$9+СВЦЭМ!$D$10+'СЕТ СН'!$G$6-'СЕТ СН'!$G$19</f>
        <v>1256.60581551</v>
      </c>
      <c r="S71" s="36">
        <f>SUMIFS(СВЦЭМ!$C$34:$C$777,СВЦЭМ!$A$34:$A$777,$A71,СВЦЭМ!$B$34:$B$777,S$47)+'СЕТ СН'!$G$9+СВЦЭМ!$D$10+'СЕТ СН'!$G$6-'СЕТ СН'!$G$19</f>
        <v>1180.76229498</v>
      </c>
      <c r="T71" s="36">
        <f>SUMIFS(СВЦЭМ!$C$34:$C$777,СВЦЭМ!$A$34:$A$777,$A71,СВЦЭМ!$B$34:$B$777,T$47)+'СЕТ СН'!$G$9+СВЦЭМ!$D$10+'СЕТ СН'!$G$6-'СЕТ СН'!$G$19</f>
        <v>1139.8574450399999</v>
      </c>
      <c r="U71" s="36">
        <f>SUMIFS(СВЦЭМ!$C$34:$C$777,СВЦЭМ!$A$34:$A$777,$A71,СВЦЭМ!$B$34:$B$777,U$47)+'СЕТ СН'!$G$9+СВЦЭМ!$D$10+'СЕТ СН'!$G$6-'СЕТ СН'!$G$19</f>
        <v>1134.39227744</v>
      </c>
      <c r="V71" s="36">
        <f>SUMIFS(СВЦЭМ!$C$34:$C$777,СВЦЭМ!$A$34:$A$777,$A71,СВЦЭМ!$B$34:$B$777,V$47)+'СЕТ СН'!$G$9+СВЦЭМ!$D$10+'СЕТ СН'!$G$6-'СЕТ СН'!$G$19</f>
        <v>1142.1899095599999</v>
      </c>
      <c r="W71" s="36">
        <f>SUMIFS(СВЦЭМ!$C$34:$C$777,СВЦЭМ!$A$34:$A$777,$A71,СВЦЭМ!$B$34:$B$777,W$47)+'СЕТ СН'!$G$9+СВЦЭМ!$D$10+'СЕТ СН'!$G$6-'СЕТ СН'!$G$19</f>
        <v>1171.47965568</v>
      </c>
      <c r="X71" s="36">
        <f>SUMIFS(СВЦЭМ!$C$34:$C$777,СВЦЭМ!$A$34:$A$777,$A71,СВЦЭМ!$B$34:$B$777,X$47)+'СЕТ СН'!$G$9+СВЦЭМ!$D$10+'СЕТ СН'!$G$6-'СЕТ СН'!$G$19</f>
        <v>1239.6495750700001</v>
      </c>
      <c r="Y71" s="36">
        <f>SUMIFS(СВЦЭМ!$C$34:$C$777,СВЦЭМ!$A$34:$A$777,$A71,СВЦЭМ!$B$34:$B$777,Y$47)+'СЕТ СН'!$G$9+СВЦЭМ!$D$10+'СЕТ СН'!$G$6-'СЕТ СН'!$G$19</f>
        <v>1348.71834147</v>
      </c>
    </row>
    <row r="72" spans="1:27" ht="15.75" x14ac:dyDescent="0.2">
      <c r="A72" s="35">
        <f t="shared" si="1"/>
        <v>43398</v>
      </c>
      <c r="B72" s="36">
        <f>SUMIFS(СВЦЭМ!$C$34:$C$777,СВЦЭМ!$A$34:$A$777,$A72,СВЦЭМ!$B$34:$B$777,B$47)+'СЕТ СН'!$G$9+СВЦЭМ!$D$10+'СЕТ СН'!$G$6-'СЕТ СН'!$G$19</f>
        <v>1398.5684027699999</v>
      </c>
      <c r="C72" s="36">
        <f>SUMIFS(СВЦЭМ!$C$34:$C$777,СВЦЭМ!$A$34:$A$777,$A72,СВЦЭМ!$B$34:$B$777,C$47)+'СЕТ СН'!$G$9+СВЦЭМ!$D$10+'СЕТ СН'!$G$6-'СЕТ СН'!$G$19</f>
        <v>1527.03109829</v>
      </c>
      <c r="D72" s="36">
        <f>SUMIFS(СВЦЭМ!$C$34:$C$777,СВЦЭМ!$A$34:$A$777,$A72,СВЦЭМ!$B$34:$B$777,D$47)+'СЕТ СН'!$G$9+СВЦЭМ!$D$10+'СЕТ СН'!$G$6-'СЕТ СН'!$G$19</f>
        <v>1619.6614119800001</v>
      </c>
      <c r="E72" s="36">
        <f>SUMIFS(СВЦЭМ!$C$34:$C$777,СВЦЭМ!$A$34:$A$777,$A72,СВЦЭМ!$B$34:$B$777,E$47)+'СЕТ СН'!$G$9+СВЦЭМ!$D$10+'СЕТ СН'!$G$6-'СЕТ СН'!$G$19</f>
        <v>1628.0791198300003</v>
      </c>
      <c r="F72" s="36">
        <f>SUMIFS(СВЦЭМ!$C$34:$C$777,СВЦЭМ!$A$34:$A$777,$A72,СВЦЭМ!$B$34:$B$777,F$47)+'СЕТ СН'!$G$9+СВЦЭМ!$D$10+'СЕТ СН'!$G$6-'СЕТ СН'!$G$19</f>
        <v>1626.5330469700002</v>
      </c>
      <c r="G72" s="36">
        <f>SUMIFS(СВЦЭМ!$C$34:$C$777,СВЦЭМ!$A$34:$A$777,$A72,СВЦЭМ!$B$34:$B$777,G$47)+'СЕТ СН'!$G$9+СВЦЭМ!$D$10+'СЕТ СН'!$G$6-'СЕТ СН'!$G$19</f>
        <v>1615.4808904800002</v>
      </c>
      <c r="H72" s="36">
        <f>SUMIFS(СВЦЭМ!$C$34:$C$777,СВЦЭМ!$A$34:$A$777,$A72,СВЦЭМ!$B$34:$B$777,H$47)+'СЕТ СН'!$G$9+СВЦЭМ!$D$10+'СЕТ СН'!$G$6-'СЕТ СН'!$G$19</f>
        <v>1553.3132901900001</v>
      </c>
      <c r="I72" s="36">
        <f>SUMIFS(СВЦЭМ!$C$34:$C$777,СВЦЭМ!$A$34:$A$777,$A72,СВЦЭМ!$B$34:$B$777,I$47)+'СЕТ СН'!$G$9+СВЦЭМ!$D$10+'СЕТ СН'!$G$6-'СЕТ СН'!$G$19</f>
        <v>1493.44549646</v>
      </c>
      <c r="J72" s="36">
        <f>SUMIFS(СВЦЭМ!$C$34:$C$777,СВЦЭМ!$A$34:$A$777,$A72,СВЦЭМ!$B$34:$B$777,J$47)+'СЕТ СН'!$G$9+СВЦЭМ!$D$10+'СЕТ СН'!$G$6-'СЕТ СН'!$G$19</f>
        <v>1482.7292310999999</v>
      </c>
      <c r="K72" s="36">
        <f>SUMIFS(СВЦЭМ!$C$34:$C$777,СВЦЭМ!$A$34:$A$777,$A72,СВЦЭМ!$B$34:$B$777,K$47)+'СЕТ СН'!$G$9+СВЦЭМ!$D$10+'СЕТ СН'!$G$6-'СЕТ СН'!$G$19</f>
        <v>1481.4529132299999</v>
      </c>
      <c r="L72" s="36">
        <f>SUMIFS(СВЦЭМ!$C$34:$C$777,СВЦЭМ!$A$34:$A$777,$A72,СВЦЭМ!$B$34:$B$777,L$47)+'СЕТ СН'!$G$9+СВЦЭМ!$D$10+'СЕТ СН'!$G$6-'СЕТ СН'!$G$19</f>
        <v>1496.8899246599999</v>
      </c>
      <c r="M72" s="36">
        <f>SUMIFS(СВЦЭМ!$C$34:$C$777,СВЦЭМ!$A$34:$A$777,$A72,СВЦЭМ!$B$34:$B$777,M$47)+'СЕТ СН'!$G$9+СВЦЭМ!$D$10+'СЕТ СН'!$G$6-'СЕТ СН'!$G$19</f>
        <v>1496.2783682100001</v>
      </c>
      <c r="N72" s="36">
        <f>SUMIFS(СВЦЭМ!$C$34:$C$777,СВЦЭМ!$A$34:$A$777,$A72,СВЦЭМ!$B$34:$B$777,N$47)+'СЕТ СН'!$G$9+СВЦЭМ!$D$10+'СЕТ СН'!$G$6-'СЕТ СН'!$G$19</f>
        <v>1484.85862367</v>
      </c>
      <c r="O72" s="36">
        <f>SUMIFS(СВЦЭМ!$C$34:$C$777,СВЦЭМ!$A$34:$A$777,$A72,СВЦЭМ!$B$34:$B$777,O$47)+'СЕТ СН'!$G$9+СВЦЭМ!$D$10+'СЕТ СН'!$G$6-'СЕТ СН'!$G$19</f>
        <v>1477.1397571499999</v>
      </c>
      <c r="P72" s="36">
        <f>SUMIFS(СВЦЭМ!$C$34:$C$777,СВЦЭМ!$A$34:$A$777,$A72,СВЦЭМ!$B$34:$B$777,P$47)+'СЕТ СН'!$G$9+СВЦЭМ!$D$10+'СЕТ СН'!$G$6-'СЕТ СН'!$G$19</f>
        <v>1404.4305431099999</v>
      </c>
      <c r="Q72" s="36">
        <f>SUMIFS(СВЦЭМ!$C$34:$C$777,СВЦЭМ!$A$34:$A$777,$A72,СВЦЭМ!$B$34:$B$777,Q$47)+'СЕТ СН'!$G$9+СВЦЭМ!$D$10+'СЕТ СН'!$G$6-'СЕТ СН'!$G$19</f>
        <v>1323.7873119000001</v>
      </c>
      <c r="R72" s="36">
        <f>SUMIFS(СВЦЭМ!$C$34:$C$777,СВЦЭМ!$A$34:$A$777,$A72,СВЦЭМ!$B$34:$B$777,R$47)+'СЕТ СН'!$G$9+СВЦЭМ!$D$10+'СЕТ СН'!$G$6-'СЕТ СН'!$G$19</f>
        <v>1189.1027577</v>
      </c>
      <c r="S72" s="36">
        <f>SUMIFS(СВЦЭМ!$C$34:$C$777,СВЦЭМ!$A$34:$A$777,$A72,СВЦЭМ!$B$34:$B$777,S$47)+'СЕТ СН'!$G$9+СВЦЭМ!$D$10+'СЕТ СН'!$G$6-'СЕТ СН'!$G$19</f>
        <v>1123.2080329200001</v>
      </c>
      <c r="T72" s="36">
        <f>SUMIFS(СВЦЭМ!$C$34:$C$777,СВЦЭМ!$A$34:$A$777,$A72,СВЦЭМ!$B$34:$B$777,T$47)+'СЕТ СН'!$G$9+СВЦЭМ!$D$10+'СЕТ СН'!$G$6-'СЕТ СН'!$G$19</f>
        <v>1106.6567643200001</v>
      </c>
      <c r="U72" s="36">
        <f>SUMIFS(СВЦЭМ!$C$34:$C$777,СВЦЭМ!$A$34:$A$777,$A72,СВЦЭМ!$B$34:$B$777,U$47)+'СЕТ СН'!$G$9+СВЦЭМ!$D$10+'СЕТ СН'!$G$6-'СЕТ СН'!$G$19</f>
        <v>1133.41273815</v>
      </c>
      <c r="V72" s="36">
        <f>SUMIFS(СВЦЭМ!$C$34:$C$777,СВЦЭМ!$A$34:$A$777,$A72,СВЦЭМ!$B$34:$B$777,V$47)+'СЕТ СН'!$G$9+СВЦЭМ!$D$10+'СЕТ СН'!$G$6-'СЕТ СН'!$G$19</f>
        <v>1105.6449614799999</v>
      </c>
      <c r="W72" s="36">
        <f>SUMIFS(СВЦЭМ!$C$34:$C$777,СВЦЭМ!$A$34:$A$777,$A72,СВЦЭМ!$B$34:$B$777,W$47)+'СЕТ СН'!$G$9+СВЦЭМ!$D$10+'СЕТ СН'!$G$6-'СЕТ СН'!$G$19</f>
        <v>1134.3361204400001</v>
      </c>
      <c r="X72" s="36">
        <f>SUMIFS(СВЦЭМ!$C$34:$C$777,СВЦЭМ!$A$34:$A$777,$A72,СВЦЭМ!$B$34:$B$777,X$47)+'СЕТ СН'!$G$9+СВЦЭМ!$D$10+'СЕТ СН'!$G$6-'СЕТ СН'!$G$19</f>
        <v>1198.2248819199999</v>
      </c>
      <c r="Y72" s="36">
        <f>SUMIFS(СВЦЭМ!$C$34:$C$777,СВЦЭМ!$A$34:$A$777,$A72,СВЦЭМ!$B$34:$B$777,Y$47)+'СЕТ СН'!$G$9+СВЦЭМ!$D$10+'СЕТ СН'!$G$6-'СЕТ СН'!$G$19</f>
        <v>1288.18126136</v>
      </c>
    </row>
    <row r="73" spans="1:27" ht="15.75" x14ac:dyDescent="0.2">
      <c r="A73" s="35">
        <f t="shared" si="1"/>
        <v>43399</v>
      </c>
      <c r="B73" s="36">
        <f>SUMIFS(СВЦЭМ!$C$34:$C$777,СВЦЭМ!$A$34:$A$777,$A73,СВЦЭМ!$B$34:$B$777,B$47)+'СЕТ СН'!$G$9+СВЦЭМ!$D$10+'СЕТ СН'!$G$6-'СЕТ СН'!$G$19</f>
        <v>1492.02366719</v>
      </c>
      <c r="C73" s="36">
        <f>SUMIFS(СВЦЭМ!$C$34:$C$777,СВЦЭМ!$A$34:$A$777,$A73,СВЦЭМ!$B$34:$B$777,C$47)+'СЕТ СН'!$G$9+СВЦЭМ!$D$10+'СЕТ СН'!$G$6-'СЕТ СН'!$G$19</f>
        <v>1617.4213233299997</v>
      </c>
      <c r="D73" s="36">
        <f>SUMIFS(СВЦЭМ!$C$34:$C$777,СВЦЭМ!$A$34:$A$777,$A73,СВЦЭМ!$B$34:$B$777,D$47)+'СЕТ СН'!$G$9+СВЦЭМ!$D$10+'СЕТ СН'!$G$6-'СЕТ СН'!$G$19</f>
        <v>1714.6160073000001</v>
      </c>
      <c r="E73" s="36">
        <f>SUMIFS(СВЦЭМ!$C$34:$C$777,СВЦЭМ!$A$34:$A$777,$A73,СВЦЭМ!$B$34:$B$777,E$47)+'СЕТ СН'!$G$9+СВЦЭМ!$D$10+'СЕТ СН'!$G$6-'СЕТ СН'!$G$19</f>
        <v>1717.4822419500001</v>
      </c>
      <c r="F73" s="36">
        <f>SUMIFS(СВЦЭМ!$C$34:$C$777,СВЦЭМ!$A$34:$A$777,$A73,СВЦЭМ!$B$34:$B$777,F$47)+'СЕТ СН'!$G$9+СВЦЭМ!$D$10+'СЕТ СН'!$G$6-'СЕТ СН'!$G$19</f>
        <v>1701.0845485700002</v>
      </c>
      <c r="G73" s="36">
        <f>SUMIFS(СВЦЭМ!$C$34:$C$777,СВЦЭМ!$A$34:$A$777,$A73,СВЦЭМ!$B$34:$B$777,G$47)+'СЕТ СН'!$G$9+СВЦЭМ!$D$10+'СЕТ СН'!$G$6-'СЕТ СН'!$G$19</f>
        <v>1660.4124477200003</v>
      </c>
      <c r="H73" s="36">
        <f>SUMIFS(СВЦЭМ!$C$34:$C$777,СВЦЭМ!$A$34:$A$777,$A73,СВЦЭМ!$B$34:$B$777,H$47)+'СЕТ СН'!$G$9+СВЦЭМ!$D$10+'СЕТ СН'!$G$6-'СЕТ СН'!$G$19</f>
        <v>1574.6643581800001</v>
      </c>
      <c r="I73" s="36">
        <f>SUMIFS(СВЦЭМ!$C$34:$C$777,СВЦЭМ!$A$34:$A$777,$A73,СВЦЭМ!$B$34:$B$777,I$47)+'СЕТ СН'!$G$9+СВЦЭМ!$D$10+'СЕТ СН'!$G$6-'СЕТ СН'!$G$19</f>
        <v>1495.56738556</v>
      </c>
      <c r="J73" s="36">
        <f>SUMIFS(СВЦЭМ!$C$34:$C$777,СВЦЭМ!$A$34:$A$777,$A73,СВЦЭМ!$B$34:$B$777,J$47)+'СЕТ СН'!$G$9+СВЦЭМ!$D$10+'СЕТ СН'!$G$6-'СЕТ СН'!$G$19</f>
        <v>1471.56159323</v>
      </c>
      <c r="K73" s="36">
        <f>SUMIFS(СВЦЭМ!$C$34:$C$777,СВЦЭМ!$A$34:$A$777,$A73,СВЦЭМ!$B$34:$B$777,K$47)+'СЕТ СН'!$G$9+СВЦЭМ!$D$10+'СЕТ СН'!$G$6-'СЕТ СН'!$G$19</f>
        <v>1454.10457769</v>
      </c>
      <c r="L73" s="36">
        <f>SUMIFS(СВЦЭМ!$C$34:$C$777,СВЦЭМ!$A$34:$A$777,$A73,СВЦЭМ!$B$34:$B$777,L$47)+'СЕТ СН'!$G$9+СВЦЭМ!$D$10+'СЕТ СН'!$G$6-'СЕТ СН'!$G$19</f>
        <v>1456.1684162399999</v>
      </c>
      <c r="M73" s="36">
        <f>SUMIFS(СВЦЭМ!$C$34:$C$777,СВЦЭМ!$A$34:$A$777,$A73,СВЦЭМ!$B$34:$B$777,M$47)+'СЕТ СН'!$G$9+СВЦЭМ!$D$10+'СЕТ СН'!$G$6-'СЕТ СН'!$G$19</f>
        <v>1462.16392817</v>
      </c>
      <c r="N73" s="36">
        <f>SUMIFS(СВЦЭМ!$C$34:$C$777,СВЦЭМ!$A$34:$A$777,$A73,СВЦЭМ!$B$34:$B$777,N$47)+'СЕТ СН'!$G$9+СВЦЭМ!$D$10+'СЕТ СН'!$G$6-'СЕТ СН'!$G$19</f>
        <v>1468.4218688799999</v>
      </c>
      <c r="O73" s="36">
        <f>SUMIFS(СВЦЭМ!$C$34:$C$777,СВЦЭМ!$A$34:$A$777,$A73,СВЦЭМ!$B$34:$B$777,O$47)+'СЕТ СН'!$G$9+СВЦЭМ!$D$10+'СЕТ СН'!$G$6-'СЕТ СН'!$G$19</f>
        <v>1444.8586065300001</v>
      </c>
      <c r="P73" s="36">
        <f>SUMIFS(СВЦЭМ!$C$34:$C$777,СВЦЭМ!$A$34:$A$777,$A73,СВЦЭМ!$B$34:$B$777,P$47)+'СЕТ СН'!$G$9+СВЦЭМ!$D$10+'СЕТ СН'!$G$6-'СЕТ СН'!$G$19</f>
        <v>1381.9906327199999</v>
      </c>
      <c r="Q73" s="36">
        <f>SUMIFS(СВЦЭМ!$C$34:$C$777,СВЦЭМ!$A$34:$A$777,$A73,СВЦЭМ!$B$34:$B$777,Q$47)+'СЕТ СН'!$G$9+СВЦЭМ!$D$10+'СЕТ СН'!$G$6-'СЕТ СН'!$G$19</f>
        <v>1318.62274142</v>
      </c>
      <c r="R73" s="36">
        <f>SUMIFS(СВЦЭМ!$C$34:$C$777,СВЦЭМ!$A$34:$A$777,$A73,СВЦЭМ!$B$34:$B$777,R$47)+'СЕТ СН'!$G$9+СВЦЭМ!$D$10+'СЕТ СН'!$G$6-'СЕТ СН'!$G$19</f>
        <v>1223.03553685</v>
      </c>
      <c r="S73" s="36">
        <f>SUMIFS(СВЦЭМ!$C$34:$C$777,СВЦЭМ!$A$34:$A$777,$A73,СВЦЭМ!$B$34:$B$777,S$47)+'СЕТ СН'!$G$9+СВЦЭМ!$D$10+'СЕТ СН'!$G$6-'СЕТ СН'!$G$19</f>
        <v>1139.5305301000001</v>
      </c>
      <c r="T73" s="36">
        <f>SUMIFS(СВЦЭМ!$C$34:$C$777,СВЦЭМ!$A$34:$A$777,$A73,СВЦЭМ!$B$34:$B$777,T$47)+'СЕТ СН'!$G$9+СВЦЭМ!$D$10+'СЕТ СН'!$G$6-'СЕТ СН'!$G$19</f>
        <v>1104.5006551199999</v>
      </c>
      <c r="U73" s="36">
        <f>SUMIFS(СВЦЭМ!$C$34:$C$777,СВЦЭМ!$A$34:$A$777,$A73,СВЦЭМ!$B$34:$B$777,U$47)+'СЕТ СН'!$G$9+СВЦЭМ!$D$10+'СЕТ СН'!$G$6-'СЕТ СН'!$G$19</f>
        <v>1095.52177631</v>
      </c>
      <c r="V73" s="36">
        <f>SUMIFS(СВЦЭМ!$C$34:$C$777,СВЦЭМ!$A$34:$A$777,$A73,СВЦЭМ!$B$34:$B$777,V$47)+'СЕТ СН'!$G$9+СВЦЭМ!$D$10+'СЕТ СН'!$G$6-'СЕТ СН'!$G$19</f>
        <v>1105.1414405</v>
      </c>
      <c r="W73" s="36">
        <f>SUMIFS(СВЦЭМ!$C$34:$C$777,СВЦЭМ!$A$34:$A$777,$A73,СВЦЭМ!$B$34:$B$777,W$47)+'СЕТ СН'!$G$9+СВЦЭМ!$D$10+'СЕТ СН'!$G$6-'СЕТ СН'!$G$19</f>
        <v>1125.65509709</v>
      </c>
      <c r="X73" s="36">
        <f>SUMIFS(СВЦЭМ!$C$34:$C$777,СВЦЭМ!$A$34:$A$777,$A73,СВЦЭМ!$B$34:$B$777,X$47)+'СЕТ СН'!$G$9+СВЦЭМ!$D$10+'СЕТ СН'!$G$6-'СЕТ СН'!$G$19</f>
        <v>1189.08212065</v>
      </c>
      <c r="Y73" s="36">
        <f>SUMIFS(СВЦЭМ!$C$34:$C$777,СВЦЭМ!$A$34:$A$777,$A73,СВЦЭМ!$B$34:$B$777,Y$47)+'СЕТ СН'!$G$9+СВЦЭМ!$D$10+'СЕТ СН'!$G$6-'СЕТ СН'!$G$19</f>
        <v>1297.53630518</v>
      </c>
    </row>
    <row r="74" spans="1:27" ht="15.75" x14ac:dyDescent="0.2">
      <c r="A74" s="35">
        <f t="shared" si="1"/>
        <v>43400</v>
      </c>
      <c r="B74" s="36">
        <f>SUMIFS(СВЦЭМ!$C$34:$C$777,СВЦЭМ!$A$34:$A$777,$A74,СВЦЭМ!$B$34:$B$777,B$47)+'СЕТ СН'!$G$9+СВЦЭМ!$D$10+'СЕТ СН'!$G$6-'СЕТ СН'!$G$19</f>
        <v>1449.0086462699999</v>
      </c>
      <c r="C74" s="36">
        <f>SUMIFS(СВЦЭМ!$C$34:$C$777,СВЦЭМ!$A$34:$A$777,$A74,СВЦЭМ!$B$34:$B$777,C$47)+'СЕТ СН'!$G$9+СВЦЭМ!$D$10+'СЕТ СН'!$G$6-'СЕТ СН'!$G$19</f>
        <v>1546.45390901</v>
      </c>
      <c r="D74" s="36">
        <f>SUMIFS(СВЦЭМ!$C$34:$C$777,СВЦЭМ!$A$34:$A$777,$A74,СВЦЭМ!$B$34:$B$777,D$47)+'СЕТ СН'!$G$9+СВЦЭМ!$D$10+'СЕТ СН'!$G$6-'СЕТ СН'!$G$19</f>
        <v>1608.7226028200002</v>
      </c>
      <c r="E74" s="36">
        <f>SUMIFS(СВЦЭМ!$C$34:$C$777,СВЦЭМ!$A$34:$A$777,$A74,СВЦЭМ!$B$34:$B$777,E$47)+'СЕТ СН'!$G$9+СВЦЭМ!$D$10+'СЕТ СН'!$G$6-'СЕТ СН'!$G$19</f>
        <v>1616.12385614</v>
      </c>
      <c r="F74" s="36">
        <f>SUMIFS(СВЦЭМ!$C$34:$C$777,СВЦЭМ!$A$34:$A$777,$A74,СВЦЭМ!$B$34:$B$777,F$47)+'СЕТ СН'!$G$9+СВЦЭМ!$D$10+'СЕТ СН'!$G$6-'СЕТ СН'!$G$19</f>
        <v>1607.5950607100003</v>
      </c>
      <c r="G74" s="36">
        <f>SUMIFS(СВЦЭМ!$C$34:$C$777,СВЦЭМ!$A$34:$A$777,$A74,СВЦЭМ!$B$34:$B$777,G$47)+'СЕТ СН'!$G$9+СВЦЭМ!$D$10+'СЕТ СН'!$G$6-'СЕТ СН'!$G$19</f>
        <v>1583.5024671000001</v>
      </c>
      <c r="H74" s="36">
        <f>SUMIFS(СВЦЭМ!$C$34:$C$777,СВЦЭМ!$A$34:$A$777,$A74,СВЦЭМ!$B$34:$B$777,H$47)+'СЕТ СН'!$G$9+СВЦЭМ!$D$10+'СЕТ СН'!$G$6-'СЕТ СН'!$G$19</f>
        <v>1542.4409339599999</v>
      </c>
      <c r="I74" s="36">
        <f>SUMIFS(СВЦЭМ!$C$34:$C$777,СВЦЭМ!$A$34:$A$777,$A74,СВЦЭМ!$B$34:$B$777,I$47)+'СЕТ СН'!$G$9+СВЦЭМ!$D$10+'СЕТ СН'!$G$6-'СЕТ СН'!$G$19</f>
        <v>1461.42287646</v>
      </c>
      <c r="J74" s="36">
        <f>SUMIFS(СВЦЭМ!$C$34:$C$777,СВЦЭМ!$A$34:$A$777,$A74,СВЦЭМ!$B$34:$B$777,J$47)+'СЕТ СН'!$G$9+СВЦЭМ!$D$10+'СЕТ СН'!$G$6-'СЕТ СН'!$G$19</f>
        <v>1429.8544289399999</v>
      </c>
      <c r="K74" s="36">
        <f>SUMIFS(СВЦЭМ!$C$34:$C$777,СВЦЭМ!$A$34:$A$777,$A74,СВЦЭМ!$B$34:$B$777,K$47)+'СЕТ СН'!$G$9+СВЦЭМ!$D$10+'СЕТ СН'!$G$6-'СЕТ СН'!$G$19</f>
        <v>1441.1880427799999</v>
      </c>
      <c r="L74" s="36">
        <f>SUMIFS(СВЦЭМ!$C$34:$C$777,СВЦЭМ!$A$34:$A$777,$A74,СВЦЭМ!$B$34:$B$777,L$47)+'СЕТ СН'!$G$9+СВЦЭМ!$D$10+'СЕТ СН'!$G$6-'СЕТ СН'!$G$19</f>
        <v>1464.52661702</v>
      </c>
      <c r="M74" s="36">
        <f>SUMIFS(СВЦЭМ!$C$34:$C$777,СВЦЭМ!$A$34:$A$777,$A74,СВЦЭМ!$B$34:$B$777,M$47)+'СЕТ СН'!$G$9+СВЦЭМ!$D$10+'СЕТ СН'!$G$6-'СЕТ СН'!$G$19</f>
        <v>1480.60485109</v>
      </c>
      <c r="N74" s="36">
        <f>SUMIFS(СВЦЭМ!$C$34:$C$777,СВЦЭМ!$A$34:$A$777,$A74,СВЦЭМ!$B$34:$B$777,N$47)+'СЕТ СН'!$G$9+СВЦЭМ!$D$10+'СЕТ СН'!$G$6-'СЕТ СН'!$G$19</f>
        <v>1491.47267569</v>
      </c>
      <c r="O74" s="36">
        <f>SUMIFS(СВЦЭМ!$C$34:$C$777,СВЦЭМ!$A$34:$A$777,$A74,СВЦЭМ!$B$34:$B$777,O$47)+'СЕТ СН'!$G$9+СВЦЭМ!$D$10+'СЕТ СН'!$G$6-'СЕТ СН'!$G$19</f>
        <v>1477.8703080800001</v>
      </c>
      <c r="P74" s="36">
        <f>SUMIFS(СВЦЭМ!$C$34:$C$777,СВЦЭМ!$A$34:$A$777,$A74,СВЦЭМ!$B$34:$B$777,P$47)+'СЕТ СН'!$G$9+СВЦЭМ!$D$10+'СЕТ СН'!$G$6-'СЕТ СН'!$G$19</f>
        <v>1430.4920083100001</v>
      </c>
      <c r="Q74" s="36">
        <f>SUMIFS(СВЦЭМ!$C$34:$C$777,СВЦЭМ!$A$34:$A$777,$A74,СВЦЭМ!$B$34:$B$777,Q$47)+'СЕТ СН'!$G$9+СВЦЭМ!$D$10+'СЕТ СН'!$G$6-'СЕТ СН'!$G$19</f>
        <v>1352.5288546300001</v>
      </c>
      <c r="R74" s="36">
        <f>SUMIFS(СВЦЭМ!$C$34:$C$777,СВЦЭМ!$A$34:$A$777,$A74,СВЦЭМ!$B$34:$B$777,R$47)+'СЕТ СН'!$G$9+СВЦЭМ!$D$10+'СЕТ СН'!$G$6-'СЕТ СН'!$G$19</f>
        <v>1242.75738406</v>
      </c>
      <c r="S74" s="36">
        <f>SUMIFS(СВЦЭМ!$C$34:$C$777,СВЦЭМ!$A$34:$A$777,$A74,СВЦЭМ!$B$34:$B$777,S$47)+'СЕТ СН'!$G$9+СВЦЭМ!$D$10+'СЕТ СН'!$G$6-'СЕТ СН'!$G$19</f>
        <v>1146.8501257099999</v>
      </c>
      <c r="T74" s="36">
        <f>SUMIFS(СВЦЭМ!$C$34:$C$777,СВЦЭМ!$A$34:$A$777,$A74,СВЦЭМ!$B$34:$B$777,T$47)+'СЕТ СН'!$G$9+СВЦЭМ!$D$10+'СЕТ СН'!$G$6-'СЕТ СН'!$G$19</f>
        <v>1107.52219625</v>
      </c>
      <c r="U74" s="36">
        <f>SUMIFS(СВЦЭМ!$C$34:$C$777,СВЦЭМ!$A$34:$A$777,$A74,СВЦЭМ!$B$34:$B$777,U$47)+'СЕТ СН'!$G$9+СВЦЭМ!$D$10+'СЕТ СН'!$G$6-'СЕТ СН'!$G$19</f>
        <v>1093.64803822</v>
      </c>
      <c r="V74" s="36">
        <f>SUMIFS(СВЦЭМ!$C$34:$C$777,СВЦЭМ!$A$34:$A$777,$A74,СВЦЭМ!$B$34:$B$777,V$47)+'СЕТ СН'!$G$9+СВЦЭМ!$D$10+'СЕТ СН'!$G$6-'СЕТ СН'!$G$19</f>
        <v>1105.88083815</v>
      </c>
      <c r="W74" s="36">
        <f>SUMIFS(СВЦЭМ!$C$34:$C$777,СВЦЭМ!$A$34:$A$777,$A74,СВЦЭМ!$B$34:$B$777,W$47)+'СЕТ СН'!$G$9+СВЦЭМ!$D$10+'СЕТ СН'!$G$6-'СЕТ СН'!$G$19</f>
        <v>1145.03236543</v>
      </c>
      <c r="X74" s="36">
        <f>SUMIFS(СВЦЭМ!$C$34:$C$777,СВЦЭМ!$A$34:$A$777,$A74,СВЦЭМ!$B$34:$B$777,X$47)+'СЕТ СН'!$G$9+СВЦЭМ!$D$10+'СЕТ СН'!$G$6-'СЕТ СН'!$G$19</f>
        <v>1209.28243419</v>
      </c>
      <c r="Y74" s="36">
        <f>SUMIFS(СВЦЭМ!$C$34:$C$777,СВЦЭМ!$A$34:$A$777,$A74,СВЦЭМ!$B$34:$B$777,Y$47)+'СЕТ СН'!$G$9+СВЦЭМ!$D$10+'СЕТ СН'!$G$6-'СЕТ СН'!$G$19</f>
        <v>1344.2606782600001</v>
      </c>
    </row>
    <row r="75" spans="1:27" ht="15.75" x14ac:dyDescent="0.2">
      <c r="A75" s="35">
        <f t="shared" si="1"/>
        <v>43401</v>
      </c>
      <c r="B75" s="36">
        <f>SUMIFS(СВЦЭМ!$C$34:$C$777,СВЦЭМ!$A$34:$A$777,$A75,СВЦЭМ!$B$34:$B$777,B$47)+'СЕТ СН'!$G$9+СВЦЭМ!$D$10+'СЕТ СН'!$G$6-'СЕТ СН'!$G$19</f>
        <v>1445.2494722599999</v>
      </c>
      <c r="C75" s="36">
        <f>SUMIFS(СВЦЭМ!$C$34:$C$777,СВЦЭМ!$A$34:$A$777,$A75,СВЦЭМ!$B$34:$B$777,C$47)+'СЕТ СН'!$G$9+СВЦЭМ!$D$10+'СЕТ СН'!$G$6-'СЕТ СН'!$G$19</f>
        <v>1545.64487351</v>
      </c>
      <c r="D75" s="36">
        <f>SUMIFS(СВЦЭМ!$C$34:$C$777,СВЦЭМ!$A$34:$A$777,$A75,СВЦЭМ!$B$34:$B$777,D$47)+'СЕТ СН'!$G$9+СВЦЭМ!$D$10+'СЕТ СН'!$G$6-'СЕТ СН'!$G$19</f>
        <v>1637.4563165199997</v>
      </c>
      <c r="E75" s="36">
        <f>SUMIFS(СВЦЭМ!$C$34:$C$777,СВЦЭМ!$A$34:$A$777,$A75,СВЦЭМ!$B$34:$B$777,E$47)+'СЕТ СН'!$G$9+СВЦЭМ!$D$10+'СЕТ СН'!$G$6-'СЕТ СН'!$G$19</f>
        <v>1628.9370127100001</v>
      </c>
      <c r="F75" s="36">
        <f>SUMIFS(СВЦЭМ!$C$34:$C$777,СВЦЭМ!$A$34:$A$777,$A75,СВЦЭМ!$B$34:$B$777,F$47)+'СЕТ СН'!$G$9+СВЦЭМ!$D$10+'СЕТ СН'!$G$6-'СЕТ СН'!$G$19</f>
        <v>1621.4137916300001</v>
      </c>
      <c r="G75" s="36">
        <f>SUMIFS(СВЦЭМ!$C$34:$C$777,СВЦЭМ!$A$34:$A$777,$A75,СВЦЭМ!$B$34:$B$777,G$47)+'СЕТ СН'!$G$9+СВЦЭМ!$D$10+'СЕТ СН'!$G$6-'СЕТ СН'!$G$19</f>
        <v>1618.91264133</v>
      </c>
      <c r="H75" s="36">
        <f>SUMIFS(СВЦЭМ!$C$34:$C$777,СВЦЭМ!$A$34:$A$777,$A75,СВЦЭМ!$B$34:$B$777,H$47)+'СЕТ СН'!$G$9+СВЦЭМ!$D$10+'СЕТ СН'!$G$6-'СЕТ СН'!$G$19</f>
        <v>1606.3365255400004</v>
      </c>
      <c r="I75" s="36">
        <f>SUMIFS(СВЦЭМ!$C$34:$C$777,СВЦЭМ!$A$34:$A$777,$A75,СВЦЭМ!$B$34:$B$777,I$47)+'СЕТ СН'!$G$9+СВЦЭМ!$D$10+'СЕТ СН'!$G$6-'СЕТ СН'!$G$19</f>
        <v>1562.64048974</v>
      </c>
      <c r="J75" s="36">
        <f>SUMIFS(СВЦЭМ!$C$34:$C$777,СВЦЭМ!$A$34:$A$777,$A75,СВЦЭМ!$B$34:$B$777,J$47)+'СЕТ СН'!$G$9+СВЦЭМ!$D$10+'СЕТ СН'!$G$6-'СЕТ СН'!$G$19</f>
        <v>1504.3208579699999</v>
      </c>
      <c r="K75" s="36">
        <f>SUMIFS(СВЦЭМ!$C$34:$C$777,СВЦЭМ!$A$34:$A$777,$A75,СВЦЭМ!$B$34:$B$777,K$47)+'СЕТ СН'!$G$9+СВЦЭМ!$D$10+'СЕТ СН'!$G$6-'СЕТ СН'!$G$19</f>
        <v>1462.4443599599999</v>
      </c>
      <c r="L75" s="36">
        <f>SUMIFS(СВЦЭМ!$C$34:$C$777,СВЦЭМ!$A$34:$A$777,$A75,СВЦЭМ!$B$34:$B$777,L$47)+'СЕТ СН'!$G$9+СВЦЭМ!$D$10+'СЕТ СН'!$G$6-'СЕТ СН'!$G$19</f>
        <v>1454.24013969</v>
      </c>
      <c r="M75" s="36">
        <f>SUMIFS(СВЦЭМ!$C$34:$C$777,СВЦЭМ!$A$34:$A$777,$A75,СВЦЭМ!$B$34:$B$777,M$47)+'СЕТ СН'!$G$9+СВЦЭМ!$D$10+'СЕТ СН'!$G$6-'СЕТ СН'!$G$19</f>
        <v>1460.82629006</v>
      </c>
      <c r="N75" s="36">
        <f>SUMIFS(СВЦЭМ!$C$34:$C$777,СВЦЭМ!$A$34:$A$777,$A75,СВЦЭМ!$B$34:$B$777,N$47)+'СЕТ СН'!$G$9+СВЦЭМ!$D$10+'СЕТ СН'!$G$6-'СЕТ СН'!$G$19</f>
        <v>1475.0231891999999</v>
      </c>
      <c r="O75" s="36">
        <f>SUMIFS(СВЦЭМ!$C$34:$C$777,СВЦЭМ!$A$34:$A$777,$A75,СВЦЭМ!$B$34:$B$777,O$47)+'СЕТ СН'!$G$9+СВЦЭМ!$D$10+'СЕТ СН'!$G$6-'СЕТ СН'!$G$19</f>
        <v>1470.18266245</v>
      </c>
      <c r="P75" s="36">
        <f>SUMIFS(СВЦЭМ!$C$34:$C$777,СВЦЭМ!$A$34:$A$777,$A75,СВЦЭМ!$B$34:$B$777,P$47)+'СЕТ СН'!$G$9+СВЦЭМ!$D$10+'СЕТ СН'!$G$6-'СЕТ СН'!$G$19</f>
        <v>1409.01199475</v>
      </c>
      <c r="Q75" s="36">
        <f>SUMIFS(СВЦЭМ!$C$34:$C$777,СВЦЭМ!$A$34:$A$777,$A75,СВЦЭМ!$B$34:$B$777,Q$47)+'СЕТ СН'!$G$9+СВЦЭМ!$D$10+'СЕТ СН'!$G$6-'СЕТ СН'!$G$19</f>
        <v>1327.39794338</v>
      </c>
      <c r="R75" s="36">
        <f>SUMIFS(СВЦЭМ!$C$34:$C$777,СВЦЭМ!$A$34:$A$777,$A75,СВЦЭМ!$B$34:$B$777,R$47)+'СЕТ СН'!$G$9+СВЦЭМ!$D$10+'СЕТ СН'!$G$6-'СЕТ СН'!$G$19</f>
        <v>1235.05053888</v>
      </c>
      <c r="S75" s="36">
        <f>SUMIFS(СВЦЭМ!$C$34:$C$777,СВЦЭМ!$A$34:$A$777,$A75,СВЦЭМ!$B$34:$B$777,S$47)+'СЕТ СН'!$G$9+СВЦЭМ!$D$10+'СЕТ СН'!$G$6-'СЕТ СН'!$G$19</f>
        <v>1115.66667598</v>
      </c>
      <c r="T75" s="36">
        <f>SUMIFS(СВЦЭМ!$C$34:$C$777,СВЦЭМ!$A$34:$A$777,$A75,СВЦЭМ!$B$34:$B$777,T$47)+'СЕТ СН'!$G$9+СВЦЭМ!$D$10+'СЕТ СН'!$G$6-'СЕТ СН'!$G$19</f>
        <v>1091.47283322</v>
      </c>
      <c r="U75" s="36">
        <f>SUMIFS(СВЦЭМ!$C$34:$C$777,СВЦЭМ!$A$34:$A$777,$A75,СВЦЭМ!$B$34:$B$777,U$47)+'СЕТ СН'!$G$9+СВЦЭМ!$D$10+'СЕТ СН'!$G$6-'СЕТ СН'!$G$19</f>
        <v>1091.8324540799999</v>
      </c>
      <c r="V75" s="36">
        <f>SUMIFS(СВЦЭМ!$C$34:$C$777,СВЦЭМ!$A$34:$A$777,$A75,СВЦЭМ!$B$34:$B$777,V$47)+'СЕТ СН'!$G$9+СВЦЭМ!$D$10+'СЕТ СН'!$G$6-'СЕТ СН'!$G$19</f>
        <v>1108.53039242</v>
      </c>
      <c r="W75" s="36">
        <f>SUMIFS(СВЦЭМ!$C$34:$C$777,СВЦЭМ!$A$34:$A$777,$A75,СВЦЭМ!$B$34:$B$777,W$47)+'СЕТ СН'!$G$9+СВЦЭМ!$D$10+'СЕТ СН'!$G$6-'СЕТ СН'!$G$19</f>
        <v>1129.7850475499999</v>
      </c>
      <c r="X75" s="36">
        <f>SUMIFS(СВЦЭМ!$C$34:$C$777,СВЦЭМ!$A$34:$A$777,$A75,СВЦЭМ!$B$34:$B$777,X$47)+'СЕТ СН'!$G$9+СВЦЭМ!$D$10+'СЕТ СН'!$G$6-'СЕТ СН'!$G$19</f>
        <v>1196.5489906</v>
      </c>
      <c r="Y75" s="36">
        <f>SUMIFS(СВЦЭМ!$C$34:$C$777,СВЦЭМ!$A$34:$A$777,$A75,СВЦЭМ!$B$34:$B$777,Y$47)+'СЕТ СН'!$G$9+СВЦЭМ!$D$10+'СЕТ СН'!$G$6-'СЕТ СН'!$G$19</f>
        <v>1338.1555283499999</v>
      </c>
    </row>
    <row r="76" spans="1:27" ht="15.75" x14ac:dyDescent="0.2">
      <c r="A76" s="35">
        <f t="shared" si="1"/>
        <v>43402</v>
      </c>
      <c r="B76" s="36">
        <f>SUMIFS(СВЦЭМ!$C$34:$C$777,СВЦЭМ!$A$34:$A$777,$A76,СВЦЭМ!$B$34:$B$777,B$47)+'СЕТ СН'!$G$9+СВЦЭМ!$D$10+'СЕТ СН'!$G$6-'СЕТ СН'!$G$19</f>
        <v>1469.07114527</v>
      </c>
      <c r="C76" s="36">
        <f>SUMIFS(СВЦЭМ!$C$34:$C$777,СВЦЭМ!$A$34:$A$777,$A76,СВЦЭМ!$B$34:$B$777,C$47)+'СЕТ СН'!$G$9+СВЦЭМ!$D$10+'СЕТ СН'!$G$6-'СЕТ СН'!$G$19</f>
        <v>1576.76962131</v>
      </c>
      <c r="D76" s="36">
        <f>SUMIFS(СВЦЭМ!$C$34:$C$777,СВЦЭМ!$A$34:$A$777,$A76,СВЦЭМ!$B$34:$B$777,D$47)+'СЕТ СН'!$G$9+СВЦЭМ!$D$10+'СЕТ СН'!$G$6-'СЕТ СН'!$G$19</f>
        <v>1666.9158298299999</v>
      </c>
      <c r="E76" s="36">
        <f>SUMIFS(СВЦЭМ!$C$34:$C$777,СВЦЭМ!$A$34:$A$777,$A76,СВЦЭМ!$B$34:$B$777,E$47)+'СЕТ СН'!$G$9+СВЦЭМ!$D$10+'СЕТ СН'!$G$6-'СЕТ СН'!$G$19</f>
        <v>1664.6832761200003</v>
      </c>
      <c r="F76" s="36">
        <f>SUMIFS(СВЦЭМ!$C$34:$C$777,СВЦЭМ!$A$34:$A$777,$A76,СВЦЭМ!$B$34:$B$777,F$47)+'СЕТ СН'!$G$9+СВЦЭМ!$D$10+'СЕТ СН'!$G$6-'СЕТ СН'!$G$19</f>
        <v>1656.82513384</v>
      </c>
      <c r="G76" s="36">
        <f>SUMIFS(СВЦЭМ!$C$34:$C$777,СВЦЭМ!$A$34:$A$777,$A76,СВЦЭМ!$B$34:$B$777,G$47)+'СЕТ СН'!$G$9+СВЦЭМ!$D$10+'СЕТ СН'!$G$6-'СЕТ СН'!$G$19</f>
        <v>1635.89414786</v>
      </c>
      <c r="H76" s="36">
        <f>SUMIFS(СВЦЭМ!$C$34:$C$777,СВЦЭМ!$A$34:$A$777,$A76,СВЦЭМ!$B$34:$B$777,H$47)+'СЕТ СН'!$G$9+СВЦЭМ!$D$10+'СЕТ СН'!$G$6-'СЕТ СН'!$G$19</f>
        <v>1594.15823813</v>
      </c>
      <c r="I76" s="36">
        <f>SUMIFS(СВЦЭМ!$C$34:$C$777,СВЦЭМ!$A$34:$A$777,$A76,СВЦЭМ!$B$34:$B$777,I$47)+'СЕТ СН'!$G$9+СВЦЭМ!$D$10+'СЕТ СН'!$G$6-'СЕТ СН'!$G$19</f>
        <v>1536.0780362099999</v>
      </c>
      <c r="J76" s="36">
        <f>SUMIFS(СВЦЭМ!$C$34:$C$777,СВЦЭМ!$A$34:$A$777,$A76,СВЦЭМ!$B$34:$B$777,J$47)+'СЕТ СН'!$G$9+СВЦЭМ!$D$10+'СЕТ СН'!$G$6-'СЕТ СН'!$G$19</f>
        <v>1481.7492542699999</v>
      </c>
      <c r="K76" s="36">
        <f>SUMIFS(СВЦЭМ!$C$34:$C$777,СВЦЭМ!$A$34:$A$777,$A76,СВЦЭМ!$B$34:$B$777,K$47)+'СЕТ СН'!$G$9+СВЦЭМ!$D$10+'СЕТ СН'!$G$6-'СЕТ СН'!$G$19</f>
        <v>1467.0511331099999</v>
      </c>
      <c r="L76" s="36">
        <f>SUMIFS(СВЦЭМ!$C$34:$C$777,СВЦЭМ!$A$34:$A$777,$A76,СВЦЭМ!$B$34:$B$777,L$47)+'СЕТ СН'!$G$9+СВЦЭМ!$D$10+'СЕТ СН'!$G$6-'СЕТ СН'!$G$19</f>
        <v>1453.8128892499999</v>
      </c>
      <c r="M76" s="36">
        <f>SUMIFS(СВЦЭМ!$C$34:$C$777,СВЦЭМ!$A$34:$A$777,$A76,СВЦЭМ!$B$34:$B$777,M$47)+'СЕТ СН'!$G$9+СВЦЭМ!$D$10+'СЕТ СН'!$G$6-'СЕТ СН'!$G$19</f>
        <v>1470.53610258</v>
      </c>
      <c r="N76" s="36">
        <f>SUMIFS(СВЦЭМ!$C$34:$C$777,СВЦЭМ!$A$34:$A$777,$A76,СВЦЭМ!$B$34:$B$777,N$47)+'СЕТ СН'!$G$9+СВЦЭМ!$D$10+'СЕТ СН'!$G$6-'СЕТ СН'!$G$19</f>
        <v>1489.39119005</v>
      </c>
      <c r="O76" s="36">
        <f>SUMIFS(СВЦЭМ!$C$34:$C$777,СВЦЭМ!$A$34:$A$777,$A76,СВЦЭМ!$B$34:$B$777,O$47)+'СЕТ СН'!$G$9+СВЦЭМ!$D$10+'СЕТ СН'!$G$6-'СЕТ СН'!$G$19</f>
        <v>1476.97246526</v>
      </c>
      <c r="P76" s="36">
        <f>SUMIFS(СВЦЭМ!$C$34:$C$777,СВЦЭМ!$A$34:$A$777,$A76,СВЦЭМ!$B$34:$B$777,P$47)+'СЕТ СН'!$G$9+СВЦЭМ!$D$10+'СЕТ СН'!$G$6-'СЕТ СН'!$G$19</f>
        <v>1421.2925309899999</v>
      </c>
      <c r="Q76" s="36">
        <f>SUMIFS(СВЦЭМ!$C$34:$C$777,СВЦЭМ!$A$34:$A$777,$A76,СВЦЭМ!$B$34:$B$777,Q$47)+'СЕТ СН'!$G$9+СВЦЭМ!$D$10+'СЕТ СН'!$G$6-'СЕТ СН'!$G$19</f>
        <v>1361.5706920299999</v>
      </c>
      <c r="R76" s="36">
        <f>SUMIFS(СВЦЭМ!$C$34:$C$777,СВЦЭМ!$A$34:$A$777,$A76,СВЦЭМ!$B$34:$B$777,R$47)+'СЕТ СН'!$G$9+СВЦЭМ!$D$10+'СЕТ СН'!$G$6-'СЕТ СН'!$G$19</f>
        <v>1254.1702596499999</v>
      </c>
      <c r="S76" s="36">
        <f>SUMIFS(СВЦЭМ!$C$34:$C$777,СВЦЭМ!$A$34:$A$777,$A76,СВЦЭМ!$B$34:$B$777,S$47)+'СЕТ СН'!$G$9+СВЦЭМ!$D$10+'СЕТ СН'!$G$6-'СЕТ СН'!$G$19</f>
        <v>1152.2813071</v>
      </c>
      <c r="T76" s="36">
        <f>SUMIFS(СВЦЭМ!$C$34:$C$777,СВЦЭМ!$A$34:$A$777,$A76,СВЦЭМ!$B$34:$B$777,T$47)+'СЕТ СН'!$G$9+СВЦЭМ!$D$10+'СЕТ СН'!$G$6-'СЕТ СН'!$G$19</f>
        <v>1118.2513560699999</v>
      </c>
      <c r="U76" s="36">
        <f>SUMIFS(СВЦЭМ!$C$34:$C$777,СВЦЭМ!$A$34:$A$777,$A76,СВЦЭМ!$B$34:$B$777,U$47)+'СЕТ СН'!$G$9+СВЦЭМ!$D$10+'СЕТ СН'!$G$6-'СЕТ СН'!$G$19</f>
        <v>1115.8052395</v>
      </c>
      <c r="V76" s="36">
        <f>SUMIFS(СВЦЭМ!$C$34:$C$777,СВЦЭМ!$A$34:$A$777,$A76,СВЦЭМ!$B$34:$B$777,V$47)+'СЕТ СН'!$G$9+СВЦЭМ!$D$10+'СЕТ СН'!$G$6-'СЕТ СН'!$G$19</f>
        <v>1121.1123636299999</v>
      </c>
      <c r="W76" s="36">
        <f>SUMIFS(СВЦЭМ!$C$34:$C$777,СВЦЭМ!$A$34:$A$777,$A76,СВЦЭМ!$B$34:$B$777,W$47)+'СЕТ СН'!$G$9+СВЦЭМ!$D$10+'СЕТ СН'!$G$6-'СЕТ СН'!$G$19</f>
        <v>1143.95045411</v>
      </c>
      <c r="X76" s="36">
        <f>SUMIFS(СВЦЭМ!$C$34:$C$777,СВЦЭМ!$A$34:$A$777,$A76,СВЦЭМ!$B$34:$B$777,X$47)+'СЕТ СН'!$G$9+СВЦЭМ!$D$10+'СЕТ СН'!$G$6-'СЕТ СН'!$G$19</f>
        <v>1219.8751011500001</v>
      </c>
      <c r="Y76" s="36">
        <f>SUMIFS(СВЦЭМ!$C$34:$C$777,СВЦЭМ!$A$34:$A$777,$A76,СВЦЭМ!$B$34:$B$777,Y$47)+'СЕТ СН'!$G$9+СВЦЭМ!$D$10+'СЕТ СН'!$G$6-'СЕТ СН'!$G$19</f>
        <v>1332.00316464</v>
      </c>
    </row>
    <row r="77" spans="1:27" ht="15.75" x14ac:dyDescent="0.2">
      <c r="A77" s="35">
        <f t="shared" si="1"/>
        <v>43403</v>
      </c>
      <c r="B77" s="36">
        <f>SUMIFS(СВЦЭМ!$C$34:$C$777,СВЦЭМ!$A$34:$A$777,$A77,СВЦЭМ!$B$34:$B$777,B$47)+'СЕТ СН'!$G$9+СВЦЭМ!$D$10+'СЕТ СН'!$G$6-'СЕТ СН'!$G$19</f>
        <v>1477.03068947</v>
      </c>
      <c r="C77" s="36">
        <f>SUMIFS(СВЦЭМ!$C$34:$C$777,СВЦЭМ!$A$34:$A$777,$A77,СВЦЭМ!$B$34:$B$777,C$47)+'СЕТ СН'!$G$9+СВЦЭМ!$D$10+'СЕТ СН'!$G$6-'СЕТ СН'!$G$19</f>
        <v>1568.63688849</v>
      </c>
      <c r="D77" s="36">
        <f>SUMIFS(СВЦЭМ!$C$34:$C$777,СВЦЭМ!$A$34:$A$777,$A77,СВЦЭМ!$B$34:$B$777,D$47)+'СЕТ СН'!$G$9+СВЦЭМ!$D$10+'СЕТ СН'!$G$6-'СЕТ СН'!$G$19</f>
        <v>1649.8977893700003</v>
      </c>
      <c r="E77" s="36">
        <f>SUMIFS(СВЦЭМ!$C$34:$C$777,СВЦЭМ!$A$34:$A$777,$A77,СВЦЭМ!$B$34:$B$777,E$47)+'СЕТ СН'!$G$9+СВЦЭМ!$D$10+'СЕТ СН'!$G$6-'СЕТ СН'!$G$19</f>
        <v>1664.1869875399998</v>
      </c>
      <c r="F77" s="36">
        <f>SUMIFS(СВЦЭМ!$C$34:$C$777,СВЦЭМ!$A$34:$A$777,$A77,СВЦЭМ!$B$34:$B$777,F$47)+'СЕТ СН'!$G$9+СВЦЭМ!$D$10+'СЕТ СН'!$G$6-'СЕТ СН'!$G$19</f>
        <v>1643.1722112500001</v>
      </c>
      <c r="G77" s="36">
        <f>SUMIFS(СВЦЭМ!$C$34:$C$777,СВЦЭМ!$A$34:$A$777,$A77,СВЦЭМ!$B$34:$B$777,G$47)+'СЕТ СН'!$G$9+СВЦЭМ!$D$10+'СЕТ СН'!$G$6-'СЕТ СН'!$G$19</f>
        <v>1600.8768382899998</v>
      </c>
      <c r="H77" s="36">
        <f>SUMIFS(СВЦЭМ!$C$34:$C$777,СВЦЭМ!$A$34:$A$777,$A77,СВЦЭМ!$B$34:$B$777,H$47)+'СЕТ СН'!$G$9+СВЦЭМ!$D$10+'СЕТ СН'!$G$6-'СЕТ СН'!$G$19</f>
        <v>1559.15247342</v>
      </c>
      <c r="I77" s="36">
        <f>SUMIFS(СВЦЭМ!$C$34:$C$777,СВЦЭМ!$A$34:$A$777,$A77,СВЦЭМ!$B$34:$B$777,I$47)+'СЕТ СН'!$G$9+СВЦЭМ!$D$10+'СЕТ СН'!$G$6-'СЕТ СН'!$G$19</f>
        <v>1517.7266504700001</v>
      </c>
      <c r="J77" s="36">
        <f>SUMIFS(СВЦЭМ!$C$34:$C$777,СВЦЭМ!$A$34:$A$777,$A77,СВЦЭМ!$B$34:$B$777,J$47)+'СЕТ СН'!$G$9+СВЦЭМ!$D$10+'СЕТ СН'!$G$6-'СЕТ СН'!$G$19</f>
        <v>1466.1784082199999</v>
      </c>
      <c r="K77" s="36">
        <f>SUMIFS(СВЦЭМ!$C$34:$C$777,СВЦЭМ!$A$34:$A$777,$A77,СВЦЭМ!$B$34:$B$777,K$47)+'СЕТ СН'!$G$9+СВЦЭМ!$D$10+'СЕТ СН'!$G$6-'СЕТ СН'!$G$19</f>
        <v>1460.59888742</v>
      </c>
      <c r="L77" s="36">
        <f>SUMIFS(СВЦЭМ!$C$34:$C$777,СВЦЭМ!$A$34:$A$777,$A77,СВЦЭМ!$B$34:$B$777,L$47)+'СЕТ СН'!$G$9+СВЦЭМ!$D$10+'СЕТ СН'!$G$6-'СЕТ СН'!$G$19</f>
        <v>1456.79765531</v>
      </c>
      <c r="M77" s="36">
        <f>SUMIFS(СВЦЭМ!$C$34:$C$777,СВЦЭМ!$A$34:$A$777,$A77,СВЦЭМ!$B$34:$B$777,M$47)+'СЕТ СН'!$G$9+СВЦЭМ!$D$10+'СЕТ СН'!$G$6-'СЕТ СН'!$G$19</f>
        <v>1475.5591135</v>
      </c>
      <c r="N77" s="36">
        <f>SUMIFS(СВЦЭМ!$C$34:$C$777,СВЦЭМ!$A$34:$A$777,$A77,СВЦЭМ!$B$34:$B$777,N$47)+'СЕТ СН'!$G$9+СВЦЭМ!$D$10+'СЕТ СН'!$G$6-'СЕТ СН'!$G$19</f>
        <v>1495.39263682</v>
      </c>
      <c r="O77" s="36">
        <f>SUMIFS(СВЦЭМ!$C$34:$C$777,СВЦЭМ!$A$34:$A$777,$A77,СВЦЭМ!$B$34:$B$777,O$47)+'СЕТ СН'!$G$9+СВЦЭМ!$D$10+'СЕТ СН'!$G$6-'СЕТ СН'!$G$19</f>
        <v>1481.44643875</v>
      </c>
      <c r="P77" s="36">
        <f>SUMIFS(СВЦЭМ!$C$34:$C$777,СВЦЭМ!$A$34:$A$777,$A77,СВЦЭМ!$B$34:$B$777,P$47)+'СЕТ СН'!$G$9+СВЦЭМ!$D$10+'СЕТ СН'!$G$6-'СЕТ СН'!$G$19</f>
        <v>1433.7946949699999</v>
      </c>
      <c r="Q77" s="36">
        <f>SUMIFS(СВЦЭМ!$C$34:$C$777,СВЦЭМ!$A$34:$A$777,$A77,СВЦЭМ!$B$34:$B$777,Q$47)+'СЕТ СН'!$G$9+СВЦЭМ!$D$10+'СЕТ СН'!$G$6-'СЕТ СН'!$G$19</f>
        <v>1376.2684747799999</v>
      </c>
      <c r="R77" s="36">
        <f>SUMIFS(СВЦЭМ!$C$34:$C$777,СВЦЭМ!$A$34:$A$777,$A77,СВЦЭМ!$B$34:$B$777,R$47)+'СЕТ СН'!$G$9+СВЦЭМ!$D$10+'СЕТ СН'!$G$6-'СЕТ СН'!$G$19</f>
        <v>1268.8948479799999</v>
      </c>
      <c r="S77" s="36">
        <f>SUMIFS(СВЦЭМ!$C$34:$C$777,СВЦЭМ!$A$34:$A$777,$A77,СВЦЭМ!$B$34:$B$777,S$47)+'СЕТ СН'!$G$9+СВЦЭМ!$D$10+'СЕТ СН'!$G$6-'СЕТ СН'!$G$19</f>
        <v>1162.93707574</v>
      </c>
      <c r="T77" s="36">
        <f>SUMIFS(СВЦЭМ!$C$34:$C$777,СВЦЭМ!$A$34:$A$777,$A77,СВЦЭМ!$B$34:$B$777,T$47)+'СЕТ СН'!$G$9+СВЦЭМ!$D$10+'СЕТ СН'!$G$6-'СЕТ СН'!$G$19</f>
        <v>1119.1326684799999</v>
      </c>
      <c r="U77" s="36">
        <f>SUMIFS(СВЦЭМ!$C$34:$C$777,СВЦЭМ!$A$34:$A$777,$A77,СВЦЭМ!$B$34:$B$777,U$47)+'СЕТ СН'!$G$9+СВЦЭМ!$D$10+'СЕТ СН'!$G$6-'СЕТ СН'!$G$19</f>
        <v>1120.50582831</v>
      </c>
      <c r="V77" s="36">
        <f>SUMIFS(СВЦЭМ!$C$34:$C$777,СВЦЭМ!$A$34:$A$777,$A77,СВЦЭМ!$B$34:$B$777,V$47)+'СЕТ СН'!$G$9+СВЦЭМ!$D$10+'СЕТ СН'!$G$6-'СЕТ СН'!$G$19</f>
        <v>1130.76985648</v>
      </c>
      <c r="W77" s="36">
        <f>SUMIFS(СВЦЭМ!$C$34:$C$777,СВЦЭМ!$A$34:$A$777,$A77,СВЦЭМ!$B$34:$B$777,W$47)+'СЕТ СН'!$G$9+СВЦЭМ!$D$10+'СЕТ СН'!$G$6-'СЕТ СН'!$G$19</f>
        <v>1169.4002365199999</v>
      </c>
      <c r="X77" s="36">
        <f>SUMIFS(СВЦЭМ!$C$34:$C$777,СВЦЭМ!$A$34:$A$777,$A77,СВЦЭМ!$B$34:$B$777,X$47)+'СЕТ СН'!$G$9+СВЦЭМ!$D$10+'СЕТ СН'!$G$6-'СЕТ СН'!$G$19</f>
        <v>1246.4820027799999</v>
      </c>
      <c r="Y77" s="36">
        <f>SUMIFS(СВЦЭМ!$C$34:$C$777,СВЦЭМ!$A$34:$A$777,$A77,СВЦЭМ!$B$34:$B$777,Y$47)+'СЕТ СН'!$G$9+СВЦЭМ!$D$10+'СЕТ СН'!$G$6-'СЕТ СН'!$G$19</f>
        <v>1370.56216277</v>
      </c>
      <c r="AA77" s="37"/>
    </row>
    <row r="78" spans="1:27" ht="15.75" x14ac:dyDescent="0.2">
      <c r="A78" s="35">
        <f t="shared" si="1"/>
        <v>43404</v>
      </c>
      <c r="B78" s="36">
        <f>SUMIFS(СВЦЭМ!$C$34:$C$777,СВЦЭМ!$A$34:$A$777,$A78,СВЦЭМ!$B$34:$B$777,B$47)+'СЕТ СН'!$G$9+СВЦЭМ!$D$10+'СЕТ СН'!$G$6-'СЕТ СН'!$G$19</f>
        <v>1489.50362636</v>
      </c>
      <c r="C78" s="36">
        <f>SUMIFS(СВЦЭМ!$C$34:$C$777,СВЦЭМ!$A$34:$A$777,$A78,СВЦЭМ!$B$34:$B$777,C$47)+'СЕТ СН'!$G$9+СВЦЭМ!$D$10+'СЕТ СН'!$G$6-'СЕТ СН'!$G$19</f>
        <v>1594.1388186199999</v>
      </c>
      <c r="D78" s="36">
        <f>SUMIFS(СВЦЭМ!$C$34:$C$777,СВЦЭМ!$A$34:$A$777,$A78,СВЦЭМ!$B$34:$B$777,D$47)+'СЕТ СН'!$G$9+СВЦЭМ!$D$10+'СЕТ СН'!$G$6-'СЕТ СН'!$G$19</f>
        <v>1688.5161299599999</v>
      </c>
      <c r="E78" s="36">
        <f>SUMIFS(СВЦЭМ!$C$34:$C$777,СВЦЭМ!$A$34:$A$777,$A78,СВЦЭМ!$B$34:$B$777,E$47)+'СЕТ СН'!$G$9+СВЦЭМ!$D$10+'СЕТ СН'!$G$6-'СЕТ СН'!$G$19</f>
        <v>1694.9704170599998</v>
      </c>
      <c r="F78" s="36">
        <f>SUMIFS(СВЦЭМ!$C$34:$C$777,СВЦЭМ!$A$34:$A$777,$A78,СВЦЭМ!$B$34:$B$777,F$47)+'СЕТ СН'!$G$9+СВЦЭМ!$D$10+'СЕТ СН'!$G$6-'СЕТ СН'!$G$19</f>
        <v>1665.02244109</v>
      </c>
      <c r="G78" s="36">
        <f>SUMIFS(СВЦЭМ!$C$34:$C$777,СВЦЭМ!$A$34:$A$777,$A78,СВЦЭМ!$B$34:$B$777,G$47)+'СЕТ СН'!$G$9+СВЦЭМ!$D$10+'СЕТ СН'!$G$6-'СЕТ СН'!$G$19</f>
        <v>1658.2978180800001</v>
      </c>
      <c r="H78" s="36">
        <f>SUMIFS(СВЦЭМ!$C$34:$C$777,СВЦЭМ!$A$34:$A$777,$A78,СВЦЭМ!$B$34:$B$777,H$47)+'СЕТ СН'!$G$9+СВЦЭМ!$D$10+'СЕТ СН'!$G$6-'СЕТ СН'!$G$19</f>
        <v>1618.7711808000004</v>
      </c>
      <c r="I78" s="36">
        <f>SUMIFS(СВЦЭМ!$C$34:$C$777,СВЦЭМ!$A$34:$A$777,$A78,СВЦЭМ!$B$34:$B$777,I$47)+'СЕТ СН'!$G$9+СВЦЭМ!$D$10+'СЕТ СН'!$G$6-'СЕТ СН'!$G$19</f>
        <v>1555.0292560099999</v>
      </c>
      <c r="J78" s="36">
        <f>SUMIFS(СВЦЭМ!$C$34:$C$777,СВЦЭМ!$A$34:$A$777,$A78,СВЦЭМ!$B$34:$B$777,J$47)+'СЕТ СН'!$G$9+СВЦЭМ!$D$10+'СЕТ СН'!$G$6-'СЕТ СН'!$G$19</f>
        <v>1483.84599518</v>
      </c>
      <c r="K78" s="36">
        <f>SUMIFS(СВЦЭМ!$C$34:$C$777,СВЦЭМ!$A$34:$A$777,$A78,СВЦЭМ!$B$34:$B$777,K$47)+'СЕТ СН'!$G$9+СВЦЭМ!$D$10+'СЕТ СН'!$G$6-'СЕТ СН'!$G$19</f>
        <v>1471.66427621</v>
      </c>
      <c r="L78" s="36">
        <f>SUMIFS(СВЦЭМ!$C$34:$C$777,СВЦЭМ!$A$34:$A$777,$A78,СВЦЭМ!$B$34:$B$777,L$47)+'СЕТ СН'!$G$9+СВЦЭМ!$D$10+'СЕТ СН'!$G$6-'СЕТ СН'!$G$19</f>
        <v>1482.3306417700001</v>
      </c>
      <c r="M78" s="36">
        <f>SUMIFS(СВЦЭМ!$C$34:$C$777,СВЦЭМ!$A$34:$A$777,$A78,СВЦЭМ!$B$34:$B$777,M$47)+'СЕТ СН'!$G$9+СВЦЭМ!$D$10+'СЕТ СН'!$G$6-'СЕТ СН'!$G$19</f>
        <v>1500.02955668</v>
      </c>
      <c r="N78" s="36">
        <f>SUMIFS(СВЦЭМ!$C$34:$C$777,СВЦЭМ!$A$34:$A$777,$A78,СВЦЭМ!$B$34:$B$777,N$47)+'СЕТ СН'!$G$9+СВЦЭМ!$D$10+'СЕТ СН'!$G$6-'СЕТ СН'!$G$19</f>
        <v>1507.85859635</v>
      </c>
      <c r="O78" s="36">
        <f>SUMIFS(СВЦЭМ!$C$34:$C$777,СВЦЭМ!$A$34:$A$777,$A78,СВЦЭМ!$B$34:$B$777,O$47)+'СЕТ СН'!$G$9+СВЦЭМ!$D$10+'СЕТ СН'!$G$6-'СЕТ СН'!$G$19</f>
        <v>1478.8256895699999</v>
      </c>
      <c r="P78" s="36">
        <f>SUMIFS(СВЦЭМ!$C$34:$C$777,СВЦЭМ!$A$34:$A$777,$A78,СВЦЭМ!$B$34:$B$777,P$47)+'СЕТ СН'!$G$9+СВЦЭМ!$D$10+'СЕТ СН'!$G$6-'СЕТ СН'!$G$19</f>
        <v>1432.68353121</v>
      </c>
      <c r="Q78" s="36">
        <f>SUMIFS(СВЦЭМ!$C$34:$C$777,СВЦЭМ!$A$34:$A$777,$A78,СВЦЭМ!$B$34:$B$777,Q$47)+'СЕТ СН'!$G$9+СВЦЭМ!$D$10+'СЕТ СН'!$G$6-'СЕТ СН'!$G$19</f>
        <v>1365.29300261</v>
      </c>
      <c r="R78" s="36">
        <f>SUMIFS(СВЦЭМ!$C$34:$C$777,СВЦЭМ!$A$34:$A$777,$A78,СВЦЭМ!$B$34:$B$777,R$47)+'СЕТ СН'!$G$9+СВЦЭМ!$D$10+'СЕТ СН'!$G$6-'СЕТ СН'!$G$19</f>
        <v>1278.0514544099999</v>
      </c>
      <c r="S78" s="36">
        <f>SUMIFS(СВЦЭМ!$C$34:$C$777,СВЦЭМ!$A$34:$A$777,$A78,СВЦЭМ!$B$34:$B$777,S$47)+'СЕТ СН'!$G$9+СВЦЭМ!$D$10+'СЕТ СН'!$G$6-'СЕТ СН'!$G$19</f>
        <v>1194.44643028</v>
      </c>
      <c r="T78" s="36">
        <f>SUMIFS(СВЦЭМ!$C$34:$C$777,СВЦЭМ!$A$34:$A$777,$A78,СВЦЭМ!$B$34:$B$777,T$47)+'СЕТ СН'!$G$9+СВЦЭМ!$D$10+'СЕТ СН'!$G$6-'СЕТ СН'!$G$19</f>
        <v>1152.5049560699999</v>
      </c>
      <c r="U78" s="36">
        <f>SUMIFS(СВЦЭМ!$C$34:$C$777,СВЦЭМ!$A$34:$A$777,$A78,СВЦЭМ!$B$34:$B$777,U$47)+'СЕТ СН'!$G$9+СВЦЭМ!$D$10+'СЕТ СН'!$G$6-'СЕТ СН'!$G$19</f>
        <v>1154.2963896199999</v>
      </c>
      <c r="V78" s="36">
        <f>SUMIFS(СВЦЭМ!$C$34:$C$777,СВЦЭМ!$A$34:$A$777,$A78,СВЦЭМ!$B$34:$B$777,V$47)+'СЕТ СН'!$G$9+СВЦЭМ!$D$10+'СЕТ СН'!$G$6-'СЕТ СН'!$G$19</f>
        <v>1168.80308524</v>
      </c>
      <c r="W78" s="36">
        <f>SUMIFS(СВЦЭМ!$C$34:$C$777,СВЦЭМ!$A$34:$A$777,$A78,СВЦЭМ!$B$34:$B$777,W$47)+'СЕТ СН'!$G$9+СВЦЭМ!$D$10+'СЕТ СН'!$G$6-'СЕТ СН'!$G$19</f>
        <v>1182.2852642999999</v>
      </c>
      <c r="X78" s="36">
        <f>SUMIFS(СВЦЭМ!$C$34:$C$777,СВЦЭМ!$A$34:$A$777,$A78,СВЦЭМ!$B$34:$B$777,X$47)+'СЕТ СН'!$G$9+СВЦЭМ!$D$10+'СЕТ СН'!$G$6-'СЕТ СН'!$G$19</f>
        <v>1243.1638369699999</v>
      </c>
      <c r="Y78" s="36">
        <f>SUMIFS(СВЦЭМ!$C$34:$C$777,СВЦЭМ!$A$34:$A$777,$A78,СВЦЭМ!$B$34:$B$777,Y$47)+'СЕТ СН'!$G$9+СВЦЭМ!$D$10+'СЕТ СН'!$G$6-'СЕТ СН'!$G$19</f>
        <v>1369.03224411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01.10.2018</v>
      </c>
      <c r="B84" s="36">
        <f>SUMIFS(СВЦЭМ!$C$34:$C$777,СВЦЭМ!$A$34:$A$777,$A84,СВЦЭМ!$B$34:$B$777,B$83)+'СЕТ СН'!$H$9+СВЦЭМ!$D$10+'СЕТ СН'!$H$6-'СЕТ СН'!$H$19</f>
        <v>1328.2666887099999</v>
      </c>
      <c r="C84" s="36">
        <f>SUMIFS(СВЦЭМ!$C$34:$C$777,СВЦЭМ!$A$34:$A$777,$A84,СВЦЭМ!$B$34:$B$777,C$83)+'СЕТ СН'!$H$9+СВЦЭМ!$D$10+'СЕТ СН'!$H$6-'СЕТ СН'!$H$19</f>
        <v>1459.0090247800001</v>
      </c>
      <c r="D84" s="36">
        <f>SUMIFS(СВЦЭМ!$C$34:$C$777,СВЦЭМ!$A$34:$A$777,$A84,СВЦЭМ!$B$34:$B$777,D$83)+'СЕТ СН'!$H$9+СВЦЭМ!$D$10+'СЕТ СН'!$H$6-'СЕТ СН'!$H$19</f>
        <v>1541.82250533</v>
      </c>
      <c r="E84" s="36">
        <f>SUMIFS(СВЦЭМ!$C$34:$C$777,СВЦЭМ!$A$34:$A$777,$A84,СВЦЭМ!$B$34:$B$777,E$83)+'СЕТ СН'!$H$9+СВЦЭМ!$D$10+'СЕТ СН'!$H$6-'СЕТ СН'!$H$19</f>
        <v>1641.3176189000001</v>
      </c>
      <c r="F84" s="36">
        <f>SUMIFS(СВЦЭМ!$C$34:$C$777,СВЦЭМ!$A$34:$A$777,$A84,СВЦЭМ!$B$34:$B$777,F$83)+'СЕТ СН'!$H$9+СВЦЭМ!$D$10+'СЕТ СН'!$H$6-'СЕТ СН'!$H$19</f>
        <v>1634.3711938699998</v>
      </c>
      <c r="G84" s="36">
        <f>SUMIFS(СВЦЭМ!$C$34:$C$777,СВЦЭМ!$A$34:$A$777,$A84,СВЦЭМ!$B$34:$B$777,G$83)+'СЕТ СН'!$H$9+СВЦЭМ!$D$10+'СЕТ СН'!$H$6-'СЕТ СН'!$H$19</f>
        <v>1593.2389726400002</v>
      </c>
      <c r="H84" s="36">
        <f>SUMIFS(СВЦЭМ!$C$34:$C$777,СВЦЭМ!$A$34:$A$777,$A84,СВЦЭМ!$B$34:$B$777,H$83)+'СЕТ СН'!$H$9+СВЦЭМ!$D$10+'СЕТ СН'!$H$6-'СЕТ СН'!$H$19</f>
        <v>1509.1845589300001</v>
      </c>
      <c r="I84" s="36">
        <f>SUMIFS(СВЦЭМ!$C$34:$C$777,СВЦЭМ!$A$34:$A$777,$A84,СВЦЭМ!$B$34:$B$777,I$83)+'СЕТ СН'!$H$9+СВЦЭМ!$D$10+'СЕТ СН'!$H$6-'СЕТ СН'!$H$19</f>
        <v>1436.73232693</v>
      </c>
      <c r="J84" s="36">
        <f>SUMIFS(СВЦЭМ!$C$34:$C$777,СВЦЭМ!$A$34:$A$777,$A84,СВЦЭМ!$B$34:$B$777,J$83)+'СЕТ СН'!$H$9+СВЦЭМ!$D$10+'СЕТ СН'!$H$6-'СЕТ СН'!$H$19</f>
        <v>1415.7603217799999</v>
      </c>
      <c r="K84" s="36">
        <f>SUMIFS(СВЦЭМ!$C$34:$C$777,СВЦЭМ!$A$34:$A$777,$A84,СВЦЭМ!$B$34:$B$777,K$83)+'СЕТ СН'!$H$9+СВЦЭМ!$D$10+'СЕТ СН'!$H$6-'СЕТ СН'!$H$19</f>
        <v>1416.61301465</v>
      </c>
      <c r="L84" s="36">
        <f>SUMIFS(СВЦЭМ!$C$34:$C$777,СВЦЭМ!$A$34:$A$777,$A84,СВЦЭМ!$B$34:$B$777,L$83)+'СЕТ СН'!$H$9+СВЦЭМ!$D$10+'СЕТ СН'!$H$6-'СЕТ СН'!$H$19</f>
        <v>1417.04948023</v>
      </c>
      <c r="M84" s="36">
        <f>SUMIFS(СВЦЭМ!$C$34:$C$777,СВЦЭМ!$A$34:$A$777,$A84,СВЦЭМ!$B$34:$B$777,M$83)+'СЕТ СН'!$H$9+СВЦЭМ!$D$10+'СЕТ СН'!$H$6-'СЕТ СН'!$H$19</f>
        <v>1414.44367177</v>
      </c>
      <c r="N84" s="36">
        <f>SUMIFS(СВЦЭМ!$C$34:$C$777,СВЦЭМ!$A$34:$A$777,$A84,СВЦЭМ!$B$34:$B$777,N$83)+'СЕТ СН'!$H$9+СВЦЭМ!$D$10+'СЕТ СН'!$H$6-'СЕТ СН'!$H$19</f>
        <v>1422.68760552</v>
      </c>
      <c r="O84" s="36">
        <f>SUMIFS(СВЦЭМ!$C$34:$C$777,СВЦЭМ!$A$34:$A$777,$A84,СВЦЭМ!$B$34:$B$777,O$83)+'СЕТ СН'!$H$9+СВЦЭМ!$D$10+'СЕТ СН'!$H$6-'СЕТ СН'!$H$19</f>
        <v>1411.8552168799999</v>
      </c>
      <c r="P84" s="36">
        <f>SUMIFS(СВЦЭМ!$C$34:$C$777,СВЦЭМ!$A$34:$A$777,$A84,СВЦЭМ!$B$34:$B$777,P$83)+'СЕТ СН'!$H$9+СВЦЭМ!$D$10+'СЕТ СН'!$H$6-'СЕТ СН'!$H$19</f>
        <v>1361.7652500900001</v>
      </c>
      <c r="Q84" s="36">
        <f>SUMIFS(СВЦЭМ!$C$34:$C$777,СВЦЭМ!$A$34:$A$777,$A84,СВЦЭМ!$B$34:$B$777,Q$83)+'СЕТ СН'!$H$9+СВЦЭМ!$D$10+'СЕТ СН'!$H$6-'СЕТ СН'!$H$19</f>
        <v>1287.9266934</v>
      </c>
      <c r="R84" s="36">
        <f>SUMIFS(СВЦЭМ!$C$34:$C$777,СВЦЭМ!$A$34:$A$777,$A84,СВЦЭМ!$B$34:$B$777,R$83)+'СЕТ СН'!$H$9+СВЦЭМ!$D$10+'СЕТ СН'!$H$6-'СЕТ СН'!$H$19</f>
        <v>1169.45035119</v>
      </c>
      <c r="S84" s="36">
        <f>SUMIFS(СВЦЭМ!$C$34:$C$777,СВЦЭМ!$A$34:$A$777,$A84,СВЦЭМ!$B$34:$B$777,S$83)+'СЕТ СН'!$H$9+СВЦЭМ!$D$10+'СЕТ СН'!$H$6-'СЕТ СН'!$H$19</f>
        <v>1099.9074937600001</v>
      </c>
      <c r="T84" s="36">
        <f>SUMIFS(СВЦЭМ!$C$34:$C$777,СВЦЭМ!$A$34:$A$777,$A84,СВЦЭМ!$B$34:$B$777,T$83)+'СЕТ СН'!$H$9+СВЦЭМ!$D$10+'СЕТ СН'!$H$6-'СЕТ СН'!$H$19</f>
        <v>1068.1429891800001</v>
      </c>
      <c r="U84" s="36">
        <f>SUMIFS(СВЦЭМ!$C$34:$C$777,СВЦЭМ!$A$34:$A$777,$A84,СВЦЭМ!$B$34:$B$777,U$83)+'СЕТ СН'!$H$9+СВЦЭМ!$D$10+'СЕТ СН'!$H$6-'СЕТ СН'!$H$19</f>
        <v>1059.50305381</v>
      </c>
      <c r="V84" s="36">
        <f>SUMIFS(СВЦЭМ!$C$34:$C$777,СВЦЭМ!$A$34:$A$777,$A84,СВЦЭМ!$B$34:$B$777,V$83)+'СЕТ СН'!$H$9+СВЦЭМ!$D$10+'СЕТ СН'!$H$6-'СЕТ СН'!$H$19</f>
        <v>1059.3939097699999</v>
      </c>
      <c r="W84" s="36">
        <f>SUMIFS(СВЦЭМ!$C$34:$C$777,СВЦЭМ!$A$34:$A$777,$A84,СВЦЭМ!$B$34:$B$777,W$83)+'СЕТ СН'!$H$9+СВЦЭМ!$D$10+'СЕТ СН'!$H$6-'СЕТ СН'!$H$19</f>
        <v>1074.36300809</v>
      </c>
      <c r="X84" s="36">
        <f>SUMIFS(СВЦЭМ!$C$34:$C$777,СВЦЭМ!$A$34:$A$777,$A84,СВЦЭМ!$B$34:$B$777,X$83)+'СЕТ СН'!$H$9+СВЦЭМ!$D$10+'СЕТ СН'!$H$6-'СЕТ СН'!$H$19</f>
        <v>1133.7648148799999</v>
      </c>
      <c r="Y84" s="36">
        <f>SUMIFS(СВЦЭМ!$C$34:$C$777,СВЦЭМ!$A$34:$A$777,$A84,СВЦЭМ!$B$34:$B$777,Y$83)+'СЕТ СН'!$H$9+СВЦЭМ!$D$10+'СЕТ СН'!$H$6-'СЕТ СН'!$H$19</f>
        <v>1300.55224991</v>
      </c>
    </row>
    <row r="85" spans="1:25" ht="15.75" x14ac:dyDescent="0.2">
      <c r="A85" s="35">
        <f>A84+1</f>
        <v>43375</v>
      </c>
      <c r="B85" s="36">
        <f>SUMIFS(СВЦЭМ!$C$34:$C$777,СВЦЭМ!$A$34:$A$777,$A85,СВЦЭМ!$B$34:$B$777,B$83)+'СЕТ СН'!$H$9+СВЦЭМ!$D$10+'СЕТ СН'!$H$6-'СЕТ СН'!$H$19</f>
        <v>1450.1686551299999</v>
      </c>
      <c r="C85" s="36">
        <f>SUMIFS(СВЦЭМ!$C$34:$C$777,СВЦЭМ!$A$34:$A$777,$A85,СВЦЭМ!$B$34:$B$777,C$83)+'СЕТ СН'!$H$9+СВЦЭМ!$D$10+'СЕТ СН'!$H$6-'СЕТ СН'!$H$19</f>
        <v>1542.62640941</v>
      </c>
      <c r="D85" s="36">
        <f>SUMIFS(СВЦЭМ!$C$34:$C$777,СВЦЭМ!$A$34:$A$777,$A85,СВЦЭМ!$B$34:$B$777,D$83)+'СЕТ СН'!$H$9+СВЦЭМ!$D$10+'СЕТ СН'!$H$6-'СЕТ СН'!$H$19</f>
        <v>1649.9972729900001</v>
      </c>
      <c r="E85" s="36">
        <f>SUMIFS(СВЦЭМ!$C$34:$C$777,СВЦЭМ!$A$34:$A$777,$A85,СВЦЭМ!$B$34:$B$777,E$83)+'СЕТ СН'!$H$9+СВЦЭМ!$D$10+'СЕТ СН'!$H$6-'СЕТ СН'!$H$19</f>
        <v>1674.8746047700001</v>
      </c>
      <c r="F85" s="36">
        <f>SUMIFS(СВЦЭМ!$C$34:$C$777,СВЦЭМ!$A$34:$A$777,$A85,СВЦЭМ!$B$34:$B$777,F$83)+'СЕТ СН'!$H$9+СВЦЭМ!$D$10+'СЕТ СН'!$H$6-'СЕТ СН'!$H$19</f>
        <v>1669.8775975600001</v>
      </c>
      <c r="G85" s="36">
        <f>SUMIFS(СВЦЭМ!$C$34:$C$777,СВЦЭМ!$A$34:$A$777,$A85,СВЦЭМ!$B$34:$B$777,G$83)+'СЕТ СН'!$H$9+СВЦЭМ!$D$10+'СЕТ СН'!$H$6-'СЕТ СН'!$H$19</f>
        <v>1645.70301341</v>
      </c>
      <c r="H85" s="36">
        <f>SUMIFS(СВЦЭМ!$C$34:$C$777,СВЦЭМ!$A$34:$A$777,$A85,СВЦЭМ!$B$34:$B$777,H$83)+'СЕТ СН'!$H$9+СВЦЭМ!$D$10+'СЕТ СН'!$H$6-'СЕТ СН'!$H$19</f>
        <v>1567.37357531</v>
      </c>
      <c r="I85" s="36">
        <f>SUMIFS(СВЦЭМ!$C$34:$C$777,СВЦЭМ!$A$34:$A$777,$A85,СВЦЭМ!$B$34:$B$777,I$83)+'СЕТ СН'!$H$9+СВЦЭМ!$D$10+'СЕТ СН'!$H$6-'СЕТ СН'!$H$19</f>
        <v>1490.24920901</v>
      </c>
      <c r="J85" s="36">
        <f>SUMIFS(СВЦЭМ!$C$34:$C$777,СВЦЭМ!$A$34:$A$777,$A85,СВЦЭМ!$B$34:$B$777,J$83)+'СЕТ СН'!$H$9+СВЦЭМ!$D$10+'СЕТ СН'!$H$6-'СЕТ СН'!$H$19</f>
        <v>1481.5008805299999</v>
      </c>
      <c r="K85" s="36">
        <f>SUMIFS(СВЦЭМ!$C$34:$C$777,СВЦЭМ!$A$34:$A$777,$A85,СВЦЭМ!$B$34:$B$777,K$83)+'СЕТ СН'!$H$9+СВЦЭМ!$D$10+'СЕТ СН'!$H$6-'СЕТ СН'!$H$19</f>
        <v>1443.0470630499999</v>
      </c>
      <c r="L85" s="36">
        <f>SUMIFS(СВЦЭМ!$C$34:$C$777,СВЦЭМ!$A$34:$A$777,$A85,СВЦЭМ!$B$34:$B$777,L$83)+'СЕТ СН'!$H$9+СВЦЭМ!$D$10+'СЕТ СН'!$H$6-'СЕТ СН'!$H$19</f>
        <v>1436.1867083699999</v>
      </c>
      <c r="M85" s="36">
        <f>SUMIFS(СВЦЭМ!$C$34:$C$777,СВЦЭМ!$A$34:$A$777,$A85,СВЦЭМ!$B$34:$B$777,M$83)+'СЕТ СН'!$H$9+СВЦЭМ!$D$10+'СЕТ СН'!$H$6-'СЕТ СН'!$H$19</f>
        <v>1441.4836764199999</v>
      </c>
      <c r="N85" s="36">
        <f>SUMIFS(СВЦЭМ!$C$34:$C$777,СВЦЭМ!$A$34:$A$777,$A85,СВЦЭМ!$B$34:$B$777,N$83)+'СЕТ СН'!$H$9+СВЦЭМ!$D$10+'СЕТ СН'!$H$6-'СЕТ СН'!$H$19</f>
        <v>1447.20022217</v>
      </c>
      <c r="O85" s="36">
        <f>SUMIFS(СВЦЭМ!$C$34:$C$777,СВЦЭМ!$A$34:$A$777,$A85,СВЦЭМ!$B$34:$B$777,O$83)+'СЕТ СН'!$H$9+СВЦЭМ!$D$10+'СЕТ СН'!$H$6-'СЕТ СН'!$H$19</f>
        <v>1423.1247742</v>
      </c>
      <c r="P85" s="36">
        <f>SUMIFS(СВЦЭМ!$C$34:$C$777,СВЦЭМ!$A$34:$A$777,$A85,СВЦЭМ!$B$34:$B$777,P$83)+'СЕТ СН'!$H$9+СВЦЭМ!$D$10+'СЕТ СН'!$H$6-'СЕТ СН'!$H$19</f>
        <v>1346.6878446200001</v>
      </c>
      <c r="Q85" s="36">
        <f>SUMIFS(СВЦЭМ!$C$34:$C$777,СВЦЭМ!$A$34:$A$777,$A85,СВЦЭМ!$B$34:$B$777,Q$83)+'СЕТ СН'!$H$9+СВЦЭМ!$D$10+'СЕТ СН'!$H$6-'СЕТ СН'!$H$19</f>
        <v>1277.5520459700001</v>
      </c>
      <c r="R85" s="36">
        <f>SUMIFS(СВЦЭМ!$C$34:$C$777,СВЦЭМ!$A$34:$A$777,$A85,СВЦЭМ!$B$34:$B$777,R$83)+'СЕТ СН'!$H$9+СВЦЭМ!$D$10+'СЕТ СН'!$H$6-'СЕТ СН'!$H$19</f>
        <v>1158.6014580200001</v>
      </c>
      <c r="S85" s="36">
        <f>SUMIFS(СВЦЭМ!$C$34:$C$777,СВЦЭМ!$A$34:$A$777,$A85,СВЦЭМ!$B$34:$B$777,S$83)+'СЕТ СН'!$H$9+СВЦЭМ!$D$10+'СЕТ СН'!$H$6-'СЕТ СН'!$H$19</f>
        <v>1072.6232897499999</v>
      </c>
      <c r="T85" s="36">
        <f>SUMIFS(СВЦЭМ!$C$34:$C$777,СВЦЭМ!$A$34:$A$777,$A85,СВЦЭМ!$B$34:$B$777,T$83)+'СЕТ СН'!$H$9+СВЦЭМ!$D$10+'СЕТ СН'!$H$6-'СЕТ СН'!$H$19</f>
        <v>1071.1295486900001</v>
      </c>
      <c r="U85" s="36">
        <f>SUMIFS(СВЦЭМ!$C$34:$C$777,СВЦЭМ!$A$34:$A$777,$A85,СВЦЭМ!$B$34:$B$777,U$83)+'СЕТ СН'!$H$9+СВЦЭМ!$D$10+'СЕТ СН'!$H$6-'СЕТ СН'!$H$19</f>
        <v>1065.5726637</v>
      </c>
      <c r="V85" s="36">
        <f>SUMIFS(СВЦЭМ!$C$34:$C$777,СВЦЭМ!$A$34:$A$777,$A85,СВЦЭМ!$B$34:$B$777,V$83)+'СЕТ СН'!$H$9+СВЦЭМ!$D$10+'СЕТ СН'!$H$6-'СЕТ СН'!$H$19</f>
        <v>1064.7803973699999</v>
      </c>
      <c r="W85" s="36">
        <f>SUMIFS(СВЦЭМ!$C$34:$C$777,СВЦЭМ!$A$34:$A$777,$A85,СВЦЭМ!$B$34:$B$777,W$83)+'СЕТ СН'!$H$9+СВЦЭМ!$D$10+'СЕТ СН'!$H$6-'СЕТ СН'!$H$19</f>
        <v>1057.1584898999999</v>
      </c>
      <c r="X85" s="36">
        <f>SUMIFS(СВЦЭМ!$C$34:$C$777,СВЦЭМ!$A$34:$A$777,$A85,СВЦЭМ!$B$34:$B$777,X$83)+'СЕТ СН'!$H$9+СВЦЭМ!$D$10+'СЕТ СН'!$H$6-'СЕТ СН'!$H$19</f>
        <v>1106.3128109100001</v>
      </c>
      <c r="Y85" s="36">
        <f>SUMIFS(СВЦЭМ!$C$34:$C$777,СВЦЭМ!$A$34:$A$777,$A85,СВЦЭМ!$B$34:$B$777,Y$83)+'СЕТ СН'!$H$9+СВЦЭМ!$D$10+'СЕТ СН'!$H$6-'СЕТ СН'!$H$19</f>
        <v>1241.67483036</v>
      </c>
    </row>
    <row r="86" spans="1:25" ht="15.75" x14ac:dyDescent="0.2">
      <c r="A86" s="35">
        <f t="shared" ref="A86:A114" si="2">A85+1</f>
        <v>43376</v>
      </c>
      <c r="B86" s="36">
        <f>SUMIFS(СВЦЭМ!$C$34:$C$777,СВЦЭМ!$A$34:$A$777,$A86,СВЦЭМ!$B$34:$B$777,B$83)+'СЕТ СН'!$H$9+СВЦЭМ!$D$10+'СЕТ СН'!$H$6-'СЕТ СН'!$H$19</f>
        <v>1388.0446764999999</v>
      </c>
      <c r="C86" s="36">
        <f>SUMIFS(СВЦЭМ!$C$34:$C$777,СВЦЭМ!$A$34:$A$777,$A86,СВЦЭМ!$B$34:$B$777,C$83)+'СЕТ СН'!$H$9+СВЦЭМ!$D$10+'СЕТ СН'!$H$6-'СЕТ СН'!$H$19</f>
        <v>1511.4344782200001</v>
      </c>
      <c r="D86" s="36">
        <f>SUMIFS(СВЦЭМ!$C$34:$C$777,СВЦЭМ!$A$34:$A$777,$A86,СВЦЭМ!$B$34:$B$777,D$83)+'СЕТ СН'!$H$9+СВЦЭМ!$D$10+'СЕТ СН'!$H$6-'СЕТ СН'!$H$19</f>
        <v>1620.13515426</v>
      </c>
      <c r="E86" s="36">
        <f>SUMIFS(СВЦЭМ!$C$34:$C$777,СВЦЭМ!$A$34:$A$777,$A86,СВЦЭМ!$B$34:$B$777,E$83)+'СЕТ СН'!$H$9+СВЦЭМ!$D$10+'СЕТ СН'!$H$6-'СЕТ СН'!$H$19</f>
        <v>1636.5824758799999</v>
      </c>
      <c r="F86" s="36">
        <f>SUMIFS(СВЦЭМ!$C$34:$C$777,СВЦЭМ!$A$34:$A$777,$A86,СВЦЭМ!$B$34:$B$777,F$83)+'СЕТ СН'!$H$9+СВЦЭМ!$D$10+'СЕТ СН'!$H$6-'СЕТ СН'!$H$19</f>
        <v>1629.1803724900001</v>
      </c>
      <c r="G86" s="36">
        <f>SUMIFS(СВЦЭМ!$C$34:$C$777,СВЦЭМ!$A$34:$A$777,$A86,СВЦЭМ!$B$34:$B$777,G$83)+'СЕТ СН'!$H$9+СВЦЭМ!$D$10+'СЕТ СН'!$H$6-'СЕТ СН'!$H$19</f>
        <v>1594.21440437</v>
      </c>
      <c r="H86" s="36">
        <f>SUMIFS(СВЦЭМ!$C$34:$C$777,СВЦЭМ!$A$34:$A$777,$A86,СВЦЭМ!$B$34:$B$777,H$83)+'СЕТ СН'!$H$9+СВЦЭМ!$D$10+'СЕТ СН'!$H$6-'СЕТ СН'!$H$19</f>
        <v>1521.8597790700001</v>
      </c>
      <c r="I86" s="36">
        <f>SUMIFS(СВЦЭМ!$C$34:$C$777,СВЦЭМ!$A$34:$A$777,$A86,СВЦЭМ!$B$34:$B$777,I$83)+'СЕТ СН'!$H$9+СВЦЭМ!$D$10+'СЕТ СН'!$H$6-'СЕТ СН'!$H$19</f>
        <v>1452.6348833699999</v>
      </c>
      <c r="J86" s="36">
        <f>SUMIFS(СВЦЭМ!$C$34:$C$777,СВЦЭМ!$A$34:$A$777,$A86,СВЦЭМ!$B$34:$B$777,J$83)+'СЕТ СН'!$H$9+СВЦЭМ!$D$10+'СЕТ СН'!$H$6-'СЕТ СН'!$H$19</f>
        <v>1424.46388516</v>
      </c>
      <c r="K86" s="36">
        <f>SUMIFS(СВЦЭМ!$C$34:$C$777,СВЦЭМ!$A$34:$A$777,$A86,СВЦЭМ!$B$34:$B$777,K$83)+'СЕТ СН'!$H$9+СВЦЭМ!$D$10+'СЕТ СН'!$H$6-'СЕТ СН'!$H$19</f>
        <v>1414.98507139</v>
      </c>
      <c r="L86" s="36">
        <f>SUMIFS(СВЦЭМ!$C$34:$C$777,СВЦЭМ!$A$34:$A$777,$A86,СВЦЭМ!$B$34:$B$777,L$83)+'СЕТ СН'!$H$9+СВЦЭМ!$D$10+'СЕТ СН'!$H$6-'СЕТ СН'!$H$19</f>
        <v>1424.8173969300001</v>
      </c>
      <c r="M86" s="36">
        <f>SUMIFS(СВЦЭМ!$C$34:$C$777,СВЦЭМ!$A$34:$A$777,$A86,СВЦЭМ!$B$34:$B$777,M$83)+'СЕТ СН'!$H$9+СВЦЭМ!$D$10+'СЕТ СН'!$H$6-'СЕТ СН'!$H$19</f>
        <v>1432.86570564</v>
      </c>
      <c r="N86" s="36">
        <f>SUMIFS(СВЦЭМ!$C$34:$C$777,СВЦЭМ!$A$34:$A$777,$A86,СВЦЭМ!$B$34:$B$777,N$83)+'СЕТ СН'!$H$9+СВЦЭМ!$D$10+'СЕТ СН'!$H$6-'СЕТ СН'!$H$19</f>
        <v>1432.82145438</v>
      </c>
      <c r="O86" s="36">
        <f>SUMIFS(СВЦЭМ!$C$34:$C$777,СВЦЭМ!$A$34:$A$777,$A86,СВЦЭМ!$B$34:$B$777,O$83)+'СЕТ СН'!$H$9+СВЦЭМ!$D$10+'СЕТ СН'!$H$6-'СЕТ СН'!$H$19</f>
        <v>1401.8855116</v>
      </c>
      <c r="P86" s="36">
        <f>SUMIFS(СВЦЭМ!$C$34:$C$777,СВЦЭМ!$A$34:$A$777,$A86,СВЦЭМ!$B$34:$B$777,P$83)+'СЕТ СН'!$H$9+СВЦЭМ!$D$10+'СЕТ СН'!$H$6-'СЕТ СН'!$H$19</f>
        <v>1347.81145064</v>
      </c>
      <c r="Q86" s="36">
        <f>SUMIFS(СВЦЭМ!$C$34:$C$777,СВЦЭМ!$A$34:$A$777,$A86,СВЦЭМ!$B$34:$B$777,Q$83)+'СЕТ СН'!$H$9+СВЦЭМ!$D$10+'СЕТ СН'!$H$6-'СЕТ СН'!$H$19</f>
        <v>1271.69191357</v>
      </c>
      <c r="R86" s="36">
        <f>SUMIFS(СВЦЭМ!$C$34:$C$777,СВЦЭМ!$A$34:$A$777,$A86,СВЦЭМ!$B$34:$B$777,R$83)+'СЕТ СН'!$H$9+СВЦЭМ!$D$10+'СЕТ СН'!$H$6-'СЕТ СН'!$H$19</f>
        <v>1170.9453428900001</v>
      </c>
      <c r="S86" s="36">
        <f>SUMIFS(СВЦЭМ!$C$34:$C$777,СВЦЭМ!$A$34:$A$777,$A86,СВЦЭМ!$B$34:$B$777,S$83)+'СЕТ СН'!$H$9+СВЦЭМ!$D$10+'СЕТ СН'!$H$6-'СЕТ СН'!$H$19</f>
        <v>1098.9991789799999</v>
      </c>
      <c r="T86" s="36">
        <f>SUMIFS(СВЦЭМ!$C$34:$C$777,СВЦЭМ!$A$34:$A$777,$A86,СВЦЭМ!$B$34:$B$777,T$83)+'СЕТ СН'!$H$9+СВЦЭМ!$D$10+'СЕТ СН'!$H$6-'СЕТ СН'!$H$19</f>
        <v>1111.7089187900001</v>
      </c>
      <c r="U86" s="36">
        <f>SUMIFS(СВЦЭМ!$C$34:$C$777,СВЦЭМ!$A$34:$A$777,$A86,СВЦЭМ!$B$34:$B$777,U$83)+'СЕТ СН'!$H$9+СВЦЭМ!$D$10+'СЕТ СН'!$H$6-'СЕТ СН'!$H$19</f>
        <v>1152.6868734100001</v>
      </c>
      <c r="V86" s="36">
        <f>SUMIFS(СВЦЭМ!$C$34:$C$777,СВЦЭМ!$A$34:$A$777,$A86,СВЦЭМ!$B$34:$B$777,V$83)+'СЕТ СН'!$H$9+СВЦЭМ!$D$10+'СЕТ СН'!$H$6-'СЕТ СН'!$H$19</f>
        <v>1159.55320433</v>
      </c>
      <c r="W86" s="36">
        <f>SUMIFS(СВЦЭМ!$C$34:$C$777,СВЦЭМ!$A$34:$A$777,$A86,СВЦЭМ!$B$34:$B$777,W$83)+'СЕТ СН'!$H$9+СВЦЭМ!$D$10+'СЕТ СН'!$H$6-'СЕТ СН'!$H$19</f>
        <v>1153.8928481400001</v>
      </c>
      <c r="X86" s="36">
        <f>SUMIFS(СВЦЭМ!$C$34:$C$777,СВЦЭМ!$A$34:$A$777,$A86,СВЦЭМ!$B$34:$B$777,X$83)+'СЕТ СН'!$H$9+СВЦЭМ!$D$10+'СЕТ СН'!$H$6-'СЕТ СН'!$H$19</f>
        <v>1134.7015212599999</v>
      </c>
      <c r="Y86" s="36">
        <f>SUMIFS(СВЦЭМ!$C$34:$C$777,СВЦЭМ!$A$34:$A$777,$A86,СВЦЭМ!$B$34:$B$777,Y$83)+'СЕТ СН'!$H$9+СВЦЭМ!$D$10+'СЕТ СН'!$H$6-'СЕТ СН'!$H$19</f>
        <v>1271.8802912399999</v>
      </c>
    </row>
    <row r="87" spans="1:25" ht="15.75" x14ac:dyDescent="0.2">
      <c r="A87" s="35">
        <f t="shared" si="2"/>
        <v>43377</v>
      </c>
      <c r="B87" s="36">
        <f>SUMIFS(СВЦЭМ!$C$34:$C$777,СВЦЭМ!$A$34:$A$777,$A87,СВЦЭМ!$B$34:$B$777,B$83)+'СЕТ СН'!$H$9+СВЦЭМ!$D$10+'СЕТ СН'!$H$6-'СЕТ СН'!$H$19</f>
        <v>1341.3051235</v>
      </c>
      <c r="C87" s="36">
        <f>SUMIFS(СВЦЭМ!$C$34:$C$777,СВЦЭМ!$A$34:$A$777,$A87,СВЦЭМ!$B$34:$B$777,C$83)+'СЕТ СН'!$H$9+СВЦЭМ!$D$10+'СЕТ СН'!$H$6-'СЕТ СН'!$H$19</f>
        <v>1470.25367772</v>
      </c>
      <c r="D87" s="36">
        <f>SUMIFS(СВЦЭМ!$C$34:$C$777,СВЦЭМ!$A$34:$A$777,$A87,СВЦЭМ!$B$34:$B$777,D$83)+'СЕТ СН'!$H$9+СВЦЭМ!$D$10+'СЕТ СН'!$H$6-'СЕТ СН'!$H$19</f>
        <v>1588.7638077300001</v>
      </c>
      <c r="E87" s="36">
        <f>SUMIFS(СВЦЭМ!$C$34:$C$777,СВЦЭМ!$A$34:$A$777,$A87,СВЦЭМ!$B$34:$B$777,E$83)+'СЕТ СН'!$H$9+СВЦЭМ!$D$10+'СЕТ СН'!$H$6-'СЕТ СН'!$H$19</f>
        <v>1622.7073404600001</v>
      </c>
      <c r="F87" s="36">
        <f>SUMIFS(СВЦЭМ!$C$34:$C$777,СВЦЭМ!$A$34:$A$777,$A87,СВЦЭМ!$B$34:$B$777,F$83)+'СЕТ СН'!$H$9+СВЦЭМ!$D$10+'СЕТ СН'!$H$6-'СЕТ СН'!$H$19</f>
        <v>1617.90015399</v>
      </c>
      <c r="G87" s="36">
        <f>SUMIFS(СВЦЭМ!$C$34:$C$777,СВЦЭМ!$A$34:$A$777,$A87,СВЦЭМ!$B$34:$B$777,G$83)+'СЕТ СН'!$H$9+СВЦЭМ!$D$10+'СЕТ СН'!$H$6-'СЕТ СН'!$H$19</f>
        <v>1584.45619842</v>
      </c>
      <c r="H87" s="36">
        <f>SUMIFS(СВЦЭМ!$C$34:$C$777,СВЦЭМ!$A$34:$A$777,$A87,СВЦЭМ!$B$34:$B$777,H$83)+'СЕТ СН'!$H$9+СВЦЭМ!$D$10+'СЕТ СН'!$H$6-'СЕТ СН'!$H$19</f>
        <v>1524.6078628</v>
      </c>
      <c r="I87" s="36">
        <f>SUMIFS(СВЦЭМ!$C$34:$C$777,СВЦЭМ!$A$34:$A$777,$A87,СВЦЭМ!$B$34:$B$777,I$83)+'СЕТ СН'!$H$9+СВЦЭМ!$D$10+'СЕТ СН'!$H$6-'СЕТ СН'!$H$19</f>
        <v>1468.94857211</v>
      </c>
      <c r="J87" s="36">
        <f>SUMIFS(СВЦЭМ!$C$34:$C$777,СВЦЭМ!$A$34:$A$777,$A87,СВЦЭМ!$B$34:$B$777,J$83)+'СЕТ СН'!$H$9+СВЦЭМ!$D$10+'СЕТ СН'!$H$6-'СЕТ СН'!$H$19</f>
        <v>1448.56320104</v>
      </c>
      <c r="K87" s="36">
        <f>SUMIFS(СВЦЭМ!$C$34:$C$777,СВЦЭМ!$A$34:$A$777,$A87,СВЦЭМ!$B$34:$B$777,K$83)+'СЕТ СН'!$H$9+СВЦЭМ!$D$10+'СЕТ СН'!$H$6-'СЕТ СН'!$H$19</f>
        <v>1438.8716610900001</v>
      </c>
      <c r="L87" s="36">
        <f>SUMIFS(СВЦЭМ!$C$34:$C$777,СВЦЭМ!$A$34:$A$777,$A87,СВЦЭМ!$B$34:$B$777,L$83)+'СЕТ СН'!$H$9+СВЦЭМ!$D$10+'СЕТ СН'!$H$6-'СЕТ СН'!$H$19</f>
        <v>1449.6842596700001</v>
      </c>
      <c r="M87" s="36">
        <f>SUMIFS(СВЦЭМ!$C$34:$C$777,СВЦЭМ!$A$34:$A$777,$A87,СВЦЭМ!$B$34:$B$777,M$83)+'СЕТ СН'!$H$9+СВЦЭМ!$D$10+'СЕТ СН'!$H$6-'СЕТ СН'!$H$19</f>
        <v>1466.0950902899999</v>
      </c>
      <c r="N87" s="36">
        <f>SUMIFS(СВЦЭМ!$C$34:$C$777,СВЦЭМ!$A$34:$A$777,$A87,СВЦЭМ!$B$34:$B$777,N$83)+'СЕТ СН'!$H$9+СВЦЭМ!$D$10+'СЕТ СН'!$H$6-'СЕТ СН'!$H$19</f>
        <v>1468.8150484099999</v>
      </c>
      <c r="O87" s="36">
        <f>SUMIFS(СВЦЭМ!$C$34:$C$777,СВЦЭМ!$A$34:$A$777,$A87,СВЦЭМ!$B$34:$B$777,O$83)+'СЕТ СН'!$H$9+СВЦЭМ!$D$10+'СЕТ СН'!$H$6-'СЕТ СН'!$H$19</f>
        <v>1454.58072563</v>
      </c>
      <c r="P87" s="36">
        <f>SUMIFS(СВЦЭМ!$C$34:$C$777,СВЦЭМ!$A$34:$A$777,$A87,СВЦЭМ!$B$34:$B$777,P$83)+'СЕТ СН'!$H$9+СВЦЭМ!$D$10+'СЕТ СН'!$H$6-'СЕТ СН'!$H$19</f>
        <v>1372.69723361</v>
      </c>
      <c r="Q87" s="36">
        <f>SUMIFS(СВЦЭМ!$C$34:$C$777,СВЦЭМ!$A$34:$A$777,$A87,СВЦЭМ!$B$34:$B$777,Q$83)+'СЕТ СН'!$H$9+СВЦЭМ!$D$10+'СЕТ СН'!$H$6-'СЕТ СН'!$H$19</f>
        <v>1303.66042507</v>
      </c>
      <c r="R87" s="36">
        <f>SUMIFS(СВЦЭМ!$C$34:$C$777,СВЦЭМ!$A$34:$A$777,$A87,СВЦЭМ!$B$34:$B$777,R$83)+'СЕТ СН'!$H$9+СВЦЭМ!$D$10+'СЕТ СН'!$H$6-'СЕТ СН'!$H$19</f>
        <v>1197.66207194</v>
      </c>
      <c r="S87" s="36">
        <f>SUMIFS(СВЦЭМ!$C$34:$C$777,СВЦЭМ!$A$34:$A$777,$A87,СВЦЭМ!$B$34:$B$777,S$83)+'СЕТ СН'!$H$9+СВЦЭМ!$D$10+'СЕТ СН'!$H$6-'СЕТ СН'!$H$19</f>
        <v>1112.9145697500001</v>
      </c>
      <c r="T87" s="36">
        <f>SUMIFS(СВЦЭМ!$C$34:$C$777,СВЦЭМ!$A$34:$A$777,$A87,СВЦЭМ!$B$34:$B$777,T$83)+'СЕТ СН'!$H$9+СВЦЭМ!$D$10+'СЕТ СН'!$H$6-'СЕТ СН'!$H$19</f>
        <v>1119.9280112399999</v>
      </c>
      <c r="U87" s="36">
        <f>SUMIFS(СВЦЭМ!$C$34:$C$777,СВЦЭМ!$A$34:$A$777,$A87,СВЦЭМ!$B$34:$B$777,U$83)+'СЕТ СН'!$H$9+СВЦЭМ!$D$10+'СЕТ СН'!$H$6-'СЕТ СН'!$H$19</f>
        <v>1166.6003762600001</v>
      </c>
      <c r="V87" s="36">
        <f>SUMIFS(СВЦЭМ!$C$34:$C$777,СВЦЭМ!$A$34:$A$777,$A87,СВЦЭМ!$B$34:$B$777,V$83)+'СЕТ СН'!$H$9+СВЦЭМ!$D$10+'СЕТ СН'!$H$6-'СЕТ СН'!$H$19</f>
        <v>1174.16917926</v>
      </c>
      <c r="W87" s="36">
        <f>SUMIFS(СВЦЭМ!$C$34:$C$777,СВЦЭМ!$A$34:$A$777,$A87,СВЦЭМ!$B$34:$B$777,W$83)+'СЕТ СН'!$H$9+СВЦЭМ!$D$10+'СЕТ СН'!$H$6-'СЕТ СН'!$H$19</f>
        <v>1165.2492522099999</v>
      </c>
      <c r="X87" s="36">
        <f>SUMIFS(СВЦЭМ!$C$34:$C$777,СВЦЭМ!$A$34:$A$777,$A87,СВЦЭМ!$B$34:$B$777,X$83)+'СЕТ СН'!$H$9+СВЦЭМ!$D$10+'СЕТ СН'!$H$6-'СЕТ СН'!$H$19</f>
        <v>1159.55695517</v>
      </c>
      <c r="Y87" s="36">
        <f>SUMIFS(СВЦЭМ!$C$34:$C$777,СВЦЭМ!$A$34:$A$777,$A87,СВЦЭМ!$B$34:$B$777,Y$83)+'СЕТ СН'!$H$9+СВЦЭМ!$D$10+'СЕТ СН'!$H$6-'СЕТ СН'!$H$19</f>
        <v>1256.0951684199999</v>
      </c>
    </row>
    <row r="88" spans="1:25" ht="15.75" x14ac:dyDescent="0.2">
      <c r="A88" s="35">
        <f t="shared" si="2"/>
        <v>43378</v>
      </c>
      <c r="B88" s="36">
        <f>SUMIFS(СВЦЭМ!$C$34:$C$777,СВЦЭМ!$A$34:$A$777,$A88,СВЦЭМ!$B$34:$B$777,B$83)+'СЕТ СН'!$H$9+СВЦЭМ!$D$10+'СЕТ СН'!$H$6-'СЕТ СН'!$H$19</f>
        <v>1439.68178902</v>
      </c>
      <c r="C88" s="36">
        <f>SUMIFS(СВЦЭМ!$C$34:$C$777,СВЦЭМ!$A$34:$A$777,$A88,СВЦЭМ!$B$34:$B$777,C$83)+'СЕТ СН'!$H$9+СВЦЭМ!$D$10+'СЕТ СН'!$H$6-'СЕТ СН'!$H$19</f>
        <v>1514.54658015</v>
      </c>
      <c r="D88" s="36">
        <f>SUMIFS(СВЦЭМ!$C$34:$C$777,СВЦЭМ!$A$34:$A$777,$A88,СВЦЭМ!$B$34:$B$777,D$83)+'СЕТ СН'!$H$9+СВЦЭМ!$D$10+'СЕТ СН'!$H$6-'СЕТ СН'!$H$19</f>
        <v>1592.90663812</v>
      </c>
      <c r="E88" s="36">
        <f>SUMIFS(СВЦЭМ!$C$34:$C$777,СВЦЭМ!$A$34:$A$777,$A88,СВЦЭМ!$B$34:$B$777,E$83)+'СЕТ СН'!$H$9+СВЦЭМ!$D$10+'СЕТ СН'!$H$6-'СЕТ СН'!$H$19</f>
        <v>1599.4921605300001</v>
      </c>
      <c r="F88" s="36">
        <f>SUMIFS(СВЦЭМ!$C$34:$C$777,СВЦЭМ!$A$34:$A$777,$A88,СВЦЭМ!$B$34:$B$777,F$83)+'СЕТ СН'!$H$9+СВЦЭМ!$D$10+'СЕТ СН'!$H$6-'СЕТ СН'!$H$19</f>
        <v>1601.4597384899998</v>
      </c>
      <c r="G88" s="36">
        <f>SUMIFS(СВЦЭМ!$C$34:$C$777,СВЦЭМ!$A$34:$A$777,$A88,СВЦЭМ!$B$34:$B$777,G$83)+'СЕТ СН'!$H$9+СВЦЭМ!$D$10+'СЕТ СН'!$H$6-'СЕТ СН'!$H$19</f>
        <v>1583.66873876</v>
      </c>
      <c r="H88" s="36">
        <f>SUMIFS(СВЦЭМ!$C$34:$C$777,СВЦЭМ!$A$34:$A$777,$A88,СВЦЭМ!$B$34:$B$777,H$83)+'СЕТ СН'!$H$9+СВЦЭМ!$D$10+'СЕТ СН'!$H$6-'СЕТ СН'!$H$19</f>
        <v>1528.62070159</v>
      </c>
      <c r="I88" s="36">
        <f>SUMIFS(СВЦЭМ!$C$34:$C$777,СВЦЭМ!$A$34:$A$777,$A88,СВЦЭМ!$B$34:$B$777,I$83)+'СЕТ СН'!$H$9+СВЦЭМ!$D$10+'СЕТ СН'!$H$6-'СЕТ СН'!$H$19</f>
        <v>1443.53501901</v>
      </c>
      <c r="J88" s="36">
        <f>SUMIFS(СВЦЭМ!$C$34:$C$777,СВЦЭМ!$A$34:$A$777,$A88,СВЦЭМ!$B$34:$B$777,J$83)+'СЕТ СН'!$H$9+СВЦЭМ!$D$10+'СЕТ СН'!$H$6-'СЕТ СН'!$H$19</f>
        <v>1415.9880387000001</v>
      </c>
      <c r="K88" s="36">
        <f>SUMIFS(СВЦЭМ!$C$34:$C$777,СВЦЭМ!$A$34:$A$777,$A88,СВЦЭМ!$B$34:$B$777,K$83)+'СЕТ СН'!$H$9+СВЦЭМ!$D$10+'СЕТ СН'!$H$6-'СЕТ СН'!$H$19</f>
        <v>1411.2366291000001</v>
      </c>
      <c r="L88" s="36">
        <f>SUMIFS(СВЦЭМ!$C$34:$C$777,СВЦЭМ!$A$34:$A$777,$A88,СВЦЭМ!$B$34:$B$777,L$83)+'СЕТ СН'!$H$9+СВЦЭМ!$D$10+'СЕТ СН'!$H$6-'СЕТ СН'!$H$19</f>
        <v>1417.5153970700001</v>
      </c>
      <c r="M88" s="36">
        <f>SUMIFS(СВЦЭМ!$C$34:$C$777,СВЦЭМ!$A$34:$A$777,$A88,СВЦЭМ!$B$34:$B$777,M$83)+'СЕТ СН'!$H$9+СВЦЭМ!$D$10+'СЕТ СН'!$H$6-'СЕТ СН'!$H$19</f>
        <v>1424.3420525399999</v>
      </c>
      <c r="N88" s="36">
        <f>SUMIFS(СВЦЭМ!$C$34:$C$777,СВЦЭМ!$A$34:$A$777,$A88,СВЦЭМ!$B$34:$B$777,N$83)+'СЕТ СН'!$H$9+СВЦЭМ!$D$10+'СЕТ СН'!$H$6-'СЕТ СН'!$H$19</f>
        <v>1446.4880090900001</v>
      </c>
      <c r="O88" s="36">
        <f>SUMIFS(СВЦЭМ!$C$34:$C$777,СВЦЭМ!$A$34:$A$777,$A88,СВЦЭМ!$B$34:$B$777,O$83)+'СЕТ СН'!$H$9+СВЦЭМ!$D$10+'СЕТ СН'!$H$6-'СЕТ СН'!$H$19</f>
        <v>1429.6993039399999</v>
      </c>
      <c r="P88" s="36">
        <f>SUMIFS(СВЦЭМ!$C$34:$C$777,СВЦЭМ!$A$34:$A$777,$A88,СВЦЭМ!$B$34:$B$777,P$83)+'СЕТ СН'!$H$9+СВЦЭМ!$D$10+'СЕТ СН'!$H$6-'СЕТ СН'!$H$19</f>
        <v>1382.91237871</v>
      </c>
      <c r="Q88" s="36">
        <f>SUMIFS(СВЦЭМ!$C$34:$C$777,СВЦЭМ!$A$34:$A$777,$A88,СВЦЭМ!$B$34:$B$777,Q$83)+'СЕТ СН'!$H$9+СВЦЭМ!$D$10+'СЕТ СН'!$H$6-'СЕТ СН'!$H$19</f>
        <v>1306.8405414599999</v>
      </c>
      <c r="R88" s="36">
        <f>SUMIFS(СВЦЭМ!$C$34:$C$777,СВЦЭМ!$A$34:$A$777,$A88,СВЦЭМ!$B$34:$B$777,R$83)+'СЕТ СН'!$H$9+СВЦЭМ!$D$10+'СЕТ СН'!$H$6-'СЕТ СН'!$H$19</f>
        <v>1203.7814108499999</v>
      </c>
      <c r="S88" s="36">
        <f>SUMIFS(СВЦЭМ!$C$34:$C$777,СВЦЭМ!$A$34:$A$777,$A88,СВЦЭМ!$B$34:$B$777,S$83)+'СЕТ СН'!$H$9+СВЦЭМ!$D$10+'СЕТ СН'!$H$6-'СЕТ СН'!$H$19</f>
        <v>1101.4870513000001</v>
      </c>
      <c r="T88" s="36">
        <f>SUMIFS(СВЦЭМ!$C$34:$C$777,СВЦЭМ!$A$34:$A$777,$A88,СВЦЭМ!$B$34:$B$777,T$83)+'СЕТ СН'!$H$9+СВЦЭМ!$D$10+'СЕТ СН'!$H$6-'СЕТ СН'!$H$19</f>
        <v>1082.6514623099999</v>
      </c>
      <c r="U88" s="36">
        <f>SUMIFS(СВЦЭМ!$C$34:$C$777,СВЦЭМ!$A$34:$A$777,$A88,СВЦЭМ!$B$34:$B$777,U$83)+'СЕТ СН'!$H$9+СВЦЭМ!$D$10+'СЕТ СН'!$H$6-'СЕТ СН'!$H$19</f>
        <v>1127.30540984</v>
      </c>
      <c r="V88" s="36">
        <f>SUMIFS(СВЦЭМ!$C$34:$C$777,СВЦЭМ!$A$34:$A$777,$A88,СВЦЭМ!$B$34:$B$777,V$83)+'СЕТ СН'!$H$9+СВЦЭМ!$D$10+'СЕТ СН'!$H$6-'СЕТ СН'!$H$19</f>
        <v>1127.2369542900001</v>
      </c>
      <c r="W88" s="36">
        <f>SUMIFS(СВЦЭМ!$C$34:$C$777,СВЦЭМ!$A$34:$A$777,$A88,СВЦЭМ!$B$34:$B$777,W$83)+'СЕТ СН'!$H$9+СВЦЭМ!$D$10+'СЕТ СН'!$H$6-'СЕТ СН'!$H$19</f>
        <v>1114.6057092399999</v>
      </c>
      <c r="X88" s="36">
        <f>SUMIFS(СВЦЭМ!$C$34:$C$777,СВЦЭМ!$A$34:$A$777,$A88,СВЦЭМ!$B$34:$B$777,X$83)+'СЕТ СН'!$H$9+СВЦЭМ!$D$10+'СЕТ СН'!$H$6-'СЕТ СН'!$H$19</f>
        <v>1117.8697488299999</v>
      </c>
      <c r="Y88" s="36">
        <f>SUMIFS(СВЦЭМ!$C$34:$C$777,СВЦЭМ!$A$34:$A$777,$A88,СВЦЭМ!$B$34:$B$777,Y$83)+'СЕТ СН'!$H$9+СВЦЭМ!$D$10+'СЕТ СН'!$H$6-'СЕТ СН'!$H$19</f>
        <v>1253.63023982</v>
      </c>
    </row>
    <row r="89" spans="1:25" ht="15.75" x14ac:dyDescent="0.2">
      <c r="A89" s="35">
        <f t="shared" si="2"/>
        <v>43379</v>
      </c>
      <c r="B89" s="36">
        <f>SUMIFS(СВЦЭМ!$C$34:$C$777,СВЦЭМ!$A$34:$A$777,$A89,СВЦЭМ!$B$34:$B$777,B$83)+'СЕТ СН'!$H$9+СВЦЭМ!$D$10+'СЕТ СН'!$H$6-'СЕТ СН'!$H$19</f>
        <v>1384.1374114400001</v>
      </c>
      <c r="C89" s="36">
        <f>SUMIFS(СВЦЭМ!$C$34:$C$777,СВЦЭМ!$A$34:$A$777,$A89,СВЦЭМ!$B$34:$B$777,C$83)+'СЕТ СН'!$H$9+СВЦЭМ!$D$10+'СЕТ СН'!$H$6-'СЕТ СН'!$H$19</f>
        <v>1517.73288617</v>
      </c>
      <c r="D89" s="36">
        <f>SUMIFS(СВЦЭМ!$C$34:$C$777,СВЦЭМ!$A$34:$A$777,$A89,СВЦЭМ!$B$34:$B$777,D$83)+'СЕТ СН'!$H$9+СВЦЭМ!$D$10+'СЕТ СН'!$H$6-'СЕТ СН'!$H$19</f>
        <v>1617.5972865000003</v>
      </c>
      <c r="E89" s="36">
        <f>SUMIFS(СВЦЭМ!$C$34:$C$777,СВЦЭМ!$A$34:$A$777,$A89,СВЦЭМ!$B$34:$B$777,E$83)+'СЕТ СН'!$H$9+СВЦЭМ!$D$10+'СЕТ СН'!$H$6-'СЕТ СН'!$H$19</f>
        <v>1634.3815359700002</v>
      </c>
      <c r="F89" s="36">
        <f>SUMIFS(СВЦЭМ!$C$34:$C$777,СВЦЭМ!$A$34:$A$777,$A89,СВЦЭМ!$B$34:$B$777,F$83)+'СЕТ СН'!$H$9+СВЦЭМ!$D$10+'СЕТ СН'!$H$6-'СЕТ СН'!$H$19</f>
        <v>1627.49072458</v>
      </c>
      <c r="G89" s="36">
        <f>SUMIFS(СВЦЭМ!$C$34:$C$777,СВЦЭМ!$A$34:$A$777,$A89,СВЦЭМ!$B$34:$B$777,G$83)+'СЕТ СН'!$H$9+СВЦЭМ!$D$10+'СЕТ СН'!$H$6-'СЕТ СН'!$H$19</f>
        <v>1608.3365785200003</v>
      </c>
      <c r="H89" s="36">
        <f>SUMIFS(СВЦЭМ!$C$34:$C$777,СВЦЭМ!$A$34:$A$777,$A89,СВЦЭМ!$B$34:$B$777,H$83)+'СЕТ СН'!$H$9+СВЦЭМ!$D$10+'СЕТ СН'!$H$6-'СЕТ СН'!$H$19</f>
        <v>1586.2490258600001</v>
      </c>
      <c r="I89" s="36">
        <f>SUMIFS(СВЦЭМ!$C$34:$C$777,СВЦЭМ!$A$34:$A$777,$A89,СВЦЭМ!$B$34:$B$777,I$83)+'СЕТ СН'!$H$9+СВЦЭМ!$D$10+'СЕТ СН'!$H$6-'СЕТ СН'!$H$19</f>
        <v>1523.8942475000001</v>
      </c>
      <c r="J89" s="36">
        <f>SUMIFS(СВЦЭМ!$C$34:$C$777,СВЦЭМ!$A$34:$A$777,$A89,СВЦЭМ!$B$34:$B$777,J$83)+'СЕТ СН'!$H$9+СВЦЭМ!$D$10+'СЕТ СН'!$H$6-'СЕТ СН'!$H$19</f>
        <v>1448.0528919999999</v>
      </c>
      <c r="K89" s="36">
        <f>SUMIFS(СВЦЭМ!$C$34:$C$777,СВЦЭМ!$A$34:$A$777,$A89,СВЦЭМ!$B$34:$B$777,K$83)+'СЕТ СН'!$H$9+СВЦЭМ!$D$10+'СЕТ СН'!$H$6-'СЕТ СН'!$H$19</f>
        <v>1392.8229683300001</v>
      </c>
      <c r="L89" s="36">
        <f>SUMIFS(СВЦЭМ!$C$34:$C$777,СВЦЭМ!$A$34:$A$777,$A89,СВЦЭМ!$B$34:$B$777,L$83)+'СЕТ СН'!$H$9+СВЦЭМ!$D$10+'СЕТ СН'!$H$6-'СЕТ СН'!$H$19</f>
        <v>1374.4550368499999</v>
      </c>
      <c r="M89" s="36">
        <f>SUMIFS(СВЦЭМ!$C$34:$C$777,СВЦЭМ!$A$34:$A$777,$A89,СВЦЭМ!$B$34:$B$777,M$83)+'СЕТ СН'!$H$9+СВЦЭМ!$D$10+'СЕТ СН'!$H$6-'СЕТ СН'!$H$19</f>
        <v>1372.4249376299999</v>
      </c>
      <c r="N89" s="36">
        <f>SUMIFS(СВЦЭМ!$C$34:$C$777,СВЦЭМ!$A$34:$A$777,$A89,СВЦЭМ!$B$34:$B$777,N$83)+'СЕТ СН'!$H$9+СВЦЭМ!$D$10+'СЕТ СН'!$H$6-'СЕТ СН'!$H$19</f>
        <v>1397.4374906099999</v>
      </c>
      <c r="O89" s="36">
        <f>SUMIFS(СВЦЭМ!$C$34:$C$777,СВЦЭМ!$A$34:$A$777,$A89,СВЦЭМ!$B$34:$B$777,O$83)+'СЕТ СН'!$H$9+СВЦЭМ!$D$10+'СЕТ СН'!$H$6-'СЕТ СН'!$H$19</f>
        <v>1402.3844083500001</v>
      </c>
      <c r="P89" s="36">
        <f>SUMIFS(СВЦЭМ!$C$34:$C$777,СВЦЭМ!$A$34:$A$777,$A89,СВЦЭМ!$B$34:$B$777,P$83)+'СЕТ СН'!$H$9+СВЦЭМ!$D$10+'СЕТ СН'!$H$6-'СЕТ СН'!$H$19</f>
        <v>1328.5499978600001</v>
      </c>
      <c r="Q89" s="36">
        <f>SUMIFS(СВЦЭМ!$C$34:$C$777,СВЦЭМ!$A$34:$A$777,$A89,СВЦЭМ!$B$34:$B$777,Q$83)+'СЕТ СН'!$H$9+СВЦЭМ!$D$10+'СЕТ СН'!$H$6-'СЕТ СН'!$H$19</f>
        <v>1256.2164963499999</v>
      </c>
      <c r="R89" s="36">
        <f>SUMIFS(СВЦЭМ!$C$34:$C$777,СВЦЭМ!$A$34:$A$777,$A89,СВЦЭМ!$B$34:$B$777,R$83)+'СЕТ СН'!$H$9+СВЦЭМ!$D$10+'СЕТ СН'!$H$6-'СЕТ СН'!$H$19</f>
        <v>1144.9940774500001</v>
      </c>
      <c r="S89" s="36">
        <f>SUMIFS(СВЦЭМ!$C$34:$C$777,СВЦЭМ!$A$34:$A$777,$A89,СВЦЭМ!$B$34:$B$777,S$83)+'СЕТ СН'!$H$9+СВЦЭМ!$D$10+'СЕТ СН'!$H$6-'СЕТ СН'!$H$19</f>
        <v>1069.5169862400001</v>
      </c>
      <c r="T89" s="36">
        <f>SUMIFS(СВЦЭМ!$C$34:$C$777,СВЦЭМ!$A$34:$A$777,$A89,СВЦЭМ!$B$34:$B$777,T$83)+'СЕТ СН'!$H$9+СВЦЭМ!$D$10+'СЕТ СН'!$H$6-'СЕТ СН'!$H$19</f>
        <v>1073.0224098599999</v>
      </c>
      <c r="U89" s="36">
        <f>SUMIFS(СВЦЭМ!$C$34:$C$777,СВЦЭМ!$A$34:$A$777,$A89,СВЦЭМ!$B$34:$B$777,U$83)+'СЕТ СН'!$H$9+СВЦЭМ!$D$10+'СЕТ СН'!$H$6-'СЕТ СН'!$H$19</f>
        <v>1120.4092351900001</v>
      </c>
      <c r="V89" s="36">
        <f>SUMIFS(СВЦЭМ!$C$34:$C$777,СВЦЭМ!$A$34:$A$777,$A89,СВЦЭМ!$B$34:$B$777,V$83)+'СЕТ СН'!$H$9+СВЦЭМ!$D$10+'СЕТ СН'!$H$6-'СЕТ СН'!$H$19</f>
        <v>1128.08850656</v>
      </c>
      <c r="W89" s="36">
        <f>SUMIFS(СВЦЭМ!$C$34:$C$777,СВЦЭМ!$A$34:$A$777,$A89,СВЦЭМ!$B$34:$B$777,W$83)+'СЕТ СН'!$H$9+СВЦЭМ!$D$10+'СЕТ СН'!$H$6-'СЕТ СН'!$H$19</f>
        <v>1104.81091965</v>
      </c>
      <c r="X89" s="36">
        <f>SUMIFS(СВЦЭМ!$C$34:$C$777,СВЦЭМ!$A$34:$A$777,$A89,СВЦЭМ!$B$34:$B$777,X$83)+'СЕТ СН'!$H$9+СВЦЭМ!$D$10+'СЕТ СН'!$H$6-'СЕТ СН'!$H$19</f>
        <v>1102.5195099</v>
      </c>
      <c r="Y89" s="36">
        <f>SUMIFS(СВЦЭМ!$C$34:$C$777,СВЦЭМ!$A$34:$A$777,$A89,СВЦЭМ!$B$34:$B$777,Y$83)+'СЕТ СН'!$H$9+СВЦЭМ!$D$10+'СЕТ СН'!$H$6-'СЕТ СН'!$H$19</f>
        <v>1242.7639225200001</v>
      </c>
    </row>
    <row r="90" spans="1:25" ht="15.75" x14ac:dyDescent="0.2">
      <c r="A90" s="35">
        <f t="shared" si="2"/>
        <v>43380</v>
      </c>
      <c r="B90" s="36">
        <f>SUMIFS(СВЦЭМ!$C$34:$C$777,СВЦЭМ!$A$34:$A$777,$A90,СВЦЭМ!$B$34:$B$777,B$83)+'СЕТ СН'!$H$9+СВЦЭМ!$D$10+'СЕТ СН'!$H$6-'СЕТ СН'!$H$19</f>
        <v>1369.6154535200001</v>
      </c>
      <c r="C90" s="36">
        <f>SUMIFS(СВЦЭМ!$C$34:$C$777,СВЦЭМ!$A$34:$A$777,$A90,СВЦЭМ!$B$34:$B$777,C$83)+'СЕТ СН'!$H$9+СВЦЭМ!$D$10+'СЕТ СН'!$H$6-'СЕТ СН'!$H$19</f>
        <v>1489.5539403099999</v>
      </c>
      <c r="D90" s="36">
        <f>SUMIFS(СВЦЭМ!$C$34:$C$777,СВЦЭМ!$A$34:$A$777,$A90,СВЦЭМ!$B$34:$B$777,D$83)+'СЕТ СН'!$H$9+СВЦЭМ!$D$10+'СЕТ СН'!$H$6-'СЕТ СН'!$H$19</f>
        <v>1584.2225591200001</v>
      </c>
      <c r="E90" s="36">
        <f>SUMIFS(СВЦЭМ!$C$34:$C$777,СВЦЭМ!$A$34:$A$777,$A90,СВЦЭМ!$B$34:$B$777,E$83)+'СЕТ СН'!$H$9+СВЦЭМ!$D$10+'СЕТ СН'!$H$6-'СЕТ СН'!$H$19</f>
        <v>1586.8817721400001</v>
      </c>
      <c r="F90" s="36">
        <f>SUMIFS(СВЦЭМ!$C$34:$C$777,СВЦЭМ!$A$34:$A$777,$A90,СВЦЭМ!$B$34:$B$777,F$83)+'СЕТ СН'!$H$9+СВЦЭМ!$D$10+'СЕТ СН'!$H$6-'СЕТ СН'!$H$19</f>
        <v>1590.2904802600001</v>
      </c>
      <c r="G90" s="36">
        <f>SUMIFS(СВЦЭМ!$C$34:$C$777,СВЦЭМ!$A$34:$A$777,$A90,СВЦЭМ!$B$34:$B$777,G$83)+'СЕТ СН'!$H$9+СВЦЭМ!$D$10+'СЕТ СН'!$H$6-'СЕТ СН'!$H$19</f>
        <v>1601.8040215600004</v>
      </c>
      <c r="H90" s="36">
        <f>SUMIFS(СВЦЭМ!$C$34:$C$777,СВЦЭМ!$A$34:$A$777,$A90,СВЦЭМ!$B$34:$B$777,H$83)+'СЕТ СН'!$H$9+СВЦЭМ!$D$10+'СЕТ СН'!$H$6-'СЕТ СН'!$H$19</f>
        <v>1567.73696507</v>
      </c>
      <c r="I90" s="36">
        <f>SUMIFS(СВЦЭМ!$C$34:$C$777,СВЦЭМ!$A$34:$A$777,$A90,СВЦЭМ!$B$34:$B$777,I$83)+'СЕТ СН'!$H$9+СВЦЭМ!$D$10+'СЕТ СН'!$H$6-'СЕТ СН'!$H$19</f>
        <v>1502.67536384</v>
      </c>
      <c r="J90" s="36">
        <f>SUMIFS(СВЦЭМ!$C$34:$C$777,СВЦЭМ!$A$34:$A$777,$A90,СВЦЭМ!$B$34:$B$777,J$83)+'СЕТ СН'!$H$9+СВЦЭМ!$D$10+'СЕТ СН'!$H$6-'СЕТ СН'!$H$19</f>
        <v>1448.15141361</v>
      </c>
      <c r="K90" s="36">
        <f>SUMIFS(СВЦЭМ!$C$34:$C$777,СВЦЭМ!$A$34:$A$777,$A90,СВЦЭМ!$B$34:$B$777,K$83)+'СЕТ СН'!$H$9+СВЦЭМ!$D$10+'СЕТ СН'!$H$6-'СЕТ СН'!$H$19</f>
        <v>1412.9467264</v>
      </c>
      <c r="L90" s="36">
        <f>SUMIFS(СВЦЭМ!$C$34:$C$777,СВЦЭМ!$A$34:$A$777,$A90,СВЦЭМ!$B$34:$B$777,L$83)+'СЕТ СН'!$H$9+СВЦЭМ!$D$10+'СЕТ СН'!$H$6-'СЕТ СН'!$H$19</f>
        <v>1387.4570130300001</v>
      </c>
      <c r="M90" s="36">
        <f>SUMIFS(СВЦЭМ!$C$34:$C$777,СВЦЭМ!$A$34:$A$777,$A90,СВЦЭМ!$B$34:$B$777,M$83)+'СЕТ СН'!$H$9+СВЦЭМ!$D$10+'СЕТ СН'!$H$6-'СЕТ СН'!$H$19</f>
        <v>1394.5105380800001</v>
      </c>
      <c r="N90" s="36">
        <f>SUMIFS(СВЦЭМ!$C$34:$C$777,СВЦЭМ!$A$34:$A$777,$A90,СВЦЭМ!$B$34:$B$777,N$83)+'СЕТ СН'!$H$9+СВЦЭМ!$D$10+'СЕТ СН'!$H$6-'СЕТ СН'!$H$19</f>
        <v>1406.59394006</v>
      </c>
      <c r="O90" s="36">
        <f>SUMIFS(СВЦЭМ!$C$34:$C$777,СВЦЭМ!$A$34:$A$777,$A90,СВЦЭМ!$B$34:$B$777,O$83)+'СЕТ СН'!$H$9+СВЦЭМ!$D$10+'СЕТ СН'!$H$6-'СЕТ СН'!$H$19</f>
        <v>1392.9505010600001</v>
      </c>
      <c r="P90" s="36">
        <f>SUMIFS(СВЦЭМ!$C$34:$C$777,СВЦЭМ!$A$34:$A$777,$A90,СВЦЭМ!$B$34:$B$777,P$83)+'СЕТ СН'!$H$9+СВЦЭМ!$D$10+'СЕТ СН'!$H$6-'СЕТ СН'!$H$19</f>
        <v>1327.19603108</v>
      </c>
      <c r="Q90" s="36">
        <f>SUMIFS(СВЦЭМ!$C$34:$C$777,СВЦЭМ!$A$34:$A$777,$A90,СВЦЭМ!$B$34:$B$777,Q$83)+'СЕТ СН'!$H$9+СВЦЭМ!$D$10+'СЕТ СН'!$H$6-'СЕТ СН'!$H$19</f>
        <v>1250.5790879000001</v>
      </c>
      <c r="R90" s="36">
        <f>SUMIFS(СВЦЭМ!$C$34:$C$777,СВЦЭМ!$A$34:$A$777,$A90,СВЦЭМ!$B$34:$B$777,R$83)+'СЕТ СН'!$H$9+СВЦЭМ!$D$10+'СЕТ СН'!$H$6-'СЕТ СН'!$H$19</f>
        <v>1145.77836862</v>
      </c>
      <c r="S90" s="36">
        <f>SUMIFS(СВЦЭМ!$C$34:$C$777,СВЦЭМ!$A$34:$A$777,$A90,СВЦЭМ!$B$34:$B$777,S$83)+'СЕТ СН'!$H$9+СВЦЭМ!$D$10+'СЕТ СН'!$H$6-'СЕТ СН'!$H$19</f>
        <v>1070.0391320399999</v>
      </c>
      <c r="T90" s="36">
        <f>SUMIFS(СВЦЭМ!$C$34:$C$777,СВЦЭМ!$A$34:$A$777,$A90,СВЦЭМ!$B$34:$B$777,T$83)+'СЕТ СН'!$H$9+СВЦЭМ!$D$10+'СЕТ СН'!$H$6-'СЕТ СН'!$H$19</f>
        <v>1093.87366703</v>
      </c>
      <c r="U90" s="36">
        <f>SUMIFS(СВЦЭМ!$C$34:$C$777,СВЦЭМ!$A$34:$A$777,$A90,СВЦЭМ!$B$34:$B$777,U$83)+'СЕТ СН'!$H$9+СВЦЭМ!$D$10+'СЕТ СН'!$H$6-'СЕТ СН'!$H$19</f>
        <v>1149.42606153</v>
      </c>
      <c r="V90" s="36">
        <f>SUMIFS(СВЦЭМ!$C$34:$C$777,СВЦЭМ!$A$34:$A$777,$A90,СВЦЭМ!$B$34:$B$777,V$83)+'СЕТ СН'!$H$9+СВЦЭМ!$D$10+'СЕТ СН'!$H$6-'СЕТ СН'!$H$19</f>
        <v>1152.55946528</v>
      </c>
      <c r="W90" s="36">
        <f>SUMIFS(СВЦЭМ!$C$34:$C$777,СВЦЭМ!$A$34:$A$777,$A90,СВЦЭМ!$B$34:$B$777,W$83)+'СЕТ СН'!$H$9+СВЦЭМ!$D$10+'СЕТ СН'!$H$6-'СЕТ СН'!$H$19</f>
        <v>1128.5576672100001</v>
      </c>
      <c r="X90" s="36">
        <f>SUMIFS(СВЦЭМ!$C$34:$C$777,СВЦЭМ!$A$34:$A$777,$A90,СВЦЭМ!$B$34:$B$777,X$83)+'СЕТ СН'!$H$9+СВЦЭМ!$D$10+'СЕТ СН'!$H$6-'СЕТ СН'!$H$19</f>
        <v>1119.80642747</v>
      </c>
      <c r="Y90" s="36">
        <f>SUMIFS(СВЦЭМ!$C$34:$C$777,СВЦЭМ!$A$34:$A$777,$A90,СВЦЭМ!$B$34:$B$777,Y$83)+'СЕТ СН'!$H$9+СВЦЭМ!$D$10+'СЕТ СН'!$H$6-'СЕТ СН'!$H$19</f>
        <v>1234.34484249</v>
      </c>
    </row>
    <row r="91" spans="1:25" ht="15.75" x14ac:dyDescent="0.2">
      <c r="A91" s="35">
        <f t="shared" si="2"/>
        <v>43381</v>
      </c>
      <c r="B91" s="36">
        <f>SUMIFS(СВЦЭМ!$C$34:$C$777,СВЦЭМ!$A$34:$A$777,$A91,СВЦЭМ!$B$34:$B$777,B$83)+'СЕТ СН'!$H$9+СВЦЭМ!$D$10+'СЕТ СН'!$H$6-'СЕТ СН'!$H$19</f>
        <v>1430.30869302</v>
      </c>
      <c r="C91" s="36">
        <f>SUMIFS(СВЦЭМ!$C$34:$C$777,СВЦЭМ!$A$34:$A$777,$A91,СВЦЭМ!$B$34:$B$777,C$83)+'СЕТ СН'!$H$9+СВЦЭМ!$D$10+'СЕТ СН'!$H$6-'СЕТ СН'!$H$19</f>
        <v>1546.8626335199999</v>
      </c>
      <c r="D91" s="36">
        <f>SUMIFS(СВЦЭМ!$C$34:$C$777,СВЦЭМ!$A$34:$A$777,$A91,СВЦЭМ!$B$34:$B$777,D$83)+'СЕТ СН'!$H$9+СВЦЭМ!$D$10+'СЕТ СН'!$H$6-'СЕТ СН'!$H$19</f>
        <v>1655.7491861899998</v>
      </c>
      <c r="E91" s="36">
        <f>SUMIFS(СВЦЭМ!$C$34:$C$777,СВЦЭМ!$A$34:$A$777,$A91,СВЦЭМ!$B$34:$B$777,E$83)+'СЕТ СН'!$H$9+СВЦЭМ!$D$10+'СЕТ СН'!$H$6-'СЕТ СН'!$H$19</f>
        <v>1671.9534089200001</v>
      </c>
      <c r="F91" s="36">
        <f>SUMIFS(СВЦЭМ!$C$34:$C$777,СВЦЭМ!$A$34:$A$777,$A91,СВЦЭМ!$B$34:$B$777,F$83)+'СЕТ СН'!$H$9+СВЦЭМ!$D$10+'СЕТ СН'!$H$6-'СЕТ СН'!$H$19</f>
        <v>1677.0084834600002</v>
      </c>
      <c r="G91" s="36">
        <f>SUMIFS(СВЦЭМ!$C$34:$C$777,СВЦЭМ!$A$34:$A$777,$A91,СВЦЭМ!$B$34:$B$777,G$83)+'СЕТ СН'!$H$9+СВЦЭМ!$D$10+'СЕТ СН'!$H$6-'СЕТ СН'!$H$19</f>
        <v>1641.7073203700002</v>
      </c>
      <c r="H91" s="36">
        <f>SUMIFS(СВЦЭМ!$C$34:$C$777,СВЦЭМ!$A$34:$A$777,$A91,СВЦЭМ!$B$34:$B$777,H$83)+'СЕТ СН'!$H$9+СВЦЭМ!$D$10+'СЕТ СН'!$H$6-'СЕТ СН'!$H$19</f>
        <v>1560.44126293</v>
      </c>
      <c r="I91" s="36">
        <f>SUMIFS(СВЦЭМ!$C$34:$C$777,СВЦЭМ!$A$34:$A$777,$A91,СВЦЭМ!$B$34:$B$777,I$83)+'СЕТ СН'!$H$9+СВЦЭМ!$D$10+'СЕТ СН'!$H$6-'СЕТ СН'!$H$19</f>
        <v>1471.0687690100001</v>
      </c>
      <c r="J91" s="36">
        <f>SUMIFS(СВЦЭМ!$C$34:$C$777,СВЦЭМ!$A$34:$A$777,$A91,СВЦЭМ!$B$34:$B$777,J$83)+'СЕТ СН'!$H$9+СВЦЭМ!$D$10+'СЕТ СН'!$H$6-'СЕТ СН'!$H$19</f>
        <v>1433.8603479799999</v>
      </c>
      <c r="K91" s="36">
        <f>SUMIFS(СВЦЭМ!$C$34:$C$777,СВЦЭМ!$A$34:$A$777,$A91,СВЦЭМ!$B$34:$B$777,K$83)+'СЕТ СН'!$H$9+СВЦЭМ!$D$10+'СЕТ СН'!$H$6-'СЕТ СН'!$H$19</f>
        <v>1403.1583777600001</v>
      </c>
      <c r="L91" s="36">
        <f>SUMIFS(СВЦЭМ!$C$34:$C$777,СВЦЭМ!$A$34:$A$777,$A91,СВЦЭМ!$B$34:$B$777,L$83)+'СЕТ СН'!$H$9+СВЦЭМ!$D$10+'СЕТ СН'!$H$6-'СЕТ СН'!$H$19</f>
        <v>1396.0891920199999</v>
      </c>
      <c r="M91" s="36">
        <f>SUMIFS(СВЦЭМ!$C$34:$C$777,СВЦЭМ!$A$34:$A$777,$A91,СВЦЭМ!$B$34:$B$777,M$83)+'СЕТ СН'!$H$9+СВЦЭМ!$D$10+'СЕТ СН'!$H$6-'СЕТ СН'!$H$19</f>
        <v>1408.58615936</v>
      </c>
      <c r="N91" s="36">
        <f>SUMIFS(СВЦЭМ!$C$34:$C$777,СВЦЭМ!$A$34:$A$777,$A91,СВЦЭМ!$B$34:$B$777,N$83)+'СЕТ СН'!$H$9+СВЦЭМ!$D$10+'СЕТ СН'!$H$6-'СЕТ СН'!$H$19</f>
        <v>1419.0810226799999</v>
      </c>
      <c r="O91" s="36">
        <f>SUMIFS(СВЦЭМ!$C$34:$C$777,СВЦЭМ!$A$34:$A$777,$A91,СВЦЭМ!$B$34:$B$777,O$83)+'СЕТ СН'!$H$9+СВЦЭМ!$D$10+'СЕТ СН'!$H$6-'СЕТ СН'!$H$19</f>
        <v>1384.9365955400001</v>
      </c>
      <c r="P91" s="36">
        <f>SUMIFS(СВЦЭМ!$C$34:$C$777,СВЦЭМ!$A$34:$A$777,$A91,СВЦЭМ!$B$34:$B$777,P$83)+'СЕТ СН'!$H$9+СВЦЭМ!$D$10+'СЕТ СН'!$H$6-'СЕТ СН'!$H$19</f>
        <v>1312.1810045</v>
      </c>
      <c r="Q91" s="36">
        <f>SUMIFS(СВЦЭМ!$C$34:$C$777,СВЦЭМ!$A$34:$A$777,$A91,СВЦЭМ!$B$34:$B$777,Q$83)+'СЕТ СН'!$H$9+СВЦЭМ!$D$10+'СЕТ СН'!$H$6-'СЕТ СН'!$H$19</f>
        <v>1234.8957475499999</v>
      </c>
      <c r="R91" s="36">
        <f>SUMIFS(СВЦЭМ!$C$34:$C$777,СВЦЭМ!$A$34:$A$777,$A91,СВЦЭМ!$B$34:$B$777,R$83)+'СЕТ СН'!$H$9+СВЦЭМ!$D$10+'СЕТ СН'!$H$6-'СЕТ СН'!$H$19</f>
        <v>1147.69367461</v>
      </c>
      <c r="S91" s="36">
        <f>SUMIFS(СВЦЭМ!$C$34:$C$777,СВЦЭМ!$A$34:$A$777,$A91,СВЦЭМ!$B$34:$B$777,S$83)+'СЕТ СН'!$H$9+СВЦЭМ!$D$10+'СЕТ СН'!$H$6-'СЕТ СН'!$H$19</f>
        <v>1103.0751202199999</v>
      </c>
      <c r="T91" s="36">
        <f>SUMIFS(СВЦЭМ!$C$34:$C$777,СВЦЭМ!$A$34:$A$777,$A91,СВЦЭМ!$B$34:$B$777,T$83)+'СЕТ СН'!$H$9+СВЦЭМ!$D$10+'СЕТ СН'!$H$6-'СЕТ СН'!$H$19</f>
        <v>1119.22967853</v>
      </c>
      <c r="U91" s="36">
        <f>SUMIFS(СВЦЭМ!$C$34:$C$777,СВЦЭМ!$A$34:$A$777,$A91,СВЦЭМ!$B$34:$B$777,U$83)+'СЕТ СН'!$H$9+СВЦЭМ!$D$10+'СЕТ СН'!$H$6-'СЕТ СН'!$H$19</f>
        <v>1167.59149875</v>
      </c>
      <c r="V91" s="36">
        <f>SUMIFS(СВЦЭМ!$C$34:$C$777,СВЦЭМ!$A$34:$A$777,$A91,СВЦЭМ!$B$34:$B$777,V$83)+'СЕТ СН'!$H$9+СВЦЭМ!$D$10+'СЕТ СН'!$H$6-'СЕТ СН'!$H$19</f>
        <v>1167.6795662699999</v>
      </c>
      <c r="W91" s="36">
        <f>SUMIFS(СВЦЭМ!$C$34:$C$777,СВЦЭМ!$A$34:$A$777,$A91,СВЦЭМ!$B$34:$B$777,W$83)+'СЕТ СН'!$H$9+СВЦЭМ!$D$10+'СЕТ СН'!$H$6-'СЕТ СН'!$H$19</f>
        <v>1161.8765854400001</v>
      </c>
      <c r="X91" s="36">
        <f>SUMIFS(СВЦЭМ!$C$34:$C$777,СВЦЭМ!$A$34:$A$777,$A91,СВЦЭМ!$B$34:$B$777,X$83)+'СЕТ СН'!$H$9+СВЦЭМ!$D$10+'СЕТ СН'!$H$6-'СЕТ СН'!$H$19</f>
        <v>1145.0900299100001</v>
      </c>
      <c r="Y91" s="36">
        <f>SUMIFS(СВЦЭМ!$C$34:$C$777,СВЦЭМ!$A$34:$A$777,$A91,СВЦЭМ!$B$34:$B$777,Y$83)+'СЕТ СН'!$H$9+СВЦЭМ!$D$10+'СЕТ СН'!$H$6-'СЕТ СН'!$H$19</f>
        <v>1264.9613829100001</v>
      </c>
    </row>
    <row r="92" spans="1:25" ht="15.75" x14ac:dyDescent="0.2">
      <c r="A92" s="35">
        <f t="shared" si="2"/>
        <v>43382</v>
      </c>
      <c r="B92" s="36">
        <f>SUMIFS(СВЦЭМ!$C$34:$C$777,СВЦЭМ!$A$34:$A$777,$A92,СВЦЭМ!$B$34:$B$777,B$83)+'СЕТ СН'!$H$9+СВЦЭМ!$D$10+'СЕТ СН'!$H$6-'СЕТ СН'!$H$19</f>
        <v>1411.4996101700001</v>
      </c>
      <c r="C92" s="36">
        <f>SUMIFS(СВЦЭМ!$C$34:$C$777,СВЦЭМ!$A$34:$A$777,$A92,СВЦЭМ!$B$34:$B$777,C$83)+'СЕТ СН'!$H$9+СВЦЭМ!$D$10+'СЕТ СН'!$H$6-'СЕТ СН'!$H$19</f>
        <v>1538.4517682200001</v>
      </c>
      <c r="D92" s="36">
        <f>SUMIFS(СВЦЭМ!$C$34:$C$777,СВЦЭМ!$A$34:$A$777,$A92,СВЦЭМ!$B$34:$B$777,D$83)+'СЕТ СН'!$H$9+СВЦЭМ!$D$10+'СЕТ СН'!$H$6-'СЕТ СН'!$H$19</f>
        <v>1629.7072133199999</v>
      </c>
      <c r="E92" s="36">
        <f>SUMIFS(СВЦЭМ!$C$34:$C$777,СВЦЭМ!$A$34:$A$777,$A92,СВЦЭМ!$B$34:$B$777,E$83)+'СЕТ СН'!$H$9+СВЦЭМ!$D$10+'СЕТ СН'!$H$6-'СЕТ СН'!$H$19</f>
        <v>1639.8858340300003</v>
      </c>
      <c r="F92" s="36">
        <f>SUMIFS(СВЦЭМ!$C$34:$C$777,СВЦЭМ!$A$34:$A$777,$A92,СВЦЭМ!$B$34:$B$777,F$83)+'СЕТ СН'!$H$9+СВЦЭМ!$D$10+'СЕТ СН'!$H$6-'СЕТ СН'!$H$19</f>
        <v>1642.3559248299998</v>
      </c>
      <c r="G92" s="36">
        <f>SUMIFS(СВЦЭМ!$C$34:$C$777,СВЦЭМ!$A$34:$A$777,$A92,СВЦЭМ!$B$34:$B$777,G$83)+'СЕТ СН'!$H$9+СВЦЭМ!$D$10+'СЕТ СН'!$H$6-'СЕТ СН'!$H$19</f>
        <v>1610.1992853900001</v>
      </c>
      <c r="H92" s="36">
        <f>SUMIFS(СВЦЭМ!$C$34:$C$777,СВЦЭМ!$A$34:$A$777,$A92,СВЦЭМ!$B$34:$B$777,H$83)+'СЕТ СН'!$H$9+СВЦЭМ!$D$10+'СЕТ СН'!$H$6-'СЕТ СН'!$H$19</f>
        <v>1528.6249827199999</v>
      </c>
      <c r="I92" s="36">
        <f>SUMIFS(СВЦЭМ!$C$34:$C$777,СВЦЭМ!$A$34:$A$777,$A92,СВЦЭМ!$B$34:$B$777,I$83)+'СЕТ СН'!$H$9+СВЦЭМ!$D$10+'СЕТ СН'!$H$6-'СЕТ СН'!$H$19</f>
        <v>1446.2243107500001</v>
      </c>
      <c r="J92" s="36">
        <f>SUMIFS(СВЦЭМ!$C$34:$C$777,СВЦЭМ!$A$34:$A$777,$A92,СВЦЭМ!$B$34:$B$777,J$83)+'СЕТ СН'!$H$9+СВЦЭМ!$D$10+'СЕТ СН'!$H$6-'СЕТ СН'!$H$19</f>
        <v>1441.25658094</v>
      </c>
      <c r="K92" s="36">
        <f>SUMIFS(СВЦЭМ!$C$34:$C$777,СВЦЭМ!$A$34:$A$777,$A92,СВЦЭМ!$B$34:$B$777,K$83)+'СЕТ СН'!$H$9+СВЦЭМ!$D$10+'СЕТ СН'!$H$6-'СЕТ СН'!$H$19</f>
        <v>1437.6850940900001</v>
      </c>
      <c r="L92" s="36">
        <f>SUMIFS(СВЦЭМ!$C$34:$C$777,СВЦЭМ!$A$34:$A$777,$A92,СВЦЭМ!$B$34:$B$777,L$83)+'СЕТ СН'!$H$9+СВЦЭМ!$D$10+'СЕТ СН'!$H$6-'СЕТ СН'!$H$19</f>
        <v>1433.1538608599999</v>
      </c>
      <c r="M92" s="36">
        <f>SUMIFS(СВЦЭМ!$C$34:$C$777,СВЦЭМ!$A$34:$A$777,$A92,СВЦЭМ!$B$34:$B$777,M$83)+'СЕТ СН'!$H$9+СВЦЭМ!$D$10+'СЕТ СН'!$H$6-'СЕТ СН'!$H$19</f>
        <v>1434.2804933299999</v>
      </c>
      <c r="N92" s="36">
        <f>SUMIFS(СВЦЭМ!$C$34:$C$777,СВЦЭМ!$A$34:$A$777,$A92,СВЦЭМ!$B$34:$B$777,N$83)+'СЕТ СН'!$H$9+СВЦЭМ!$D$10+'СЕТ СН'!$H$6-'СЕТ СН'!$H$19</f>
        <v>1433.58099296</v>
      </c>
      <c r="O92" s="36">
        <f>SUMIFS(СВЦЭМ!$C$34:$C$777,СВЦЭМ!$A$34:$A$777,$A92,СВЦЭМ!$B$34:$B$777,O$83)+'СЕТ СН'!$H$9+СВЦЭМ!$D$10+'СЕТ СН'!$H$6-'СЕТ СН'!$H$19</f>
        <v>1429.5491651699999</v>
      </c>
      <c r="P92" s="36">
        <f>SUMIFS(СВЦЭМ!$C$34:$C$777,СВЦЭМ!$A$34:$A$777,$A92,СВЦЭМ!$B$34:$B$777,P$83)+'СЕТ СН'!$H$9+СВЦЭМ!$D$10+'СЕТ СН'!$H$6-'СЕТ СН'!$H$19</f>
        <v>1363.2743552300001</v>
      </c>
      <c r="Q92" s="36">
        <f>SUMIFS(СВЦЭМ!$C$34:$C$777,СВЦЭМ!$A$34:$A$777,$A92,СВЦЭМ!$B$34:$B$777,Q$83)+'СЕТ СН'!$H$9+СВЦЭМ!$D$10+'СЕТ СН'!$H$6-'СЕТ СН'!$H$19</f>
        <v>1286.5389568600001</v>
      </c>
      <c r="R92" s="36">
        <f>SUMIFS(СВЦЭМ!$C$34:$C$777,СВЦЭМ!$A$34:$A$777,$A92,СВЦЭМ!$B$34:$B$777,R$83)+'СЕТ СН'!$H$9+СВЦЭМ!$D$10+'СЕТ СН'!$H$6-'СЕТ СН'!$H$19</f>
        <v>1195.7807081000001</v>
      </c>
      <c r="S92" s="36">
        <f>SUMIFS(СВЦЭМ!$C$34:$C$777,СВЦЭМ!$A$34:$A$777,$A92,СВЦЭМ!$B$34:$B$777,S$83)+'СЕТ СН'!$H$9+СВЦЭМ!$D$10+'СЕТ СН'!$H$6-'СЕТ СН'!$H$19</f>
        <v>1172.9715686300001</v>
      </c>
      <c r="T92" s="36">
        <f>SUMIFS(СВЦЭМ!$C$34:$C$777,СВЦЭМ!$A$34:$A$777,$A92,СВЦЭМ!$B$34:$B$777,T$83)+'СЕТ СН'!$H$9+СВЦЭМ!$D$10+'СЕТ СН'!$H$6-'СЕТ СН'!$H$19</f>
        <v>1137.5827882599999</v>
      </c>
      <c r="U92" s="36">
        <f>SUMIFS(СВЦЭМ!$C$34:$C$777,СВЦЭМ!$A$34:$A$777,$A92,СВЦЭМ!$B$34:$B$777,U$83)+'СЕТ СН'!$H$9+СВЦЭМ!$D$10+'СЕТ СН'!$H$6-'СЕТ СН'!$H$19</f>
        <v>1180.279826</v>
      </c>
      <c r="V92" s="36">
        <f>SUMIFS(СВЦЭМ!$C$34:$C$777,СВЦЭМ!$A$34:$A$777,$A92,СВЦЭМ!$B$34:$B$777,V$83)+'СЕТ СН'!$H$9+СВЦЭМ!$D$10+'СЕТ СН'!$H$6-'СЕТ СН'!$H$19</f>
        <v>1182.4078438700001</v>
      </c>
      <c r="W92" s="36">
        <f>SUMIFS(СВЦЭМ!$C$34:$C$777,СВЦЭМ!$A$34:$A$777,$A92,СВЦЭМ!$B$34:$B$777,W$83)+'СЕТ СН'!$H$9+СВЦЭМ!$D$10+'СЕТ СН'!$H$6-'СЕТ СН'!$H$19</f>
        <v>1170.7610742100001</v>
      </c>
      <c r="X92" s="36">
        <f>SUMIFS(СВЦЭМ!$C$34:$C$777,СВЦЭМ!$A$34:$A$777,$A92,СВЦЭМ!$B$34:$B$777,X$83)+'СЕТ СН'!$H$9+СВЦЭМ!$D$10+'СЕТ СН'!$H$6-'СЕТ СН'!$H$19</f>
        <v>1148.7764296400001</v>
      </c>
      <c r="Y92" s="36">
        <f>SUMIFS(СВЦЭМ!$C$34:$C$777,СВЦЭМ!$A$34:$A$777,$A92,СВЦЭМ!$B$34:$B$777,Y$83)+'СЕТ СН'!$H$9+СВЦЭМ!$D$10+'СЕТ СН'!$H$6-'СЕТ СН'!$H$19</f>
        <v>1264.1202917400001</v>
      </c>
    </row>
    <row r="93" spans="1:25" ht="15.75" x14ac:dyDescent="0.2">
      <c r="A93" s="35">
        <f t="shared" si="2"/>
        <v>43383</v>
      </c>
      <c r="B93" s="36">
        <f>SUMIFS(СВЦЭМ!$C$34:$C$777,СВЦЭМ!$A$34:$A$777,$A93,СВЦЭМ!$B$34:$B$777,B$83)+'СЕТ СН'!$H$9+СВЦЭМ!$D$10+'СЕТ СН'!$H$6-'СЕТ СН'!$H$19</f>
        <v>1374.80089684</v>
      </c>
      <c r="C93" s="36">
        <f>SUMIFS(СВЦЭМ!$C$34:$C$777,СВЦЭМ!$A$34:$A$777,$A93,СВЦЭМ!$B$34:$B$777,C$83)+'СЕТ СН'!$H$9+СВЦЭМ!$D$10+'СЕТ СН'!$H$6-'СЕТ СН'!$H$19</f>
        <v>1493.367495</v>
      </c>
      <c r="D93" s="36">
        <f>SUMIFS(СВЦЭМ!$C$34:$C$777,СВЦЭМ!$A$34:$A$777,$A93,СВЦЭМ!$B$34:$B$777,D$83)+'СЕТ СН'!$H$9+СВЦЭМ!$D$10+'СЕТ СН'!$H$6-'СЕТ СН'!$H$19</f>
        <v>1582.4913636800002</v>
      </c>
      <c r="E93" s="36">
        <f>SUMIFS(СВЦЭМ!$C$34:$C$777,СВЦЭМ!$A$34:$A$777,$A93,СВЦЭМ!$B$34:$B$777,E$83)+'СЕТ СН'!$H$9+СВЦЭМ!$D$10+'СЕТ СН'!$H$6-'СЕТ СН'!$H$19</f>
        <v>1611.0826128400004</v>
      </c>
      <c r="F93" s="36">
        <f>SUMIFS(СВЦЭМ!$C$34:$C$777,СВЦЭМ!$A$34:$A$777,$A93,СВЦЭМ!$B$34:$B$777,F$83)+'СЕТ СН'!$H$9+СВЦЭМ!$D$10+'СЕТ СН'!$H$6-'СЕТ СН'!$H$19</f>
        <v>1610.16558115</v>
      </c>
      <c r="G93" s="36">
        <f>SUMIFS(СВЦЭМ!$C$34:$C$777,СВЦЭМ!$A$34:$A$777,$A93,СВЦЭМ!$B$34:$B$777,G$83)+'СЕТ СН'!$H$9+СВЦЭМ!$D$10+'СЕТ СН'!$H$6-'СЕТ СН'!$H$19</f>
        <v>1599.6672858000002</v>
      </c>
      <c r="H93" s="36">
        <f>SUMIFS(СВЦЭМ!$C$34:$C$777,СВЦЭМ!$A$34:$A$777,$A93,СВЦЭМ!$B$34:$B$777,H$83)+'СЕТ СН'!$H$9+СВЦЭМ!$D$10+'СЕТ СН'!$H$6-'СЕТ СН'!$H$19</f>
        <v>1562.3148757600002</v>
      </c>
      <c r="I93" s="36">
        <f>SUMIFS(СВЦЭМ!$C$34:$C$777,СВЦЭМ!$A$34:$A$777,$A93,СВЦЭМ!$B$34:$B$777,I$83)+'СЕТ СН'!$H$9+СВЦЭМ!$D$10+'СЕТ СН'!$H$6-'СЕТ СН'!$H$19</f>
        <v>1488.55810913</v>
      </c>
      <c r="J93" s="36">
        <f>SUMIFS(СВЦЭМ!$C$34:$C$777,СВЦЭМ!$A$34:$A$777,$A93,СВЦЭМ!$B$34:$B$777,J$83)+'СЕТ СН'!$H$9+СВЦЭМ!$D$10+'СЕТ СН'!$H$6-'СЕТ СН'!$H$19</f>
        <v>1451.3256576700001</v>
      </c>
      <c r="K93" s="36">
        <f>SUMIFS(СВЦЭМ!$C$34:$C$777,СВЦЭМ!$A$34:$A$777,$A93,СВЦЭМ!$B$34:$B$777,K$83)+'СЕТ СН'!$H$9+СВЦЭМ!$D$10+'СЕТ СН'!$H$6-'СЕТ СН'!$H$19</f>
        <v>1446.66740858</v>
      </c>
      <c r="L93" s="36">
        <f>SUMIFS(СВЦЭМ!$C$34:$C$777,СВЦЭМ!$A$34:$A$777,$A93,СВЦЭМ!$B$34:$B$777,L$83)+'СЕТ СН'!$H$9+СВЦЭМ!$D$10+'СЕТ СН'!$H$6-'СЕТ СН'!$H$19</f>
        <v>1451.0524342000001</v>
      </c>
      <c r="M93" s="36">
        <f>SUMIFS(СВЦЭМ!$C$34:$C$777,СВЦЭМ!$A$34:$A$777,$A93,СВЦЭМ!$B$34:$B$777,M$83)+'СЕТ СН'!$H$9+СВЦЭМ!$D$10+'СЕТ СН'!$H$6-'СЕТ СН'!$H$19</f>
        <v>1465.0470415699999</v>
      </c>
      <c r="N93" s="36">
        <f>SUMIFS(СВЦЭМ!$C$34:$C$777,СВЦЭМ!$A$34:$A$777,$A93,СВЦЭМ!$B$34:$B$777,N$83)+'СЕТ СН'!$H$9+СВЦЭМ!$D$10+'СЕТ СН'!$H$6-'СЕТ СН'!$H$19</f>
        <v>1471.83762561</v>
      </c>
      <c r="O93" s="36">
        <f>SUMIFS(СВЦЭМ!$C$34:$C$777,СВЦЭМ!$A$34:$A$777,$A93,СВЦЭМ!$B$34:$B$777,O$83)+'СЕТ СН'!$H$9+СВЦЭМ!$D$10+'СЕТ СН'!$H$6-'СЕТ СН'!$H$19</f>
        <v>1455.90605127</v>
      </c>
      <c r="P93" s="36">
        <f>SUMIFS(СВЦЭМ!$C$34:$C$777,СВЦЭМ!$A$34:$A$777,$A93,СВЦЭМ!$B$34:$B$777,P$83)+'СЕТ СН'!$H$9+СВЦЭМ!$D$10+'СЕТ СН'!$H$6-'СЕТ СН'!$H$19</f>
        <v>1400.9163976499999</v>
      </c>
      <c r="Q93" s="36">
        <f>SUMIFS(СВЦЭМ!$C$34:$C$777,СВЦЭМ!$A$34:$A$777,$A93,СВЦЭМ!$B$34:$B$777,Q$83)+'СЕТ СН'!$H$9+СВЦЭМ!$D$10+'СЕТ СН'!$H$6-'СЕТ СН'!$H$19</f>
        <v>1321.7417029999999</v>
      </c>
      <c r="R93" s="36">
        <f>SUMIFS(СВЦЭМ!$C$34:$C$777,СВЦЭМ!$A$34:$A$777,$A93,СВЦЭМ!$B$34:$B$777,R$83)+'СЕТ СН'!$H$9+СВЦЭМ!$D$10+'СЕТ СН'!$H$6-'СЕТ СН'!$H$19</f>
        <v>1216.5046373800001</v>
      </c>
      <c r="S93" s="36">
        <f>SUMIFS(СВЦЭМ!$C$34:$C$777,СВЦЭМ!$A$34:$A$777,$A93,СВЦЭМ!$B$34:$B$777,S$83)+'СЕТ СН'!$H$9+СВЦЭМ!$D$10+'СЕТ СН'!$H$6-'СЕТ СН'!$H$19</f>
        <v>1138.4991205599999</v>
      </c>
      <c r="T93" s="36">
        <f>SUMIFS(СВЦЭМ!$C$34:$C$777,СВЦЭМ!$A$34:$A$777,$A93,СВЦЭМ!$B$34:$B$777,T$83)+'СЕТ СН'!$H$9+СВЦЭМ!$D$10+'СЕТ СН'!$H$6-'СЕТ СН'!$H$19</f>
        <v>1159.0132180099999</v>
      </c>
      <c r="U93" s="36">
        <f>SUMIFS(СВЦЭМ!$C$34:$C$777,СВЦЭМ!$A$34:$A$777,$A93,СВЦЭМ!$B$34:$B$777,U$83)+'СЕТ СН'!$H$9+СВЦЭМ!$D$10+'СЕТ СН'!$H$6-'СЕТ СН'!$H$19</f>
        <v>1193.4572615500001</v>
      </c>
      <c r="V93" s="36">
        <f>SUMIFS(СВЦЭМ!$C$34:$C$777,СВЦЭМ!$A$34:$A$777,$A93,СВЦЭМ!$B$34:$B$777,V$83)+'СЕТ СН'!$H$9+СВЦЭМ!$D$10+'СЕТ СН'!$H$6-'СЕТ СН'!$H$19</f>
        <v>1190.9321732400001</v>
      </c>
      <c r="W93" s="36">
        <f>SUMIFS(СВЦЭМ!$C$34:$C$777,СВЦЭМ!$A$34:$A$777,$A93,СВЦЭМ!$B$34:$B$777,W$83)+'СЕТ СН'!$H$9+СВЦЭМ!$D$10+'СЕТ СН'!$H$6-'СЕТ СН'!$H$19</f>
        <v>1184.4589770299999</v>
      </c>
      <c r="X93" s="36">
        <f>SUMIFS(СВЦЭМ!$C$34:$C$777,СВЦЭМ!$A$34:$A$777,$A93,СВЦЭМ!$B$34:$B$777,X$83)+'СЕТ СН'!$H$9+СВЦЭМ!$D$10+'СЕТ СН'!$H$6-'СЕТ СН'!$H$19</f>
        <v>1170.9417024500001</v>
      </c>
      <c r="Y93" s="36">
        <f>SUMIFS(СВЦЭМ!$C$34:$C$777,СВЦЭМ!$A$34:$A$777,$A93,СВЦЭМ!$B$34:$B$777,Y$83)+'СЕТ СН'!$H$9+СВЦЭМ!$D$10+'СЕТ СН'!$H$6-'СЕТ СН'!$H$19</f>
        <v>1265.05848995</v>
      </c>
    </row>
    <row r="94" spans="1:25" ht="15.75" x14ac:dyDescent="0.2">
      <c r="A94" s="35">
        <f t="shared" si="2"/>
        <v>43384</v>
      </c>
      <c r="B94" s="36">
        <f>SUMIFS(СВЦЭМ!$C$34:$C$777,СВЦЭМ!$A$34:$A$777,$A94,СВЦЭМ!$B$34:$B$777,B$83)+'СЕТ СН'!$H$9+СВЦЭМ!$D$10+'СЕТ СН'!$H$6-'СЕТ СН'!$H$19</f>
        <v>1436.12281712</v>
      </c>
      <c r="C94" s="36">
        <f>SUMIFS(СВЦЭМ!$C$34:$C$777,СВЦЭМ!$A$34:$A$777,$A94,СВЦЭМ!$B$34:$B$777,C$83)+'СЕТ СН'!$H$9+СВЦЭМ!$D$10+'СЕТ СН'!$H$6-'СЕТ СН'!$H$19</f>
        <v>1574.2374887000001</v>
      </c>
      <c r="D94" s="36">
        <f>SUMIFS(СВЦЭМ!$C$34:$C$777,СВЦЭМ!$A$34:$A$777,$A94,СВЦЭМ!$B$34:$B$777,D$83)+'СЕТ СН'!$H$9+СВЦЭМ!$D$10+'СЕТ СН'!$H$6-'СЕТ СН'!$H$19</f>
        <v>1667.5573111200001</v>
      </c>
      <c r="E94" s="36">
        <f>SUMIFS(СВЦЭМ!$C$34:$C$777,СВЦЭМ!$A$34:$A$777,$A94,СВЦЭМ!$B$34:$B$777,E$83)+'СЕТ СН'!$H$9+СВЦЭМ!$D$10+'СЕТ СН'!$H$6-'СЕТ СН'!$H$19</f>
        <v>1675.0370279999997</v>
      </c>
      <c r="F94" s="36">
        <f>SUMIFS(СВЦЭМ!$C$34:$C$777,СВЦЭМ!$A$34:$A$777,$A94,СВЦЭМ!$B$34:$B$777,F$83)+'СЕТ СН'!$H$9+СВЦЭМ!$D$10+'СЕТ СН'!$H$6-'СЕТ СН'!$H$19</f>
        <v>1666.29648073</v>
      </c>
      <c r="G94" s="36">
        <f>SUMIFS(СВЦЭМ!$C$34:$C$777,СВЦЭМ!$A$34:$A$777,$A94,СВЦЭМ!$B$34:$B$777,G$83)+'СЕТ СН'!$H$9+СВЦЭМ!$D$10+'СЕТ СН'!$H$6-'СЕТ СН'!$H$19</f>
        <v>1639.8354170299999</v>
      </c>
      <c r="H94" s="36">
        <f>SUMIFS(СВЦЭМ!$C$34:$C$777,СВЦЭМ!$A$34:$A$777,$A94,СВЦЭМ!$B$34:$B$777,H$83)+'СЕТ СН'!$H$9+СВЦЭМ!$D$10+'СЕТ СН'!$H$6-'СЕТ СН'!$H$19</f>
        <v>1566.5194514500001</v>
      </c>
      <c r="I94" s="36">
        <f>SUMIFS(СВЦЭМ!$C$34:$C$777,СВЦЭМ!$A$34:$A$777,$A94,СВЦЭМ!$B$34:$B$777,I$83)+'СЕТ СН'!$H$9+СВЦЭМ!$D$10+'СЕТ СН'!$H$6-'СЕТ СН'!$H$19</f>
        <v>1479.86238744</v>
      </c>
      <c r="J94" s="36">
        <f>SUMIFS(СВЦЭМ!$C$34:$C$777,СВЦЭМ!$A$34:$A$777,$A94,СВЦЭМ!$B$34:$B$777,J$83)+'СЕТ СН'!$H$9+СВЦЭМ!$D$10+'СЕТ СН'!$H$6-'СЕТ СН'!$H$19</f>
        <v>1462.9068135699999</v>
      </c>
      <c r="K94" s="36">
        <f>SUMIFS(СВЦЭМ!$C$34:$C$777,СВЦЭМ!$A$34:$A$777,$A94,СВЦЭМ!$B$34:$B$777,K$83)+'СЕТ СН'!$H$9+СВЦЭМ!$D$10+'СЕТ СН'!$H$6-'СЕТ СН'!$H$19</f>
        <v>1437.53824218</v>
      </c>
      <c r="L94" s="36">
        <f>SUMIFS(СВЦЭМ!$C$34:$C$777,СВЦЭМ!$A$34:$A$777,$A94,СВЦЭМ!$B$34:$B$777,L$83)+'СЕТ СН'!$H$9+СВЦЭМ!$D$10+'СЕТ СН'!$H$6-'СЕТ СН'!$H$19</f>
        <v>1434.08092575</v>
      </c>
      <c r="M94" s="36">
        <f>SUMIFS(СВЦЭМ!$C$34:$C$777,СВЦЭМ!$A$34:$A$777,$A94,СВЦЭМ!$B$34:$B$777,M$83)+'СЕТ СН'!$H$9+СВЦЭМ!$D$10+'СЕТ СН'!$H$6-'СЕТ СН'!$H$19</f>
        <v>1448.0112981100001</v>
      </c>
      <c r="N94" s="36">
        <f>SUMIFS(СВЦЭМ!$C$34:$C$777,СВЦЭМ!$A$34:$A$777,$A94,СВЦЭМ!$B$34:$B$777,N$83)+'СЕТ СН'!$H$9+СВЦЭМ!$D$10+'СЕТ СН'!$H$6-'СЕТ СН'!$H$19</f>
        <v>1455.9361336500001</v>
      </c>
      <c r="O94" s="36">
        <f>SUMIFS(СВЦЭМ!$C$34:$C$777,СВЦЭМ!$A$34:$A$777,$A94,СВЦЭМ!$B$34:$B$777,O$83)+'СЕТ СН'!$H$9+СВЦЭМ!$D$10+'СЕТ СН'!$H$6-'СЕТ СН'!$H$19</f>
        <v>1431.7021679100001</v>
      </c>
      <c r="P94" s="36">
        <f>SUMIFS(СВЦЭМ!$C$34:$C$777,СВЦЭМ!$A$34:$A$777,$A94,СВЦЭМ!$B$34:$B$777,P$83)+'СЕТ СН'!$H$9+СВЦЭМ!$D$10+'СЕТ СН'!$H$6-'СЕТ СН'!$H$19</f>
        <v>1373.9604355399999</v>
      </c>
      <c r="Q94" s="36">
        <f>SUMIFS(СВЦЭМ!$C$34:$C$777,СВЦЭМ!$A$34:$A$777,$A94,СВЦЭМ!$B$34:$B$777,Q$83)+'СЕТ СН'!$H$9+СВЦЭМ!$D$10+'СЕТ СН'!$H$6-'СЕТ СН'!$H$19</f>
        <v>1304.52152191</v>
      </c>
      <c r="R94" s="36">
        <f>SUMIFS(СВЦЭМ!$C$34:$C$777,СВЦЭМ!$A$34:$A$777,$A94,СВЦЭМ!$B$34:$B$777,R$83)+'СЕТ СН'!$H$9+СВЦЭМ!$D$10+'СЕТ СН'!$H$6-'СЕТ СН'!$H$19</f>
        <v>1207.4897621800001</v>
      </c>
      <c r="S94" s="36">
        <f>SUMIFS(СВЦЭМ!$C$34:$C$777,СВЦЭМ!$A$34:$A$777,$A94,СВЦЭМ!$B$34:$B$777,S$83)+'СЕТ СН'!$H$9+СВЦЭМ!$D$10+'СЕТ СН'!$H$6-'СЕТ СН'!$H$19</f>
        <v>1150.5990597</v>
      </c>
      <c r="T94" s="36">
        <f>SUMIFS(СВЦЭМ!$C$34:$C$777,СВЦЭМ!$A$34:$A$777,$A94,СВЦЭМ!$B$34:$B$777,T$83)+'СЕТ СН'!$H$9+СВЦЭМ!$D$10+'СЕТ СН'!$H$6-'СЕТ СН'!$H$19</f>
        <v>1156.0511848900001</v>
      </c>
      <c r="U94" s="36">
        <f>SUMIFS(СВЦЭМ!$C$34:$C$777,СВЦЭМ!$A$34:$A$777,$A94,СВЦЭМ!$B$34:$B$777,U$83)+'СЕТ СН'!$H$9+СВЦЭМ!$D$10+'СЕТ СН'!$H$6-'СЕТ СН'!$H$19</f>
        <v>1185.3892988099999</v>
      </c>
      <c r="V94" s="36">
        <f>SUMIFS(СВЦЭМ!$C$34:$C$777,СВЦЭМ!$A$34:$A$777,$A94,СВЦЭМ!$B$34:$B$777,V$83)+'СЕТ СН'!$H$9+СВЦЭМ!$D$10+'СЕТ СН'!$H$6-'СЕТ СН'!$H$19</f>
        <v>1182.7913661</v>
      </c>
      <c r="W94" s="36">
        <f>SUMIFS(СВЦЭМ!$C$34:$C$777,СВЦЭМ!$A$34:$A$777,$A94,СВЦЭМ!$B$34:$B$777,W$83)+'СЕТ СН'!$H$9+СВЦЭМ!$D$10+'СЕТ СН'!$H$6-'СЕТ СН'!$H$19</f>
        <v>1169.8172835299999</v>
      </c>
      <c r="X94" s="36">
        <f>SUMIFS(СВЦЭМ!$C$34:$C$777,СВЦЭМ!$A$34:$A$777,$A94,СВЦЭМ!$B$34:$B$777,X$83)+'СЕТ СН'!$H$9+СВЦЭМ!$D$10+'СЕТ СН'!$H$6-'СЕТ СН'!$H$19</f>
        <v>1172.1791563500001</v>
      </c>
      <c r="Y94" s="36">
        <f>SUMIFS(СВЦЭМ!$C$34:$C$777,СВЦЭМ!$A$34:$A$777,$A94,СВЦЭМ!$B$34:$B$777,Y$83)+'СЕТ СН'!$H$9+СВЦЭМ!$D$10+'СЕТ СН'!$H$6-'СЕТ СН'!$H$19</f>
        <v>1297.95261766</v>
      </c>
    </row>
    <row r="95" spans="1:25" ht="15.75" x14ac:dyDescent="0.2">
      <c r="A95" s="35">
        <f t="shared" si="2"/>
        <v>43385</v>
      </c>
      <c r="B95" s="36">
        <f>SUMIFS(СВЦЭМ!$C$34:$C$777,СВЦЭМ!$A$34:$A$777,$A95,СВЦЭМ!$B$34:$B$777,B$83)+'СЕТ СН'!$H$9+СВЦЭМ!$D$10+'СЕТ СН'!$H$6-'СЕТ СН'!$H$19</f>
        <v>1425.6762258599999</v>
      </c>
      <c r="C95" s="36">
        <f>SUMIFS(СВЦЭМ!$C$34:$C$777,СВЦЭМ!$A$34:$A$777,$A95,СВЦЭМ!$B$34:$B$777,C$83)+'СЕТ СН'!$H$9+СВЦЭМ!$D$10+'СЕТ СН'!$H$6-'СЕТ СН'!$H$19</f>
        <v>1538.1777417600001</v>
      </c>
      <c r="D95" s="36">
        <f>SUMIFS(СВЦЭМ!$C$34:$C$777,СВЦЭМ!$A$34:$A$777,$A95,СВЦЭМ!$B$34:$B$777,D$83)+'СЕТ СН'!$H$9+СВЦЭМ!$D$10+'СЕТ СН'!$H$6-'СЕТ СН'!$H$19</f>
        <v>1608.3008236200003</v>
      </c>
      <c r="E95" s="36">
        <f>SUMIFS(СВЦЭМ!$C$34:$C$777,СВЦЭМ!$A$34:$A$777,$A95,СВЦЭМ!$B$34:$B$777,E$83)+'СЕТ СН'!$H$9+СВЦЭМ!$D$10+'СЕТ СН'!$H$6-'СЕТ СН'!$H$19</f>
        <v>1635.67956241</v>
      </c>
      <c r="F95" s="36">
        <f>SUMIFS(СВЦЭМ!$C$34:$C$777,СВЦЭМ!$A$34:$A$777,$A95,СВЦЭМ!$B$34:$B$777,F$83)+'СЕТ СН'!$H$9+СВЦЭМ!$D$10+'СЕТ СН'!$H$6-'СЕТ СН'!$H$19</f>
        <v>1619.69223341</v>
      </c>
      <c r="G95" s="36">
        <f>SUMIFS(СВЦЭМ!$C$34:$C$777,СВЦЭМ!$A$34:$A$777,$A95,СВЦЭМ!$B$34:$B$777,G$83)+'СЕТ СН'!$H$9+СВЦЭМ!$D$10+'СЕТ СН'!$H$6-'СЕТ СН'!$H$19</f>
        <v>1610.58899023</v>
      </c>
      <c r="H95" s="36">
        <f>SUMIFS(СВЦЭМ!$C$34:$C$777,СВЦЭМ!$A$34:$A$777,$A95,СВЦЭМ!$B$34:$B$777,H$83)+'СЕТ СН'!$H$9+СВЦЭМ!$D$10+'СЕТ СН'!$H$6-'СЕТ СН'!$H$19</f>
        <v>1579.4619153400001</v>
      </c>
      <c r="I95" s="36">
        <f>SUMIFS(СВЦЭМ!$C$34:$C$777,СВЦЭМ!$A$34:$A$777,$A95,СВЦЭМ!$B$34:$B$777,I$83)+'СЕТ СН'!$H$9+СВЦЭМ!$D$10+'СЕТ СН'!$H$6-'СЕТ СН'!$H$19</f>
        <v>1503.80377778</v>
      </c>
      <c r="J95" s="36">
        <f>SUMIFS(СВЦЭМ!$C$34:$C$777,СВЦЭМ!$A$34:$A$777,$A95,СВЦЭМ!$B$34:$B$777,J$83)+'СЕТ СН'!$H$9+СВЦЭМ!$D$10+'СЕТ СН'!$H$6-'СЕТ СН'!$H$19</f>
        <v>1474.0971867400001</v>
      </c>
      <c r="K95" s="36">
        <f>SUMIFS(СВЦЭМ!$C$34:$C$777,СВЦЭМ!$A$34:$A$777,$A95,СВЦЭМ!$B$34:$B$777,K$83)+'СЕТ СН'!$H$9+СВЦЭМ!$D$10+'СЕТ СН'!$H$6-'СЕТ СН'!$H$19</f>
        <v>1452.59018606</v>
      </c>
      <c r="L95" s="36">
        <f>SUMIFS(СВЦЭМ!$C$34:$C$777,СВЦЭМ!$A$34:$A$777,$A95,СВЦЭМ!$B$34:$B$777,L$83)+'СЕТ СН'!$H$9+СВЦЭМ!$D$10+'СЕТ СН'!$H$6-'СЕТ СН'!$H$19</f>
        <v>1455.33539189</v>
      </c>
      <c r="M95" s="36">
        <f>SUMIFS(СВЦЭМ!$C$34:$C$777,СВЦЭМ!$A$34:$A$777,$A95,СВЦЭМ!$B$34:$B$777,M$83)+'СЕТ СН'!$H$9+СВЦЭМ!$D$10+'СЕТ СН'!$H$6-'СЕТ СН'!$H$19</f>
        <v>1473.3347221399999</v>
      </c>
      <c r="N95" s="36">
        <f>SUMIFS(СВЦЭМ!$C$34:$C$777,СВЦЭМ!$A$34:$A$777,$A95,СВЦЭМ!$B$34:$B$777,N$83)+'СЕТ СН'!$H$9+СВЦЭМ!$D$10+'СЕТ СН'!$H$6-'СЕТ СН'!$H$19</f>
        <v>1484.11568672</v>
      </c>
      <c r="O95" s="36">
        <f>SUMIFS(СВЦЭМ!$C$34:$C$777,СВЦЭМ!$A$34:$A$777,$A95,СВЦЭМ!$B$34:$B$777,O$83)+'СЕТ СН'!$H$9+СВЦЭМ!$D$10+'СЕТ СН'!$H$6-'СЕТ СН'!$H$19</f>
        <v>1454.8312601800001</v>
      </c>
      <c r="P95" s="36">
        <f>SUMIFS(СВЦЭМ!$C$34:$C$777,СВЦЭМ!$A$34:$A$777,$A95,СВЦЭМ!$B$34:$B$777,P$83)+'СЕТ СН'!$H$9+СВЦЭМ!$D$10+'СЕТ СН'!$H$6-'СЕТ СН'!$H$19</f>
        <v>1390.0157006500001</v>
      </c>
      <c r="Q95" s="36">
        <f>SUMIFS(СВЦЭМ!$C$34:$C$777,СВЦЭМ!$A$34:$A$777,$A95,СВЦЭМ!$B$34:$B$777,Q$83)+'СЕТ СН'!$H$9+СВЦЭМ!$D$10+'СЕТ СН'!$H$6-'СЕТ СН'!$H$19</f>
        <v>1317.3705219999999</v>
      </c>
      <c r="R95" s="36">
        <f>SUMIFS(СВЦЭМ!$C$34:$C$777,СВЦЭМ!$A$34:$A$777,$A95,СВЦЭМ!$B$34:$B$777,R$83)+'СЕТ СН'!$H$9+СВЦЭМ!$D$10+'СЕТ СН'!$H$6-'СЕТ СН'!$H$19</f>
        <v>1205.1058350400001</v>
      </c>
      <c r="S95" s="36">
        <f>SUMIFS(СВЦЭМ!$C$34:$C$777,СВЦЭМ!$A$34:$A$777,$A95,СВЦЭМ!$B$34:$B$777,S$83)+'СЕТ СН'!$H$9+СВЦЭМ!$D$10+'СЕТ СН'!$H$6-'СЕТ СН'!$H$19</f>
        <v>1126.0288431500001</v>
      </c>
      <c r="T95" s="36">
        <f>SUMIFS(СВЦЭМ!$C$34:$C$777,СВЦЭМ!$A$34:$A$777,$A95,СВЦЭМ!$B$34:$B$777,T$83)+'СЕТ СН'!$H$9+СВЦЭМ!$D$10+'СЕТ СН'!$H$6-'СЕТ СН'!$H$19</f>
        <v>1149.5483896999999</v>
      </c>
      <c r="U95" s="36">
        <f>SUMIFS(СВЦЭМ!$C$34:$C$777,СВЦЭМ!$A$34:$A$777,$A95,СВЦЭМ!$B$34:$B$777,U$83)+'СЕТ СН'!$H$9+СВЦЭМ!$D$10+'СЕТ СН'!$H$6-'СЕТ СН'!$H$19</f>
        <v>1182.18169526</v>
      </c>
      <c r="V95" s="36">
        <f>SUMIFS(СВЦЭМ!$C$34:$C$777,СВЦЭМ!$A$34:$A$777,$A95,СВЦЭМ!$B$34:$B$777,V$83)+'СЕТ СН'!$H$9+СВЦЭМ!$D$10+'СЕТ СН'!$H$6-'СЕТ СН'!$H$19</f>
        <v>1177.5063435699999</v>
      </c>
      <c r="W95" s="36">
        <f>SUMIFS(СВЦЭМ!$C$34:$C$777,СВЦЭМ!$A$34:$A$777,$A95,СВЦЭМ!$B$34:$B$777,W$83)+'СЕТ СН'!$H$9+СВЦЭМ!$D$10+'СЕТ СН'!$H$6-'СЕТ СН'!$H$19</f>
        <v>1162.1985074500001</v>
      </c>
      <c r="X95" s="36">
        <f>SUMIFS(СВЦЭМ!$C$34:$C$777,СВЦЭМ!$A$34:$A$777,$A95,СВЦЭМ!$B$34:$B$777,X$83)+'СЕТ СН'!$H$9+СВЦЭМ!$D$10+'СЕТ СН'!$H$6-'СЕТ СН'!$H$19</f>
        <v>1168.0354877899999</v>
      </c>
      <c r="Y95" s="36">
        <f>SUMIFS(СВЦЭМ!$C$34:$C$777,СВЦЭМ!$A$34:$A$777,$A95,СВЦЭМ!$B$34:$B$777,Y$83)+'СЕТ СН'!$H$9+СВЦЭМ!$D$10+'СЕТ СН'!$H$6-'СЕТ СН'!$H$19</f>
        <v>1302.02662399</v>
      </c>
    </row>
    <row r="96" spans="1:25" ht="15.75" x14ac:dyDescent="0.2">
      <c r="A96" s="35">
        <f t="shared" si="2"/>
        <v>43386</v>
      </c>
      <c r="B96" s="36">
        <f>SUMIFS(СВЦЭМ!$C$34:$C$777,СВЦЭМ!$A$34:$A$777,$A96,СВЦЭМ!$B$34:$B$777,B$83)+'СЕТ СН'!$H$9+СВЦЭМ!$D$10+'СЕТ СН'!$H$6-'СЕТ СН'!$H$19</f>
        <v>1420.91373623</v>
      </c>
      <c r="C96" s="36">
        <f>SUMIFS(СВЦЭМ!$C$34:$C$777,СВЦЭМ!$A$34:$A$777,$A96,СВЦЭМ!$B$34:$B$777,C$83)+'СЕТ СН'!$H$9+СВЦЭМ!$D$10+'СЕТ СН'!$H$6-'СЕТ СН'!$H$19</f>
        <v>1533.11867209</v>
      </c>
      <c r="D96" s="36">
        <f>SUMIFS(СВЦЭМ!$C$34:$C$777,СВЦЭМ!$A$34:$A$777,$A96,СВЦЭМ!$B$34:$B$777,D$83)+'СЕТ СН'!$H$9+СВЦЭМ!$D$10+'СЕТ СН'!$H$6-'СЕТ СН'!$H$19</f>
        <v>1624.9799178100002</v>
      </c>
      <c r="E96" s="36">
        <f>SUMIFS(СВЦЭМ!$C$34:$C$777,СВЦЭМ!$A$34:$A$777,$A96,СВЦЭМ!$B$34:$B$777,E$83)+'СЕТ СН'!$H$9+СВЦЭМ!$D$10+'СЕТ СН'!$H$6-'СЕТ СН'!$H$19</f>
        <v>1633.9173371100001</v>
      </c>
      <c r="F96" s="36">
        <f>SUMIFS(СВЦЭМ!$C$34:$C$777,СВЦЭМ!$A$34:$A$777,$A96,СВЦЭМ!$B$34:$B$777,F$83)+'СЕТ СН'!$H$9+СВЦЭМ!$D$10+'СЕТ СН'!$H$6-'СЕТ СН'!$H$19</f>
        <v>1628.15738474</v>
      </c>
      <c r="G96" s="36">
        <f>SUMIFS(СВЦЭМ!$C$34:$C$777,СВЦЭМ!$A$34:$A$777,$A96,СВЦЭМ!$B$34:$B$777,G$83)+'СЕТ СН'!$H$9+СВЦЭМ!$D$10+'СЕТ СН'!$H$6-'СЕТ СН'!$H$19</f>
        <v>1606.9966112100001</v>
      </c>
      <c r="H96" s="36">
        <f>SUMIFS(СВЦЭМ!$C$34:$C$777,СВЦЭМ!$A$34:$A$777,$A96,СВЦЭМ!$B$34:$B$777,H$83)+'СЕТ СН'!$H$9+СВЦЭМ!$D$10+'СЕТ СН'!$H$6-'СЕТ СН'!$H$19</f>
        <v>1558.56409037</v>
      </c>
      <c r="I96" s="36">
        <f>SUMIFS(СВЦЭМ!$C$34:$C$777,СВЦЭМ!$A$34:$A$777,$A96,СВЦЭМ!$B$34:$B$777,I$83)+'СЕТ СН'!$H$9+СВЦЭМ!$D$10+'СЕТ СН'!$H$6-'СЕТ СН'!$H$19</f>
        <v>1482.74439048</v>
      </c>
      <c r="J96" s="36">
        <f>SUMIFS(СВЦЭМ!$C$34:$C$777,СВЦЭМ!$A$34:$A$777,$A96,СВЦЭМ!$B$34:$B$777,J$83)+'СЕТ СН'!$H$9+СВЦЭМ!$D$10+'СЕТ СН'!$H$6-'СЕТ СН'!$H$19</f>
        <v>1448.0358200600001</v>
      </c>
      <c r="K96" s="36">
        <f>SUMIFS(СВЦЭМ!$C$34:$C$777,СВЦЭМ!$A$34:$A$777,$A96,СВЦЭМ!$B$34:$B$777,K$83)+'СЕТ СН'!$H$9+СВЦЭМ!$D$10+'СЕТ СН'!$H$6-'СЕТ СН'!$H$19</f>
        <v>1441.85389016</v>
      </c>
      <c r="L96" s="36">
        <f>SUMIFS(СВЦЭМ!$C$34:$C$777,СВЦЭМ!$A$34:$A$777,$A96,СВЦЭМ!$B$34:$B$777,L$83)+'СЕТ СН'!$H$9+СВЦЭМ!$D$10+'СЕТ СН'!$H$6-'СЕТ СН'!$H$19</f>
        <v>1422.8777296000001</v>
      </c>
      <c r="M96" s="36">
        <f>SUMIFS(СВЦЭМ!$C$34:$C$777,СВЦЭМ!$A$34:$A$777,$A96,СВЦЭМ!$B$34:$B$777,M$83)+'СЕТ СН'!$H$9+СВЦЭМ!$D$10+'СЕТ СН'!$H$6-'СЕТ СН'!$H$19</f>
        <v>1440.83917924</v>
      </c>
      <c r="N96" s="36">
        <f>SUMIFS(СВЦЭМ!$C$34:$C$777,СВЦЭМ!$A$34:$A$777,$A96,СВЦЭМ!$B$34:$B$777,N$83)+'СЕТ СН'!$H$9+СВЦЭМ!$D$10+'СЕТ СН'!$H$6-'СЕТ СН'!$H$19</f>
        <v>1462.2898569399999</v>
      </c>
      <c r="O96" s="36">
        <f>SUMIFS(СВЦЭМ!$C$34:$C$777,СВЦЭМ!$A$34:$A$777,$A96,СВЦЭМ!$B$34:$B$777,O$83)+'СЕТ СН'!$H$9+СВЦЭМ!$D$10+'СЕТ СН'!$H$6-'СЕТ СН'!$H$19</f>
        <v>1469.5472571400001</v>
      </c>
      <c r="P96" s="36">
        <f>SUMIFS(СВЦЭМ!$C$34:$C$777,СВЦЭМ!$A$34:$A$777,$A96,СВЦЭМ!$B$34:$B$777,P$83)+'СЕТ СН'!$H$9+СВЦЭМ!$D$10+'СЕТ СН'!$H$6-'СЕТ СН'!$H$19</f>
        <v>1416.41454004</v>
      </c>
      <c r="Q96" s="36">
        <f>SUMIFS(СВЦЭМ!$C$34:$C$777,СВЦЭМ!$A$34:$A$777,$A96,СВЦЭМ!$B$34:$B$777,Q$83)+'СЕТ СН'!$H$9+СВЦЭМ!$D$10+'СЕТ СН'!$H$6-'СЕТ СН'!$H$19</f>
        <v>1349.6286112499999</v>
      </c>
      <c r="R96" s="36">
        <f>SUMIFS(СВЦЭМ!$C$34:$C$777,СВЦЭМ!$A$34:$A$777,$A96,СВЦЭМ!$B$34:$B$777,R$83)+'СЕТ СН'!$H$9+СВЦЭМ!$D$10+'СЕТ СН'!$H$6-'СЕТ СН'!$H$19</f>
        <v>1234.2460290900001</v>
      </c>
      <c r="S96" s="36">
        <f>SUMIFS(СВЦЭМ!$C$34:$C$777,СВЦЭМ!$A$34:$A$777,$A96,СВЦЭМ!$B$34:$B$777,S$83)+'СЕТ СН'!$H$9+СВЦЭМ!$D$10+'СЕТ СН'!$H$6-'СЕТ СН'!$H$19</f>
        <v>1149.7064256900001</v>
      </c>
      <c r="T96" s="36">
        <f>SUMIFS(СВЦЭМ!$C$34:$C$777,СВЦЭМ!$A$34:$A$777,$A96,СВЦЭМ!$B$34:$B$777,T$83)+'СЕТ СН'!$H$9+СВЦЭМ!$D$10+'СЕТ СН'!$H$6-'СЕТ СН'!$H$19</f>
        <v>1149.5649921700001</v>
      </c>
      <c r="U96" s="36">
        <f>SUMIFS(СВЦЭМ!$C$34:$C$777,СВЦЭМ!$A$34:$A$777,$A96,СВЦЭМ!$B$34:$B$777,U$83)+'СЕТ СН'!$H$9+СВЦЭМ!$D$10+'СЕТ СН'!$H$6-'СЕТ СН'!$H$19</f>
        <v>1187.1463159100001</v>
      </c>
      <c r="V96" s="36">
        <f>SUMIFS(СВЦЭМ!$C$34:$C$777,СВЦЭМ!$A$34:$A$777,$A96,СВЦЭМ!$B$34:$B$777,V$83)+'СЕТ СН'!$H$9+СВЦЭМ!$D$10+'СЕТ СН'!$H$6-'СЕТ СН'!$H$19</f>
        <v>1173.2576140900001</v>
      </c>
      <c r="W96" s="36">
        <f>SUMIFS(СВЦЭМ!$C$34:$C$777,СВЦЭМ!$A$34:$A$777,$A96,СВЦЭМ!$B$34:$B$777,W$83)+'СЕТ СН'!$H$9+СВЦЭМ!$D$10+'СЕТ СН'!$H$6-'СЕТ СН'!$H$19</f>
        <v>1171.78237921</v>
      </c>
      <c r="X96" s="36">
        <f>SUMIFS(СВЦЭМ!$C$34:$C$777,СВЦЭМ!$A$34:$A$777,$A96,СВЦЭМ!$B$34:$B$777,X$83)+'СЕТ СН'!$H$9+СВЦЭМ!$D$10+'СЕТ СН'!$H$6-'СЕТ СН'!$H$19</f>
        <v>1155.4680304000001</v>
      </c>
      <c r="Y96" s="36">
        <f>SUMIFS(СВЦЭМ!$C$34:$C$777,СВЦЭМ!$A$34:$A$777,$A96,СВЦЭМ!$B$34:$B$777,Y$83)+'СЕТ СН'!$H$9+СВЦЭМ!$D$10+'СЕТ СН'!$H$6-'СЕТ СН'!$H$19</f>
        <v>1270.5576902400001</v>
      </c>
    </row>
    <row r="97" spans="1:25" ht="15.75" x14ac:dyDescent="0.2">
      <c r="A97" s="35">
        <f t="shared" si="2"/>
        <v>43387</v>
      </c>
      <c r="B97" s="36">
        <f>SUMIFS(СВЦЭМ!$C$34:$C$777,СВЦЭМ!$A$34:$A$777,$A97,СВЦЭМ!$B$34:$B$777,B$83)+'СЕТ СН'!$H$9+СВЦЭМ!$D$10+'СЕТ СН'!$H$6-'СЕТ СН'!$H$19</f>
        <v>1371.5402074200001</v>
      </c>
      <c r="C97" s="36">
        <f>SUMIFS(СВЦЭМ!$C$34:$C$777,СВЦЭМ!$A$34:$A$777,$A97,СВЦЭМ!$B$34:$B$777,C$83)+'СЕТ СН'!$H$9+СВЦЭМ!$D$10+'СЕТ СН'!$H$6-'СЕТ СН'!$H$19</f>
        <v>1458.85601277</v>
      </c>
      <c r="D97" s="36">
        <f>SUMIFS(СВЦЭМ!$C$34:$C$777,СВЦЭМ!$A$34:$A$777,$A97,СВЦЭМ!$B$34:$B$777,D$83)+'СЕТ СН'!$H$9+СВЦЭМ!$D$10+'СЕТ СН'!$H$6-'СЕТ СН'!$H$19</f>
        <v>1550.6361137399999</v>
      </c>
      <c r="E97" s="36">
        <f>SUMIFS(СВЦЭМ!$C$34:$C$777,СВЦЭМ!$A$34:$A$777,$A97,СВЦЭМ!$B$34:$B$777,E$83)+'СЕТ СН'!$H$9+СВЦЭМ!$D$10+'СЕТ СН'!$H$6-'СЕТ СН'!$H$19</f>
        <v>1562.3901562600001</v>
      </c>
      <c r="F97" s="36">
        <f>SUMIFS(СВЦЭМ!$C$34:$C$777,СВЦЭМ!$A$34:$A$777,$A97,СВЦЭМ!$B$34:$B$777,F$83)+'СЕТ СН'!$H$9+СВЦЭМ!$D$10+'СЕТ СН'!$H$6-'СЕТ СН'!$H$19</f>
        <v>1560.6537977400001</v>
      </c>
      <c r="G97" s="36">
        <f>SUMIFS(СВЦЭМ!$C$34:$C$777,СВЦЭМ!$A$34:$A$777,$A97,СВЦЭМ!$B$34:$B$777,G$83)+'СЕТ СН'!$H$9+СВЦЭМ!$D$10+'СЕТ СН'!$H$6-'СЕТ СН'!$H$19</f>
        <v>1547.74760354</v>
      </c>
      <c r="H97" s="36">
        <f>SUMIFS(СВЦЭМ!$C$34:$C$777,СВЦЭМ!$A$34:$A$777,$A97,СВЦЭМ!$B$34:$B$777,H$83)+'СЕТ СН'!$H$9+СВЦЭМ!$D$10+'СЕТ СН'!$H$6-'СЕТ СН'!$H$19</f>
        <v>1525.7175629000001</v>
      </c>
      <c r="I97" s="36">
        <f>SUMIFS(СВЦЭМ!$C$34:$C$777,СВЦЭМ!$A$34:$A$777,$A97,СВЦЭМ!$B$34:$B$777,I$83)+'СЕТ СН'!$H$9+СВЦЭМ!$D$10+'СЕТ СН'!$H$6-'СЕТ СН'!$H$19</f>
        <v>1515.310931</v>
      </c>
      <c r="J97" s="36">
        <f>SUMIFS(СВЦЭМ!$C$34:$C$777,СВЦЭМ!$A$34:$A$777,$A97,СВЦЭМ!$B$34:$B$777,J$83)+'СЕТ СН'!$H$9+СВЦЭМ!$D$10+'СЕТ СН'!$H$6-'СЕТ СН'!$H$19</f>
        <v>1475.35033606</v>
      </c>
      <c r="K97" s="36">
        <f>SUMIFS(СВЦЭМ!$C$34:$C$777,СВЦЭМ!$A$34:$A$777,$A97,СВЦЭМ!$B$34:$B$777,K$83)+'СЕТ СН'!$H$9+СВЦЭМ!$D$10+'СЕТ СН'!$H$6-'СЕТ СН'!$H$19</f>
        <v>1449.38834036</v>
      </c>
      <c r="L97" s="36">
        <f>SUMIFS(СВЦЭМ!$C$34:$C$777,СВЦЭМ!$A$34:$A$777,$A97,СВЦЭМ!$B$34:$B$777,L$83)+'СЕТ СН'!$H$9+СВЦЭМ!$D$10+'СЕТ СН'!$H$6-'СЕТ СН'!$H$19</f>
        <v>1435.6445146900001</v>
      </c>
      <c r="M97" s="36">
        <f>SUMIFS(СВЦЭМ!$C$34:$C$777,СВЦЭМ!$A$34:$A$777,$A97,СВЦЭМ!$B$34:$B$777,M$83)+'СЕТ СН'!$H$9+СВЦЭМ!$D$10+'СЕТ СН'!$H$6-'СЕТ СН'!$H$19</f>
        <v>1451.85503849</v>
      </c>
      <c r="N97" s="36">
        <f>SUMIFS(СВЦЭМ!$C$34:$C$777,СВЦЭМ!$A$34:$A$777,$A97,СВЦЭМ!$B$34:$B$777,N$83)+'СЕТ СН'!$H$9+СВЦЭМ!$D$10+'СЕТ СН'!$H$6-'СЕТ СН'!$H$19</f>
        <v>1477.7854777499999</v>
      </c>
      <c r="O97" s="36">
        <f>SUMIFS(СВЦЭМ!$C$34:$C$777,СВЦЭМ!$A$34:$A$777,$A97,СВЦЭМ!$B$34:$B$777,O$83)+'СЕТ СН'!$H$9+СВЦЭМ!$D$10+'СЕТ СН'!$H$6-'СЕТ СН'!$H$19</f>
        <v>1465.9756965399999</v>
      </c>
      <c r="P97" s="36">
        <f>SUMIFS(СВЦЭМ!$C$34:$C$777,СВЦЭМ!$A$34:$A$777,$A97,СВЦЭМ!$B$34:$B$777,P$83)+'СЕТ СН'!$H$9+СВЦЭМ!$D$10+'СЕТ СН'!$H$6-'СЕТ СН'!$H$19</f>
        <v>1405.3384346400001</v>
      </c>
      <c r="Q97" s="36">
        <f>SUMIFS(СВЦЭМ!$C$34:$C$777,СВЦЭМ!$A$34:$A$777,$A97,СВЦЭМ!$B$34:$B$777,Q$83)+'СЕТ СН'!$H$9+СВЦЭМ!$D$10+'СЕТ СН'!$H$6-'СЕТ СН'!$H$19</f>
        <v>1352.0353044000001</v>
      </c>
      <c r="R97" s="36">
        <f>SUMIFS(СВЦЭМ!$C$34:$C$777,СВЦЭМ!$A$34:$A$777,$A97,СВЦЭМ!$B$34:$B$777,R$83)+'СЕТ СН'!$H$9+СВЦЭМ!$D$10+'СЕТ СН'!$H$6-'СЕТ СН'!$H$19</f>
        <v>1289.8015678100001</v>
      </c>
      <c r="S97" s="36">
        <f>SUMIFS(СВЦЭМ!$C$34:$C$777,СВЦЭМ!$A$34:$A$777,$A97,СВЦЭМ!$B$34:$B$777,S$83)+'СЕТ СН'!$H$9+СВЦЭМ!$D$10+'СЕТ СН'!$H$6-'СЕТ СН'!$H$19</f>
        <v>1194.8758988300001</v>
      </c>
      <c r="T97" s="36">
        <f>SUMIFS(СВЦЭМ!$C$34:$C$777,СВЦЭМ!$A$34:$A$777,$A97,СВЦЭМ!$B$34:$B$777,T$83)+'СЕТ СН'!$H$9+СВЦЭМ!$D$10+'СЕТ СН'!$H$6-'СЕТ СН'!$H$19</f>
        <v>1172.8279935600001</v>
      </c>
      <c r="U97" s="36">
        <f>SUMIFS(СВЦЭМ!$C$34:$C$777,СВЦЭМ!$A$34:$A$777,$A97,СВЦЭМ!$B$34:$B$777,U$83)+'СЕТ СН'!$H$9+СВЦЭМ!$D$10+'СЕТ СН'!$H$6-'СЕТ СН'!$H$19</f>
        <v>1195.62376834</v>
      </c>
      <c r="V97" s="36">
        <f>SUMIFS(СВЦЭМ!$C$34:$C$777,СВЦЭМ!$A$34:$A$777,$A97,СВЦЭМ!$B$34:$B$777,V$83)+'СЕТ СН'!$H$9+СВЦЭМ!$D$10+'СЕТ СН'!$H$6-'СЕТ СН'!$H$19</f>
        <v>1197.8389275</v>
      </c>
      <c r="W97" s="36">
        <f>SUMIFS(СВЦЭМ!$C$34:$C$777,СВЦЭМ!$A$34:$A$777,$A97,СВЦЭМ!$B$34:$B$777,W$83)+'СЕТ СН'!$H$9+СВЦЭМ!$D$10+'СЕТ СН'!$H$6-'СЕТ СН'!$H$19</f>
        <v>1176.17576063</v>
      </c>
      <c r="X97" s="36">
        <f>SUMIFS(СВЦЭМ!$C$34:$C$777,СВЦЭМ!$A$34:$A$777,$A97,СВЦЭМ!$B$34:$B$777,X$83)+'СЕТ СН'!$H$9+СВЦЭМ!$D$10+'СЕТ СН'!$H$6-'СЕТ СН'!$H$19</f>
        <v>1172.0672515000001</v>
      </c>
      <c r="Y97" s="36">
        <f>SUMIFS(СВЦЭМ!$C$34:$C$777,СВЦЭМ!$A$34:$A$777,$A97,СВЦЭМ!$B$34:$B$777,Y$83)+'СЕТ СН'!$H$9+СВЦЭМ!$D$10+'СЕТ СН'!$H$6-'СЕТ СН'!$H$19</f>
        <v>1287.20345776</v>
      </c>
    </row>
    <row r="98" spans="1:25" ht="15.75" x14ac:dyDescent="0.2">
      <c r="A98" s="35">
        <f t="shared" si="2"/>
        <v>43388</v>
      </c>
      <c r="B98" s="36">
        <f>SUMIFS(СВЦЭМ!$C$34:$C$777,СВЦЭМ!$A$34:$A$777,$A98,СВЦЭМ!$B$34:$B$777,B$83)+'СЕТ СН'!$H$9+СВЦЭМ!$D$10+'СЕТ СН'!$H$6-'СЕТ СН'!$H$19</f>
        <v>1491.3372884099999</v>
      </c>
      <c r="C98" s="36">
        <f>SUMIFS(СВЦЭМ!$C$34:$C$777,СВЦЭМ!$A$34:$A$777,$A98,СВЦЭМ!$B$34:$B$777,C$83)+'СЕТ СН'!$H$9+СВЦЭМ!$D$10+'СЕТ СН'!$H$6-'СЕТ СН'!$H$19</f>
        <v>1616.2983761800001</v>
      </c>
      <c r="D98" s="36">
        <f>SUMIFS(СВЦЭМ!$C$34:$C$777,СВЦЭМ!$A$34:$A$777,$A98,СВЦЭМ!$B$34:$B$777,D$83)+'СЕТ СН'!$H$9+СВЦЭМ!$D$10+'СЕТ СН'!$H$6-'СЕТ СН'!$H$19</f>
        <v>1665.1923587000001</v>
      </c>
      <c r="E98" s="36">
        <f>SUMIFS(СВЦЭМ!$C$34:$C$777,СВЦЭМ!$A$34:$A$777,$A98,СВЦЭМ!$B$34:$B$777,E$83)+'СЕТ СН'!$H$9+СВЦЭМ!$D$10+'СЕТ СН'!$H$6-'СЕТ СН'!$H$19</f>
        <v>1664.9982881599999</v>
      </c>
      <c r="F98" s="36">
        <f>SUMIFS(СВЦЭМ!$C$34:$C$777,СВЦЭМ!$A$34:$A$777,$A98,СВЦЭМ!$B$34:$B$777,F$83)+'СЕТ СН'!$H$9+СВЦЭМ!$D$10+'СЕТ СН'!$H$6-'СЕТ СН'!$H$19</f>
        <v>1667.4031900800001</v>
      </c>
      <c r="G98" s="36">
        <f>SUMIFS(СВЦЭМ!$C$34:$C$777,СВЦЭМ!$A$34:$A$777,$A98,СВЦЭМ!$B$34:$B$777,G$83)+'СЕТ СН'!$H$9+СВЦЭМ!$D$10+'СЕТ СН'!$H$6-'СЕТ СН'!$H$19</f>
        <v>1673.6109632600001</v>
      </c>
      <c r="H98" s="36">
        <f>SUMIFS(СВЦЭМ!$C$34:$C$777,СВЦЭМ!$A$34:$A$777,$A98,СВЦЭМ!$B$34:$B$777,H$83)+'СЕТ СН'!$H$9+СВЦЭМ!$D$10+'СЕТ СН'!$H$6-'СЕТ СН'!$H$19</f>
        <v>1608.44421749</v>
      </c>
      <c r="I98" s="36">
        <f>SUMIFS(СВЦЭМ!$C$34:$C$777,СВЦЭМ!$A$34:$A$777,$A98,СВЦЭМ!$B$34:$B$777,I$83)+'СЕТ СН'!$H$9+СВЦЭМ!$D$10+'СЕТ СН'!$H$6-'СЕТ СН'!$H$19</f>
        <v>1533.5223209000001</v>
      </c>
      <c r="J98" s="36">
        <f>SUMIFS(СВЦЭМ!$C$34:$C$777,СВЦЭМ!$A$34:$A$777,$A98,СВЦЭМ!$B$34:$B$777,J$83)+'СЕТ СН'!$H$9+СВЦЭМ!$D$10+'СЕТ СН'!$H$6-'СЕТ СН'!$H$19</f>
        <v>1505.71915638</v>
      </c>
      <c r="K98" s="36">
        <f>SUMIFS(СВЦЭМ!$C$34:$C$777,СВЦЭМ!$A$34:$A$777,$A98,СВЦЭМ!$B$34:$B$777,K$83)+'СЕТ СН'!$H$9+СВЦЭМ!$D$10+'СЕТ СН'!$H$6-'СЕТ СН'!$H$19</f>
        <v>1470.4750193699999</v>
      </c>
      <c r="L98" s="36">
        <f>SUMIFS(СВЦЭМ!$C$34:$C$777,СВЦЭМ!$A$34:$A$777,$A98,СВЦЭМ!$B$34:$B$777,L$83)+'СЕТ СН'!$H$9+СВЦЭМ!$D$10+'СЕТ СН'!$H$6-'СЕТ СН'!$H$19</f>
        <v>1462.9693247</v>
      </c>
      <c r="M98" s="36">
        <f>SUMIFS(СВЦЭМ!$C$34:$C$777,СВЦЭМ!$A$34:$A$777,$A98,СВЦЭМ!$B$34:$B$777,M$83)+'СЕТ СН'!$H$9+СВЦЭМ!$D$10+'СЕТ СН'!$H$6-'СЕТ СН'!$H$19</f>
        <v>1461.37459122</v>
      </c>
      <c r="N98" s="36">
        <f>SUMIFS(СВЦЭМ!$C$34:$C$777,СВЦЭМ!$A$34:$A$777,$A98,СВЦЭМ!$B$34:$B$777,N$83)+'СЕТ СН'!$H$9+СВЦЭМ!$D$10+'СЕТ СН'!$H$6-'СЕТ СН'!$H$19</f>
        <v>1482.2416687899999</v>
      </c>
      <c r="O98" s="36">
        <f>SUMIFS(СВЦЭМ!$C$34:$C$777,СВЦЭМ!$A$34:$A$777,$A98,СВЦЭМ!$B$34:$B$777,O$83)+'СЕТ СН'!$H$9+СВЦЭМ!$D$10+'СЕТ СН'!$H$6-'СЕТ СН'!$H$19</f>
        <v>1475.23446666</v>
      </c>
      <c r="P98" s="36">
        <f>SUMIFS(СВЦЭМ!$C$34:$C$777,СВЦЭМ!$A$34:$A$777,$A98,СВЦЭМ!$B$34:$B$777,P$83)+'СЕТ СН'!$H$9+СВЦЭМ!$D$10+'СЕТ СН'!$H$6-'СЕТ СН'!$H$19</f>
        <v>1418.8663721800001</v>
      </c>
      <c r="Q98" s="36">
        <f>SUMIFS(СВЦЭМ!$C$34:$C$777,СВЦЭМ!$A$34:$A$777,$A98,СВЦЭМ!$B$34:$B$777,Q$83)+'СЕТ СН'!$H$9+СВЦЭМ!$D$10+'СЕТ СН'!$H$6-'СЕТ СН'!$H$19</f>
        <v>1342.8602333199999</v>
      </c>
      <c r="R98" s="36">
        <f>SUMIFS(СВЦЭМ!$C$34:$C$777,СВЦЭМ!$A$34:$A$777,$A98,СВЦЭМ!$B$34:$B$777,R$83)+'СЕТ СН'!$H$9+СВЦЭМ!$D$10+'СЕТ СН'!$H$6-'СЕТ СН'!$H$19</f>
        <v>1232.65171035</v>
      </c>
      <c r="S98" s="36">
        <f>SUMIFS(СВЦЭМ!$C$34:$C$777,СВЦЭМ!$A$34:$A$777,$A98,СВЦЭМ!$B$34:$B$777,S$83)+'СЕТ СН'!$H$9+СВЦЭМ!$D$10+'СЕТ СН'!$H$6-'СЕТ СН'!$H$19</f>
        <v>1142.3264374</v>
      </c>
      <c r="T98" s="36">
        <f>SUMIFS(СВЦЭМ!$C$34:$C$777,СВЦЭМ!$A$34:$A$777,$A98,СВЦЭМ!$B$34:$B$777,T$83)+'СЕТ СН'!$H$9+СВЦЭМ!$D$10+'СЕТ СН'!$H$6-'СЕТ СН'!$H$19</f>
        <v>1111.57550427</v>
      </c>
      <c r="U98" s="36">
        <f>SUMIFS(СВЦЭМ!$C$34:$C$777,СВЦЭМ!$A$34:$A$777,$A98,СВЦЭМ!$B$34:$B$777,U$83)+'СЕТ СН'!$H$9+СВЦЭМ!$D$10+'СЕТ СН'!$H$6-'СЕТ СН'!$H$19</f>
        <v>1095.62217642</v>
      </c>
      <c r="V98" s="36">
        <f>SUMIFS(СВЦЭМ!$C$34:$C$777,СВЦЭМ!$A$34:$A$777,$A98,СВЦЭМ!$B$34:$B$777,V$83)+'СЕТ СН'!$H$9+СВЦЭМ!$D$10+'СЕТ СН'!$H$6-'СЕТ СН'!$H$19</f>
        <v>1089.37038403</v>
      </c>
      <c r="W98" s="36">
        <f>SUMIFS(СВЦЭМ!$C$34:$C$777,СВЦЭМ!$A$34:$A$777,$A98,СВЦЭМ!$B$34:$B$777,W$83)+'СЕТ СН'!$H$9+СВЦЭМ!$D$10+'СЕТ СН'!$H$6-'СЕТ СН'!$H$19</f>
        <v>1096.7848722700001</v>
      </c>
      <c r="X98" s="36">
        <f>SUMIFS(СВЦЭМ!$C$34:$C$777,СВЦЭМ!$A$34:$A$777,$A98,СВЦЭМ!$B$34:$B$777,X$83)+'СЕТ СН'!$H$9+СВЦЭМ!$D$10+'СЕТ СН'!$H$6-'СЕТ СН'!$H$19</f>
        <v>1159.31322933</v>
      </c>
      <c r="Y98" s="36">
        <f>SUMIFS(СВЦЭМ!$C$34:$C$777,СВЦЭМ!$A$34:$A$777,$A98,СВЦЭМ!$B$34:$B$777,Y$83)+'СЕТ СН'!$H$9+СВЦЭМ!$D$10+'СЕТ СН'!$H$6-'СЕТ СН'!$H$19</f>
        <v>1282.0066685199999</v>
      </c>
    </row>
    <row r="99" spans="1:25" ht="15.75" x14ac:dyDescent="0.2">
      <c r="A99" s="35">
        <f t="shared" si="2"/>
        <v>43389</v>
      </c>
      <c r="B99" s="36">
        <f>SUMIFS(СВЦЭМ!$C$34:$C$777,СВЦЭМ!$A$34:$A$777,$A99,СВЦЭМ!$B$34:$B$777,B$83)+'СЕТ СН'!$H$9+СВЦЭМ!$D$10+'СЕТ СН'!$H$6-'СЕТ СН'!$H$19</f>
        <v>1419.8442324299999</v>
      </c>
      <c r="C99" s="36">
        <f>SUMIFS(СВЦЭМ!$C$34:$C$777,СВЦЭМ!$A$34:$A$777,$A99,СВЦЭМ!$B$34:$B$777,C$83)+'СЕТ СН'!$H$9+СВЦЭМ!$D$10+'СЕТ СН'!$H$6-'СЕТ СН'!$H$19</f>
        <v>1540.8194767</v>
      </c>
      <c r="D99" s="36">
        <f>SUMIFS(СВЦЭМ!$C$34:$C$777,СВЦЭМ!$A$34:$A$777,$A99,СВЦЭМ!$B$34:$B$777,D$83)+'СЕТ СН'!$H$9+СВЦЭМ!$D$10+'СЕТ СН'!$H$6-'СЕТ СН'!$H$19</f>
        <v>1629.8040540700003</v>
      </c>
      <c r="E99" s="36">
        <f>SUMIFS(СВЦЭМ!$C$34:$C$777,СВЦЭМ!$A$34:$A$777,$A99,СВЦЭМ!$B$34:$B$777,E$83)+'СЕТ СН'!$H$9+СВЦЭМ!$D$10+'СЕТ СН'!$H$6-'СЕТ СН'!$H$19</f>
        <v>1636.8884521999998</v>
      </c>
      <c r="F99" s="36">
        <f>SUMIFS(СВЦЭМ!$C$34:$C$777,СВЦЭМ!$A$34:$A$777,$A99,СВЦЭМ!$B$34:$B$777,F$83)+'СЕТ СН'!$H$9+СВЦЭМ!$D$10+'СЕТ СН'!$H$6-'СЕТ СН'!$H$19</f>
        <v>1619.56723281</v>
      </c>
      <c r="G99" s="36">
        <f>SUMIFS(СВЦЭМ!$C$34:$C$777,СВЦЭМ!$A$34:$A$777,$A99,СВЦЭМ!$B$34:$B$777,G$83)+'СЕТ СН'!$H$9+СВЦЭМ!$D$10+'СЕТ СН'!$H$6-'СЕТ СН'!$H$19</f>
        <v>1590.7151180800001</v>
      </c>
      <c r="H99" s="36">
        <f>SUMIFS(СВЦЭМ!$C$34:$C$777,СВЦЭМ!$A$34:$A$777,$A99,СВЦЭМ!$B$34:$B$777,H$83)+'СЕТ СН'!$H$9+СВЦЭМ!$D$10+'СЕТ СН'!$H$6-'СЕТ СН'!$H$19</f>
        <v>1549.09133638</v>
      </c>
      <c r="I99" s="36">
        <f>SUMIFS(СВЦЭМ!$C$34:$C$777,СВЦЭМ!$A$34:$A$777,$A99,СВЦЭМ!$B$34:$B$777,I$83)+'СЕТ СН'!$H$9+СВЦЭМ!$D$10+'СЕТ СН'!$H$6-'СЕТ СН'!$H$19</f>
        <v>1531.4217944500001</v>
      </c>
      <c r="J99" s="36">
        <f>SUMIFS(СВЦЭМ!$C$34:$C$777,СВЦЭМ!$A$34:$A$777,$A99,СВЦЭМ!$B$34:$B$777,J$83)+'СЕТ СН'!$H$9+СВЦЭМ!$D$10+'СЕТ СН'!$H$6-'СЕТ СН'!$H$19</f>
        <v>1531.17885191</v>
      </c>
      <c r="K99" s="36">
        <f>SUMIFS(СВЦЭМ!$C$34:$C$777,СВЦЭМ!$A$34:$A$777,$A99,СВЦЭМ!$B$34:$B$777,K$83)+'СЕТ СН'!$H$9+СВЦЭМ!$D$10+'СЕТ СН'!$H$6-'СЕТ СН'!$H$19</f>
        <v>1515.60049789</v>
      </c>
      <c r="L99" s="36">
        <f>SUMIFS(СВЦЭМ!$C$34:$C$777,СВЦЭМ!$A$34:$A$777,$A99,СВЦЭМ!$B$34:$B$777,L$83)+'СЕТ СН'!$H$9+СВЦЭМ!$D$10+'СЕТ СН'!$H$6-'СЕТ СН'!$H$19</f>
        <v>1512.80151258</v>
      </c>
      <c r="M99" s="36">
        <f>SUMIFS(СВЦЭМ!$C$34:$C$777,СВЦЭМ!$A$34:$A$777,$A99,СВЦЭМ!$B$34:$B$777,M$83)+'СЕТ СН'!$H$9+СВЦЭМ!$D$10+'СЕТ СН'!$H$6-'СЕТ СН'!$H$19</f>
        <v>1531.85294937</v>
      </c>
      <c r="N99" s="36">
        <f>SUMIFS(СВЦЭМ!$C$34:$C$777,СВЦЭМ!$A$34:$A$777,$A99,СВЦЭМ!$B$34:$B$777,N$83)+'СЕТ СН'!$H$9+СВЦЭМ!$D$10+'СЕТ СН'!$H$6-'СЕТ СН'!$H$19</f>
        <v>1529.6733267899999</v>
      </c>
      <c r="O99" s="36">
        <f>SUMIFS(СВЦЭМ!$C$34:$C$777,СВЦЭМ!$A$34:$A$777,$A99,СВЦЭМ!$B$34:$B$777,O$83)+'СЕТ СН'!$H$9+СВЦЭМ!$D$10+'СЕТ СН'!$H$6-'СЕТ СН'!$H$19</f>
        <v>1515.5740223299999</v>
      </c>
      <c r="P99" s="36">
        <f>SUMIFS(СВЦЭМ!$C$34:$C$777,СВЦЭМ!$A$34:$A$777,$A99,СВЦЭМ!$B$34:$B$777,P$83)+'СЕТ СН'!$H$9+СВЦЭМ!$D$10+'СЕТ СН'!$H$6-'СЕТ СН'!$H$19</f>
        <v>1457.08552581</v>
      </c>
      <c r="Q99" s="36">
        <f>SUMIFS(СВЦЭМ!$C$34:$C$777,СВЦЭМ!$A$34:$A$777,$A99,СВЦЭМ!$B$34:$B$777,Q$83)+'СЕТ СН'!$H$9+СВЦЭМ!$D$10+'СЕТ СН'!$H$6-'СЕТ СН'!$H$19</f>
        <v>1384.16676607</v>
      </c>
      <c r="R99" s="36">
        <f>SUMIFS(СВЦЭМ!$C$34:$C$777,СВЦЭМ!$A$34:$A$777,$A99,СВЦЭМ!$B$34:$B$777,R$83)+'СЕТ СН'!$H$9+СВЦЭМ!$D$10+'СЕТ СН'!$H$6-'СЕТ СН'!$H$19</f>
        <v>1274.9678450700001</v>
      </c>
      <c r="S99" s="36">
        <f>SUMIFS(СВЦЭМ!$C$34:$C$777,СВЦЭМ!$A$34:$A$777,$A99,СВЦЭМ!$B$34:$B$777,S$83)+'СЕТ СН'!$H$9+СВЦЭМ!$D$10+'СЕТ СН'!$H$6-'СЕТ СН'!$H$19</f>
        <v>1171.1149204400001</v>
      </c>
      <c r="T99" s="36">
        <f>SUMIFS(СВЦЭМ!$C$34:$C$777,СВЦЭМ!$A$34:$A$777,$A99,СВЦЭМ!$B$34:$B$777,T$83)+'СЕТ СН'!$H$9+СВЦЭМ!$D$10+'СЕТ СН'!$H$6-'СЕТ СН'!$H$19</f>
        <v>1134.68651931</v>
      </c>
      <c r="U99" s="36">
        <f>SUMIFS(СВЦЭМ!$C$34:$C$777,СВЦЭМ!$A$34:$A$777,$A99,СВЦЭМ!$B$34:$B$777,U$83)+'СЕТ СН'!$H$9+СВЦЭМ!$D$10+'СЕТ СН'!$H$6-'СЕТ СН'!$H$19</f>
        <v>1128.1477285400001</v>
      </c>
      <c r="V99" s="36">
        <f>SUMIFS(СВЦЭМ!$C$34:$C$777,СВЦЭМ!$A$34:$A$777,$A99,СВЦЭМ!$B$34:$B$777,V$83)+'СЕТ СН'!$H$9+СВЦЭМ!$D$10+'СЕТ СН'!$H$6-'СЕТ СН'!$H$19</f>
        <v>1133.6264866399999</v>
      </c>
      <c r="W99" s="36">
        <f>SUMIFS(СВЦЭМ!$C$34:$C$777,СВЦЭМ!$A$34:$A$777,$A99,СВЦЭМ!$B$34:$B$777,W$83)+'СЕТ СН'!$H$9+СВЦЭМ!$D$10+'СЕТ СН'!$H$6-'СЕТ СН'!$H$19</f>
        <v>1162.1832586400001</v>
      </c>
      <c r="X99" s="36">
        <f>SUMIFS(СВЦЭМ!$C$34:$C$777,СВЦЭМ!$A$34:$A$777,$A99,СВЦЭМ!$B$34:$B$777,X$83)+'СЕТ СН'!$H$9+СВЦЭМ!$D$10+'СЕТ СН'!$H$6-'СЕТ СН'!$H$19</f>
        <v>1213.480182</v>
      </c>
      <c r="Y99" s="36">
        <f>SUMIFS(СВЦЭМ!$C$34:$C$777,СВЦЭМ!$A$34:$A$777,$A99,СВЦЭМ!$B$34:$B$777,Y$83)+'СЕТ СН'!$H$9+СВЦЭМ!$D$10+'СЕТ СН'!$H$6-'СЕТ СН'!$H$19</f>
        <v>1336.37297208</v>
      </c>
    </row>
    <row r="100" spans="1:25" ht="15.75" x14ac:dyDescent="0.2">
      <c r="A100" s="35">
        <f t="shared" si="2"/>
        <v>43390</v>
      </c>
      <c r="B100" s="36">
        <f>SUMIFS(СВЦЭМ!$C$34:$C$777,СВЦЭМ!$A$34:$A$777,$A100,СВЦЭМ!$B$34:$B$777,B$83)+'СЕТ СН'!$H$9+СВЦЭМ!$D$10+'СЕТ СН'!$H$6-'СЕТ СН'!$H$19</f>
        <v>1494.4796851599999</v>
      </c>
      <c r="C100" s="36">
        <f>SUMIFS(СВЦЭМ!$C$34:$C$777,СВЦЭМ!$A$34:$A$777,$A100,СВЦЭМ!$B$34:$B$777,C$83)+'СЕТ СН'!$H$9+СВЦЭМ!$D$10+'СЕТ СН'!$H$6-'СЕТ СН'!$H$19</f>
        <v>1612.6162308100002</v>
      </c>
      <c r="D100" s="36">
        <f>SUMIFS(СВЦЭМ!$C$34:$C$777,СВЦЭМ!$A$34:$A$777,$A100,СВЦЭМ!$B$34:$B$777,D$83)+'СЕТ СН'!$H$9+СВЦЭМ!$D$10+'СЕТ СН'!$H$6-'СЕТ СН'!$H$19</f>
        <v>1701.62001005</v>
      </c>
      <c r="E100" s="36">
        <f>SUMIFS(СВЦЭМ!$C$34:$C$777,СВЦЭМ!$A$34:$A$777,$A100,СВЦЭМ!$B$34:$B$777,E$83)+'СЕТ СН'!$H$9+СВЦЭМ!$D$10+'СЕТ СН'!$H$6-'СЕТ СН'!$H$19</f>
        <v>1706.40881369</v>
      </c>
      <c r="F100" s="36">
        <f>SUMIFS(СВЦЭМ!$C$34:$C$777,СВЦЭМ!$A$34:$A$777,$A100,СВЦЭМ!$B$34:$B$777,F$83)+'СЕТ СН'!$H$9+СВЦЭМ!$D$10+'СЕТ СН'!$H$6-'СЕТ СН'!$H$19</f>
        <v>1689.4756349500003</v>
      </c>
      <c r="G100" s="36">
        <f>SUMIFS(СВЦЭМ!$C$34:$C$777,СВЦЭМ!$A$34:$A$777,$A100,СВЦЭМ!$B$34:$B$777,G$83)+'СЕТ СН'!$H$9+СВЦЭМ!$D$10+'СЕТ СН'!$H$6-'СЕТ СН'!$H$19</f>
        <v>1662.0282100000004</v>
      </c>
      <c r="H100" s="36">
        <f>SUMIFS(СВЦЭМ!$C$34:$C$777,СВЦЭМ!$A$34:$A$777,$A100,СВЦЭМ!$B$34:$B$777,H$83)+'СЕТ СН'!$H$9+СВЦЭМ!$D$10+'СЕТ СН'!$H$6-'СЕТ СН'!$H$19</f>
        <v>1579.3744487200001</v>
      </c>
      <c r="I100" s="36">
        <f>SUMIFS(СВЦЭМ!$C$34:$C$777,СВЦЭМ!$A$34:$A$777,$A100,СВЦЭМ!$B$34:$B$777,I$83)+'СЕТ СН'!$H$9+СВЦЭМ!$D$10+'СЕТ СН'!$H$6-'СЕТ СН'!$H$19</f>
        <v>1511.4877208800001</v>
      </c>
      <c r="J100" s="36">
        <f>SUMIFS(СВЦЭМ!$C$34:$C$777,СВЦЭМ!$A$34:$A$777,$A100,СВЦЭМ!$B$34:$B$777,J$83)+'СЕТ СН'!$H$9+СВЦЭМ!$D$10+'СЕТ СН'!$H$6-'СЕТ СН'!$H$19</f>
        <v>1495.0606737099999</v>
      </c>
      <c r="K100" s="36">
        <f>SUMIFS(СВЦЭМ!$C$34:$C$777,СВЦЭМ!$A$34:$A$777,$A100,СВЦЭМ!$B$34:$B$777,K$83)+'СЕТ СН'!$H$9+СВЦЭМ!$D$10+'СЕТ СН'!$H$6-'СЕТ СН'!$H$19</f>
        <v>1469.1264639000001</v>
      </c>
      <c r="L100" s="36">
        <f>SUMIFS(СВЦЭМ!$C$34:$C$777,СВЦЭМ!$A$34:$A$777,$A100,СВЦЭМ!$B$34:$B$777,L$83)+'СЕТ СН'!$H$9+СВЦЭМ!$D$10+'СЕТ СН'!$H$6-'СЕТ СН'!$H$19</f>
        <v>1462.0666500100001</v>
      </c>
      <c r="M100" s="36">
        <f>SUMIFS(СВЦЭМ!$C$34:$C$777,СВЦЭМ!$A$34:$A$777,$A100,СВЦЭМ!$B$34:$B$777,M$83)+'СЕТ СН'!$H$9+СВЦЭМ!$D$10+'СЕТ СН'!$H$6-'СЕТ СН'!$H$19</f>
        <v>1479.16922641</v>
      </c>
      <c r="N100" s="36">
        <f>SUMIFS(СВЦЭМ!$C$34:$C$777,СВЦЭМ!$A$34:$A$777,$A100,СВЦЭМ!$B$34:$B$777,N$83)+'СЕТ СН'!$H$9+СВЦЭМ!$D$10+'СЕТ СН'!$H$6-'СЕТ СН'!$H$19</f>
        <v>1491.83474413</v>
      </c>
      <c r="O100" s="36">
        <f>SUMIFS(СВЦЭМ!$C$34:$C$777,СВЦЭМ!$A$34:$A$777,$A100,СВЦЭМ!$B$34:$B$777,O$83)+'СЕТ СН'!$H$9+СВЦЭМ!$D$10+'СЕТ СН'!$H$6-'СЕТ СН'!$H$19</f>
        <v>1453.32627439</v>
      </c>
      <c r="P100" s="36">
        <f>SUMIFS(СВЦЭМ!$C$34:$C$777,СВЦЭМ!$A$34:$A$777,$A100,СВЦЭМ!$B$34:$B$777,P$83)+'СЕТ СН'!$H$9+СВЦЭМ!$D$10+'СЕТ СН'!$H$6-'СЕТ СН'!$H$19</f>
        <v>1395.2167468</v>
      </c>
      <c r="Q100" s="36">
        <f>SUMIFS(СВЦЭМ!$C$34:$C$777,СВЦЭМ!$A$34:$A$777,$A100,СВЦЭМ!$B$34:$B$777,Q$83)+'СЕТ СН'!$H$9+СВЦЭМ!$D$10+'СЕТ СН'!$H$6-'СЕТ СН'!$H$19</f>
        <v>1329.1936922699999</v>
      </c>
      <c r="R100" s="36">
        <f>SUMIFS(СВЦЭМ!$C$34:$C$777,СВЦЭМ!$A$34:$A$777,$A100,СВЦЭМ!$B$34:$B$777,R$83)+'СЕТ СН'!$H$9+СВЦЭМ!$D$10+'СЕТ СН'!$H$6-'СЕТ СН'!$H$19</f>
        <v>1229.7746161299999</v>
      </c>
      <c r="S100" s="36">
        <f>SUMIFS(СВЦЭМ!$C$34:$C$777,СВЦЭМ!$A$34:$A$777,$A100,СВЦЭМ!$B$34:$B$777,S$83)+'СЕТ СН'!$H$9+СВЦЭМ!$D$10+'СЕТ СН'!$H$6-'СЕТ СН'!$H$19</f>
        <v>1151.21031945</v>
      </c>
      <c r="T100" s="36">
        <f>SUMIFS(СВЦЭМ!$C$34:$C$777,СВЦЭМ!$A$34:$A$777,$A100,СВЦЭМ!$B$34:$B$777,T$83)+'СЕТ СН'!$H$9+СВЦЭМ!$D$10+'СЕТ СН'!$H$6-'СЕТ СН'!$H$19</f>
        <v>1124.6159191199999</v>
      </c>
      <c r="U100" s="36">
        <f>SUMIFS(СВЦЭМ!$C$34:$C$777,СВЦЭМ!$A$34:$A$777,$A100,СВЦЭМ!$B$34:$B$777,U$83)+'СЕТ СН'!$H$9+СВЦЭМ!$D$10+'СЕТ СН'!$H$6-'СЕТ СН'!$H$19</f>
        <v>1105.20484837</v>
      </c>
      <c r="V100" s="36">
        <f>SUMIFS(СВЦЭМ!$C$34:$C$777,СВЦЭМ!$A$34:$A$777,$A100,СВЦЭМ!$B$34:$B$777,V$83)+'СЕТ СН'!$H$9+СВЦЭМ!$D$10+'СЕТ СН'!$H$6-'СЕТ СН'!$H$19</f>
        <v>1109.96718205</v>
      </c>
      <c r="W100" s="36">
        <f>SUMIFS(СВЦЭМ!$C$34:$C$777,СВЦЭМ!$A$34:$A$777,$A100,СВЦЭМ!$B$34:$B$777,W$83)+'СЕТ СН'!$H$9+СВЦЭМ!$D$10+'СЕТ СН'!$H$6-'СЕТ СН'!$H$19</f>
        <v>1140.87578405</v>
      </c>
      <c r="X100" s="36">
        <f>SUMIFS(СВЦЭМ!$C$34:$C$777,СВЦЭМ!$A$34:$A$777,$A100,СВЦЭМ!$B$34:$B$777,X$83)+'СЕТ СН'!$H$9+СВЦЭМ!$D$10+'СЕТ СН'!$H$6-'СЕТ СН'!$H$19</f>
        <v>1206.65073394</v>
      </c>
      <c r="Y100" s="36">
        <f>SUMIFS(СВЦЭМ!$C$34:$C$777,СВЦЭМ!$A$34:$A$777,$A100,СВЦЭМ!$B$34:$B$777,Y$83)+'СЕТ СН'!$H$9+СВЦЭМ!$D$10+'СЕТ СН'!$H$6-'СЕТ СН'!$H$19</f>
        <v>1336.50756918</v>
      </c>
    </row>
    <row r="101" spans="1:25" ht="15.75" x14ac:dyDescent="0.2">
      <c r="A101" s="35">
        <f t="shared" si="2"/>
        <v>43391</v>
      </c>
      <c r="B101" s="36">
        <f>SUMIFS(СВЦЭМ!$C$34:$C$777,СВЦЭМ!$A$34:$A$777,$A101,СВЦЭМ!$B$34:$B$777,B$83)+'СЕТ СН'!$H$9+СВЦЭМ!$D$10+'СЕТ СН'!$H$6-'СЕТ СН'!$H$19</f>
        <v>1482.0603655899999</v>
      </c>
      <c r="C101" s="36">
        <f>SUMIFS(СВЦЭМ!$C$34:$C$777,СВЦЭМ!$A$34:$A$777,$A101,СВЦЭМ!$B$34:$B$777,C$83)+'СЕТ СН'!$H$9+СВЦЭМ!$D$10+'СЕТ СН'!$H$6-'СЕТ СН'!$H$19</f>
        <v>1588.8120063600002</v>
      </c>
      <c r="D101" s="36">
        <f>SUMIFS(СВЦЭМ!$C$34:$C$777,СВЦЭМ!$A$34:$A$777,$A101,СВЦЭМ!$B$34:$B$777,D$83)+'СЕТ СН'!$H$9+СВЦЭМ!$D$10+'СЕТ СН'!$H$6-'СЕТ СН'!$H$19</f>
        <v>1683.7090902300001</v>
      </c>
      <c r="E101" s="36">
        <f>SUMIFS(СВЦЭМ!$C$34:$C$777,СВЦЭМ!$A$34:$A$777,$A101,СВЦЭМ!$B$34:$B$777,E$83)+'СЕТ СН'!$H$9+СВЦЭМ!$D$10+'СЕТ СН'!$H$6-'СЕТ СН'!$H$19</f>
        <v>1684.61508899</v>
      </c>
      <c r="F101" s="36">
        <f>SUMIFS(СВЦЭМ!$C$34:$C$777,СВЦЭМ!$A$34:$A$777,$A101,СВЦЭМ!$B$34:$B$777,F$83)+'СЕТ СН'!$H$9+СВЦЭМ!$D$10+'СЕТ СН'!$H$6-'СЕТ СН'!$H$19</f>
        <v>1672.87895243</v>
      </c>
      <c r="G101" s="36">
        <f>SUMIFS(СВЦЭМ!$C$34:$C$777,СВЦЭМ!$A$34:$A$777,$A101,СВЦЭМ!$B$34:$B$777,G$83)+'СЕТ СН'!$H$9+СВЦЭМ!$D$10+'СЕТ СН'!$H$6-'СЕТ СН'!$H$19</f>
        <v>1646.4790461000002</v>
      </c>
      <c r="H101" s="36">
        <f>SUMIFS(СВЦЭМ!$C$34:$C$777,СВЦЭМ!$A$34:$A$777,$A101,СВЦЭМ!$B$34:$B$777,H$83)+'СЕТ СН'!$H$9+СВЦЭМ!$D$10+'СЕТ СН'!$H$6-'СЕТ СН'!$H$19</f>
        <v>1586.7569817800002</v>
      </c>
      <c r="I101" s="36">
        <f>SUMIFS(СВЦЭМ!$C$34:$C$777,СВЦЭМ!$A$34:$A$777,$A101,СВЦЭМ!$B$34:$B$777,I$83)+'СЕТ СН'!$H$9+СВЦЭМ!$D$10+'СЕТ СН'!$H$6-'СЕТ СН'!$H$19</f>
        <v>1521.7320359600001</v>
      </c>
      <c r="J101" s="36">
        <f>SUMIFS(СВЦЭМ!$C$34:$C$777,СВЦЭМ!$A$34:$A$777,$A101,СВЦЭМ!$B$34:$B$777,J$83)+'СЕТ СН'!$H$9+СВЦЭМ!$D$10+'СЕТ СН'!$H$6-'СЕТ СН'!$H$19</f>
        <v>1512.34532025</v>
      </c>
      <c r="K101" s="36">
        <f>SUMIFS(СВЦЭМ!$C$34:$C$777,СВЦЭМ!$A$34:$A$777,$A101,СВЦЭМ!$B$34:$B$777,K$83)+'СЕТ СН'!$H$9+СВЦЭМ!$D$10+'СЕТ СН'!$H$6-'СЕТ СН'!$H$19</f>
        <v>1497.5199971899999</v>
      </c>
      <c r="L101" s="36">
        <f>SUMIFS(СВЦЭМ!$C$34:$C$777,СВЦЭМ!$A$34:$A$777,$A101,СВЦЭМ!$B$34:$B$777,L$83)+'СЕТ СН'!$H$9+СВЦЭМ!$D$10+'СЕТ СН'!$H$6-'СЕТ СН'!$H$19</f>
        <v>1491.89082401</v>
      </c>
      <c r="M101" s="36">
        <f>SUMIFS(СВЦЭМ!$C$34:$C$777,СВЦЭМ!$A$34:$A$777,$A101,СВЦЭМ!$B$34:$B$777,M$83)+'СЕТ СН'!$H$9+СВЦЭМ!$D$10+'СЕТ СН'!$H$6-'СЕТ СН'!$H$19</f>
        <v>1506.1776008100001</v>
      </c>
      <c r="N101" s="36">
        <f>SUMIFS(СВЦЭМ!$C$34:$C$777,СВЦЭМ!$A$34:$A$777,$A101,СВЦЭМ!$B$34:$B$777,N$83)+'СЕТ СН'!$H$9+СВЦЭМ!$D$10+'СЕТ СН'!$H$6-'СЕТ СН'!$H$19</f>
        <v>1519.2929046500001</v>
      </c>
      <c r="O101" s="36">
        <f>SUMIFS(СВЦЭМ!$C$34:$C$777,СВЦЭМ!$A$34:$A$777,$A101,СВЦЭМ!$B$34:$B$777,O$83)+'СЕТ СН'!$H$9+СВЦЭМ!$D$10+'СЕТ СН'!$H$6-'СЕТ СН'!$H$19</f>
        <v>1490.4549638999999</v>
      </c>
      <c r="P101" s="36">
        <f>SUMIFS(СВЦЭМ!$C$34:$C$777,СВЦЭМ!$A$34:$A$777,$A101,СВЦЭМ!$B$34:$B$777,P$83)+'СЕТ СН'!$H$9+СВЦЭМ!$D$10+'СЕТ СН'!$H$6-'СЕТ СН'!$H$19</f>
        <v>1437.78344816</v>
      </c>
      <c r="Q101" s="36">
        <f>SUMIFS(СВЦЭМ!$C$34:$C$777,СВЦЭМ!$A$34:$A$777,$A101,СВЦЭМ!$B$34:$B$777,Q$83)+'СЕТ СН'!$H$9+СВЦЭМ!$D$10+'СЕТ СН'!$H$6-'СЕТ СН'!$H$19</f>
        <v>1365.32815809</v>
      </c>
      <c r="R101" s="36">
        <f>SUMIFS(СВЦЭМ!$C$34:$C$777,СВЦЭМ!$A$34:$A$777,$A101,СВЦЭМ!$B$34:$B$777,R$83)+'СЕТ СН'!$H$9+СВЦЭМ!$D$10+'СЕТ СН'!$H$6-'СЕТ СН'!$H$19</f>
        <v>1266.5856730099999</v>
      </c>
      <c r="S101" s="36">
        <f>SUMIFS(СВЦЭМ!$C$34:$C$777,СВЦЭМ!$A$34:$A$777,$A101,СВЦЭМ!$B$34:$B$777,S$83)+'СЕТ СН'!$H$9+СВЦЭМ!$D$10+'СЕТ СН'!$H$6-'СЕТ СН'!$H$19</f>
        <v>1179.1488763300001</v>
      </c>
      <c r="T101" s="36">
        <f>SUMIFS(СВЦЭМ!$C$34:$C$777,СВЦЭМ!$A$34:$A$777,$A101,СВЦЭМ!$B$34:$B$777,T$83)+'СЕТ СН'!$H$9+СВЦЭМ!$D$10+'СЕТ СН'!$H$6-'СЕТ СН'!$H$19</f>
        <v>1146.4590535300001</v>
      </c>
      <c r="U101" s="36">
        <f>SUMIFS(СВЦЭМ!$C$34:$C$777,СВЦЭМ!$A$34:$A$777,$A101,СВЦЭМ!$B$34:$B$777,U$83)+'СЕТ СН'!$H$9+СВЦЭМ!$D$10+'СЕТ СН'!$H$6-'СЕТ СН'!$H$19</f>
        <v>1124.3487445000001</v>
      </c>
      <c r="V101" s="36">
        <f>SUMIFS(СВЦЭМ!$C$34:$C$777,СВЦЭМ!$A$34:$A$777,$A101,СВЦЭМ!$B$34:$B$777,V$83)+'СЕТ СН'!$H$9+СВЦЭМ!$D$10+'СЕТ СН'!$H$6-'СЕТ СН'!$H$19</f>
        <v>1130.12362871</v>
      </c>
      <c r="W101" s="36">
        <f>SUMIFS(СВЦЭМ!$C$34:$C$777,СВЦЭМ!$A$34:$A$777,$A101,СВЦЭМ!$B$34:$B$777,W$83)+'СЕТ СН'!$H$9+СВЦЭМ!$D$10+'СЕТ СН'!$H$6-'СЕТ СН'!$H$19</f>
        <v>1137.76716661</v>
      </c>
      <c r="X101" s="36">
        <f>SUMIFS(СВЦЭМ!$C$34:$C$777,СВЦЭМ!$A$34:$A$777,$A101,СВЦЭМ!$B$34:$B$777,X$83)+'СЕТ СН'!$H$9+СВЦЭМ!$D$10+'СЕТ СН'!$H$6-'СЕТ СН'!$H$19</f>
        <v>1221.2226519200001</v>
      </c>
      <c r="Y101" s="36">
        <f>SUMIFS(СВЦЭМ!$C$34:$C$777,СВЦЭМ!$A$34:$A$777,$A101,СВЦЭМ!$B$34:$B$777,Y$83)+'СЕТ СН'!$H$9+СВЦЭМ!$D$10+'СЕТ СН'!$H$6-'СЕТ СН'!$H$19</f>
        <v>1360.0128693700001</v>
      </c>
    </row>
    <row r="102" spans="1:25" ht="15.75" x14ac:dyDescent="0.2">
      <c r="A102" s="35">
        <f t="shared" si="2"/>
        <v>43392</v>
      </c>
      <c r="B102" s="36">
        <f>SUMIFS(СВЦЭМ!$C$34:$C$777,СВЦЭМ!$A$34:$A$777,$A102,СВЦЭМ!$B$34:$B$777,B$83)+'СЕТ СН'!$H$9+СВЦЭМ!$D$10+'СЕТ СН'!$H$6-'СЕТ СН'!$H$19</f>
        <v>1455.21798412</v>
      </c>
      <c r="C102" s="36">
        <f>SUMIFS(СВЦЭМ!$C$34:$C$777,СВЦЭМ!$A$34:$A$777,$A102,СВЦЭМ!$B$34:$B$777,C$83)+'СЕТ СН'!$H$9+СВЦЭМ!$D$10+'СЕТ СН'!$H$6-'СЕТ СН'!$H$19</f>
        <v>1557.85248402</v>
      </c>
      <c r="D102" s="36">
        <f>SUMIFS(СВЦЭМ!$C$34:$C$777,СВЦЭМ!$A$34:$A$777,$A102,СВЦЭМ!$B$34:$B$777,D$83)+'СЕТ СН'!$H$9+СВЦЭМ!$D$10+'СЕТ СН'!$H$6-'СЕТ СН'!$H$19</f>
        <v>1651.6070816900001</v>
      </c>
      <c r="E102" s="36">
        <f>SUMIFS(СВЦЭМ!$C$34:$C$777,СВЦЭМ!$A$34:$A$777,$A102,СВЦЭМ!$B$34:$B$777,E$83)+'СЕТ СН'!$H$9+СВЦЭМ!$D$10+'СЕТ СН'!$H$6-'СЕТ СН'!$H$19</f>
        <v>1661.1282107699999</v>
      </c>
      <c r="F102" s="36">
        <f>SUMIFS(СВЦЭМ!$C$34:$C$777,СВЦЭМ!$A$34:$A$777,$A102,СВЦЭМ!$B$34:$B$777,F$83)+'СЕТ СН'!$H$9+СВЦЭМ!$D$10+'СЕТ СН'!$H$6-'СЕТ СН'!$H$19</f>
        <v>1646.7100885</v>
      </c>
      <c r="G102" s="36">
        <f>SUMIFS(СВЦЭМ!$C$34:$C$777,СВЦЭМ!$A$34:$A$777,$A102,СВЦЭМ!$B$34:$B$777,G$83)+'СЕТ СН'!$H$9+СВЦЭМ!$D$10+'СЕТ СН'!$H$6-'СЕТ СН'!$H$19</f>
        <v>1635.44327277</v>
      </c>
      <c r="H102" s="36">
        <f>SUMIFS(СВЦЭМ!$C$34:$C$777,СВЦЭМ!$A$34:$A$777,$A102,СВЦЭМ!$B$34:$B$777,H$83)+'СЕТ СН'!$H$9+СВЦЭМ!$D$10+'СЕТ СН'!$H$6-'СЕТ СН'!$H$19</f>
        <v>1576.5704184600002</v>
      </c>
      <c r="I102" s="36">
        <f>SUMIFS(СВЦЭМ!$C$34:$C$777,СВЦЭМ!$A$34:$A$777,$A102,СВЦЭМ!$B$34:$B$777,I$83)+'СЕТ СН'!$H$9+СВЦЭМ!$D$10+'СЕТ СН'!$H$6-'СЕТ СН'!$H$19</f>
        <v>1526.40852419</v>
      </c>
      <c r="J102" s="36">
        <f>SUMIFS(СВЦЭМ!$C$34:$C$777,СВЦЭМ!$A$34:$A$777,$A102,СВЦЭМ!$B$34:$B$777,J$83)+'СЕТ СН'!$H$9+СВЦЭМ!$D$10+'СЕТ СН'!$H$6-'СЕТ СН'!$H$19</f>
        <v>1514.8267599400001</v>
      </c>
      <c r="K102" s="36">
        <f>SUMIFS(СВЦЭМ!$C$34:$C$777,СВЦЭМ!$A$34:$A$777,$A102,СВЦЭМ!$B$34:$B$777,K$83)+'СЕТ СН'!$H$9+СВЦЭМ!$D$10+'СЕТ СН'!$H$6-'СЕТ СН'!$H$19</f>
        <v>1509.3764972500001</v>
      </c>
      <c r="L102" s="36">
        <f>SUMIFS(СВЦЭМ!$C$34:$C$777,СВЦЭМ!$A$34:$A$777,$A102,СВЦЭМ!$B$34:$B$777,L$83)+'СЕТ СН'!$H$9+СВЦЭМ!$D$10+'СЕТ СН'!$H$6-'СЕТ СН'!$H$19</f>
        <v>1526.8753295199999</v>
      </c>
      <c r="M102" s="36">
        <f>SUMIFS(СВЦЭМ!$C$34:$C$777,СВЦЭМ!$A$34:$A$777,$A102,СВЦЭМ!$B$34:$B$777,M$83)+'СЕТ СН'!$H$9+СВЦЭМ!$D$10+'СЕТ СН'!$H$6-'СЕТ СН'!$H$19</f>
        <v>1541.89056299</v>
      </c>
      <c r="N102" s="36">
        <f>SUMIFS(СВЦЭМ!$C$34:$C$777,СВЦЭМ!$A$34:$A$777,$A102,СВЦЭМ!$B$34:$B$777,N$83)+'СЕТ СН'!$H$9+СВЦЭМ!$D$10+'СЕТ СН'!$H$6-'СЕТ СН'!$H$19</f>
        <v>1539.0080191899999</v>
      </c>
      <c r="O102" s="36">
        <f>SUMIFS(СВЦЭМ!$C$34:$C$777,СВЦЭМ!$A$34:$A$777,$A102,СВЦЭМ!$B$34:$B$777,O$83)+'СЕТ СН'!$H$9+СВЦЭМ!$D$10+'СЕТ СН'!$H$6-'СЕТ СН'!$H$19</f>
        <v>1527.5288082100001</v>
      </c>
      <c r="P102" s="36">
        <f>SUMIFS(СВЦЭМ!$C$34:$C$777,СВЦЭМ!$A$34:$A$777,$A102,СВЦЭМ!$B$34:$B$777,P$83)+'СЕТ СН'!$H$9+СВЦЭМ!$D$10+'СЕТ СН'!$H$6-'СЕТ СН'!$H$19</f>
        <v>1470.43537324</v>
      </c>
      <c r="Q102" s="36">
        <f>SUMIFS(СВЦЭМ!$C$34:$C$777,СВЦЭМ!$A$34:$A$777,$A102,СВЦЭМ!$B$34:$B$777,Q$83)+'СЕТ СН'!$H$9+СВЦЭМ!$D$10+'СЕТ СН'!$H$6-'СЕТ СН'!$H$19</f>
        <v>1399.0966392099999</v>
      </c>
      <c r="R102" s="36">
        <f>SUMIFS(СВЦЭМ!$C$34:$C$777,СВЦЭМ!$A$34:$A$777,$A102,СВЦЭМ!$B$34:$B$777,R$83)+'СЕТ СН'!$H$9+СВЦЭМ!$D$10+'СЕТ СН'!$H$6-'СЕТ СН'!$H$19</f>
        <v>1308.15647158</v>
      </c>
      <c r="S102" s="36">
        <f>SUMIFS(СВЦЭМ!$C$34:$C$777,СВЦЭМ!$A$34:$A$777,$A102,СВЦЭМ!$B$34:$B$777,S$83)+'СЕТ СН'!$H$9+СВЦЭМ!$D$10+'СЕТ СН'!$H$6-'СЕТ СН'!$H$19</f>
        <v>1215.6650067</v>
      </c>
      <c r="T102" s="36">
        <f>SUMIFS(СВЦЭМ!$C$34:$C$777,СВЦЭМ!$A$34:$A$777,$A102,СВЦЭМ!$B$34:$B$777,T$83)+'СЕТ СН'!$H$9+СВЦЭМ!$D$10+'СЕТ СН'!$H$6-'СЕТ СН'!$H$19</f>
        <v>1175.81032555</v>
      </c>
      <c r="U102" s="36">
        <f>SUMIFS(СВЦЭМ!$C$34:$C$777,СВЦЭМ!$A$34:$A$777,$A102,СВЦЭМ!$B$34:$B$777,U$83)+'СЕТ СН'!$H$9+СВЦЭМ!$D$10+'СЕТ СН'!$H$6-'СЕТ СН'!$H$19</f>
        <v>1147.8405034299999</v>
      </c>
      <c r="V102" s="36">
        <f>SUMIFS(СВЦЭМ!$C$34:$C$777,СВЦЭМ!$A$34:$A$777,$A102,СВЦЭМ!$B$34:$B$777,V$83)+'СЕТ СН'!$H$9+СВЦЭМ!$D$10+'СЕТ СН'!$H$6-'СЕТ СН'!$H$19</f>
        <v>1144.4827399600001</v>
      </c>
      <c r="W102" s="36">
        <f>SUMIFS(СВЦЭМ!$C$34:$C$777,СВЦЭМ!$A$34:$A$777,$A102,СВЦЭМ!$B$34:$B$777,W$83)+'СЕТ СН'!$H$9+СВЦЭМ!$D$10+'СЕТ СН'!$H$6-'СЕТ СН'!$H$19</f>
        <v>1153.6709240600001</v>
      </c>
      <c r="X102" s="36">
        <f>SUMIFS(СВЦЭМ!$C$34:$C$777,СВЦЭМ!$A$34:$A$777,$A102,СВЦЭМ!$B$34:$B$777,X$83)+'СЕТ СН'!$H$9+СВЦЭМ!$D$10+'СЕТ СН'!$H$6-'СЕТ СН'!$H$19</f>
        <v>1230.97974389</v>
      </c>
      <c r="Y102" s="36">
        <f>SUMIFS(СВЦЭМ!$C$34:$C$777,СВЦЭМ!$A$34:$A$777,$A102,СВЦЭМ!$B$34:$B$777,Y$83)+'СЕТ СН'!$H$9+СВЦЭМ!$D$10+'СЕТ СН'!$H$6-'СЕТ СН'!$H$19</f>
        <v>1350.7402461500001</v>
      </c>
    </row>
    <row r="103" spans="1:25" ht="15.75" x14ac:dyDescent="0.2">
      <c r="A103" s="35">
        <f t="shared" si="2"/>
        <v>43393</v>
      </c>
      <c r="B103" s="36">
        <f>SUMIFS(СВЦЭМ!$C$34:$C$777,СВЦЭМ!$A$34:$A$777,$A103,СВЦЭМ!$B$34:$B$777,B$83)+'СЕТ СН'!$H$9+СВЦЭМ!$D$10+'СЕТ СН'!$H$6-'СЕТ СН'!$H$19</f>
        <v>1522.27101182</v>
      </c>
      <c r="C103" s="36">
        <f>SUMIFS(СВЦЭМ!$C$34:$C$777,СВЦЭМ!$A$34:$A$777,$A103,СВЦЭМ!$B$34:$B$777,C$83)+'СЕТ СН'!$H$9+СВЦЭМ!$D$10+'СЕТ СН'!$H$6-'СЕТ СН'!$H$19</f>
        <v>1634.1704441500001</v>
      </c>
      <c r="D103" s="36">
        <f>SUMIFS(СВЦЭМ!$C$34:$C$777,СВЦЭМ!$A$34:$A$777,$A103,СВЦЭМ!$B$34:$B$777,D$83)+'СЕТ СН'!$H$9+СВЦЭМ!$D$10+'СЕТ СН'!$H$6-'СЕТ СН'!$H$19</f>
        <v>1714.0973644599999</v>
      </c>
      <c r="E103" s="36">
        <f>SUMIFS(СВЦЭМ!$C$34:$C$777,СВЦЭМ!$A$34:$A$777,$A103,СВЦЭМ!$B$34:$B$777,E$83)+'СЕТ СН'!$H$9+СВЦЭМ!$D$10+'СЕТ СН'!$H$6-'СЕТ СН'!$H$19</f>
        <v>1725.5322886900003</v>
      </c>
      <c r="F103" s="36">
        <f>SUMIFS(СВЦЭМ!$C$34:$C$777,СВЦЭМ!$A$34:$A$777,$A103,СВЦЭМ!$B$34:$B$777,F$83)+'СЕТ СН'!$H$9+СВЦЭМ!$D$10+'СЕТ СН'!$H$6-'СЕТ СН'!$H$19</f>
        <v>1717.5177745800002</v>
      </c>
      <c r="G103" s="36">
        <f>SUMIFS(СВЦЭМ!$C$34:$C$777,СВЦЭМ!$A$34:$A$777,$A103,СВЦЭМ!$B$34:$B$777,G$83)+'СЕТ СН'!$H$9+СВЦЭМ!$D$10+'СЕТ СН'!$H$6-'СЕТ СН'!$H$19</f>
        <v>1703.1495737200003</v>
      </c>
      <c r="H103" s="36">
        <f>SUMIFS(СВЦЭМ!$C$34:$C$777,СВЦЭМ!$A$34:$A$777,$A103,СВЦЭМ!$B$34:$B$777,H$83)+'СЕТ СН'!$H$9+СВЦЭМ!$D$10+'СЕТ СН'!$H$6-'СЕТ СН'!$H$19</f>
        <v>1671.5783497700004</v>
      </c>
      <c r="I103" s="36">
        <f>SUMIFS(СВЦЭМ!$C$34:$C$777,СВЦЭМ!$A$34:$A$777,$A103,СВЦЭМ!$B$34:$B$777,I$83)+'СЕТ СН'!$H$9+СВЦЭМ!$D$10+'СЕТ СН'!$H$6-'СЕТ СН'!$H$19</f>
        <v>1595.45647945</v>
      </c>
      <c r="J103" s="36">
        <f>SUMIFS(СВЦЭМ!$C$34:$C$777,СВЦЭМ!$A$34:$A$777,$A103,СВЦЭМ!$B$34:$B$777,J$83)+'СЕТ СН'!$H$9+СВЦЭМ!$D$10+'СЕТ СН'!$H$6-'СЕТ СН'!$H$19</f>
        <v>1559.88580357</v>
      </c>
      <c r="K103" s="36">
        <f>SUMIFS(СВЦЭМ!$C$34:$C$777,СВЦЭМ!$A$34:$A$777,$A103,СВЦЭМ!$B$34:$B$777,K$83)+'СЕТ СН'!$H$9+СВЦЭМ!$D$10+'СЕТ СН'!$H$6-'СЕТ СН'!$H$19</f>
        <v>1502.2208129600001</v>
      </c>
      <c r="L103" s="36">
        <f>SUMIFS(СВЦЭМ!$C$34:$C$777,СВЦЭМ!$A$34:$A$777,$A103,СВЦЭМ!$B$34:$B$777,L$83)+'СЕТ СН'!$H$9+СВЦЭМ!$D$10+'СЕТ СН'!$H$6-'СЕТ СН'!$H$19</f>
        <v>1489.3534801999999</v>
      </c>
      <c r="M103" s="36">
        <f>SUMIFS(СВЦЭМ!$C$34:$C$777,СВЦЭМ!$A$34:$A$777,$A103,СВЦЭМ!$B$34:$B$777,M$83)+'СЕТ СН'!$H$9+СВЦЭМ!$D$10+'СЕТ СН'!$H$6-'СЕТ СН'!$H$19</f>
        <v>1498.8903772399999</v>
      </c>
      <c r="N103" s="36">
        <f>SUMIFS(СВЦЭМ!$C$34:$C$777,СВЦЭМ!$A$34:$A$777,$A103,СВЦЭМ!$B$34:$B$777,N$83)+'СЕТ СН'!$H$9+СВЦЭМ!$D$10+'СЕТ СН'!$H$6-'СЕТ СН'!$H$19</f>
        <v>1525.9550734899999</v>
      </c>
      <c r="O103" s="36">
        <f>SUMIFS(СВЦЭМ!$C$34:$C$777,СВЦЭМ!$A$34:$A$777,$A103,СВЦЭМ!$B$34:$B$777,O$83)+'СЕТ СН'!$H$9+СВЦЭМ!$D$10+'СЕТ СН'!$H$6-'СЕТ СН'!$H$19</f>
        <v>1529.49959784</v>
      </c>
      <c r="P103" s="36">
        <f>SUMIFS(СВЦЭМ!$C$34:$C$777,СВЦЭМ!$A$34:$A$777,$A103,СВЦЭМ!$B$34:$B$777,P$83)+'СЕТ СН'!$H$9+СВЦЭМ!$D$10+'СЕТ СН'!$H$6-'СЕТ СН'!$H$19</f>
        <v>1477.78465497</v>
      </c>
      <c r="Q103" s="36">
        <f>SUMIFS(СВЦЭМ!$C$34:$C$777,СВЦЭМ!$A$34:$A$777,$A103,СВЦЭМ!$B$34:$B$777,Q$83)+'СЕТ СН'!$H$9+СВЦЭМ!$D$10+'СЕТ СН'!$H$6-'СЕТ СН'!$H$19</f>
        <v>1403.9922048599999</v>
      </c>
      <c r="R103" s="36">
        <f>SUMIFS(СВЦЭМ!$C$34:$C$777,СВЦЭМ!$A$34:$A$777,$A103,СВЦЭМ!$B$34:$B$777,R$83)+'СЕТ СН'!$H$9+СВЦЭМ!$D$10+'СЕТ СН'!$H$6-'СЕТ СН'!$H$19</f>
        <v>1293.70959524</v>
      </c>
      <c r="S103" s="36">
        <f>SUMIFS(СВЦЭМ!$C$34:$C$777,СВЦЭМ!$A$34:$A$777,$A103,СВЦЭМ!$B$34:$B$777,S$83)+'СЕТ СН'!$H$9+СВЦЭМ!$D$10+'СЕТ СН'!$H$6-'СЕТ СН'!$H$19</f>
        <v>1186.8947650699999</v>
      </c>
      <c r="T103" s="36">
        <f>SUMIFS(СВЦЭМ!$C$34:$C$777,СВЦЭМ!$A$34:$A$777,$A103,СВЦЭМ!$B$34:$B$777,T$83)+'СЕТ СН'!$H$9+СВЦЭМ!$D$10+'СЕТ СН'!$H$6-'СЕТ СН'!$H$19</f>
        <v>1140.3764352000001</v>
      </c>
      <c r="U103" s="36">
        <f>SUMIFS(СВЦЭМ!$C$34:$C$777,СВЦЭМ!$A$34:$A$777,$A103,СВЦЭМ!$B$34:$B$777,U$83)+'СЕТ СН'!$H$9+СВЦЭМ!$D$10+'СЕТ СН'!$H$6-'СЕТ СН'!$H$19</f>
        <v>1146.4097123700001</v>
      </c>
      <c r="V103" s="36">
        <f>SUMIFS(СВЦЭМ!$C$34:$C$777,СВЦЭМ!$A$34:$A$777,$A103,СВЦЭМ!$B$34:$B$777,V$83)+'СЕТ СН'!$H$9+СВЦЭМ!$D$10+'СЕТ СН'!$H$6-'СЕТ СН'!$H$19</f>
        <v>1138.1157953700001</v>
      </c>
      <c r="W103" s="36">
        <f>SUMIFS(СВЦЭМ!$C$34:$C$777,СВЦЭМ!$A$34:$A$777,$A103,СВЦЭМ!$B$34:$B$777,W$83)+'СЕТ СН'!$H$9+СВЦЭМ!$D$10+'СЕТ СН'!$H$6-'СЕТ СН'!$H$19</f>
        <v>1152.1957252699999</v>
      </c>
      <c r="X103" s="36">
        <f>SUMIFS(СВЦЭМ!$C$34:$C$777,СВЦЭМ!$A$34:$A$777,$A103,СВЦЭМ!$B$34:$B$777,X$83)+'СЕТ СН'!$H$9+СВЦЭМ!$D$10+'СЕТ СН'!$H$6-'СЕТ СН'!$H$19</f>
        <v>1193.3619215799999</v>
      </c>
      <c r="Y103" s="36">
        <f>SUMIFS(СВЦЭМ!$C$34:$C$777,СВЦЭМ!$A$34:$A$777,$A103,СВЦЭМ!$B$34:$B$777,Y$83)+'СЕТ СН'!$H$9+СВЦЭМ!$D$10+'СЕТ СН'!$H$6-'СЕТ СН'!$H$19</f>
        <v>1318.6040864500001</v>
      </c>
    </row>
    <row r="104" spans="1:25" ht="15.75" x14ac:dyDescent="0.2">
      <c r="A104" s="35">
        <f t="shared" si="2"/>
        <v>43394</v>
      </c>
      <c r="B104" s="36">
        <f>SUMIFS(СВЦЭМ!$C$34:$C$777,СВЦЭМ!$A$34:$A$777,$A104,СВЦЭМ!$B$34:$B$777,B$83)+'СЕТ СН'!$H$9+СВЦЭМ!$D$10+'СЕТ СН'!$H$6-'СЕТ СН'!$H$19</f>
        <v>1457.8982192999999</v>
      </c>
      <c r="C104" s="36">
        <f>SUMIFS(СВЦЭМ!$C$34:$C$777,СВЦЭМ!$A$34:$A$777,$A104,СВЦЭМ!$B$34:$B$777,C$83)+'СЕТ СН'!$H$9+СВЦЭМ!$D$10+'СЕТ СН'!$H$6-'СЕТ СН'!$H$19</f>
        <v>1510.9751858899999</v>
      </c>
      <c r="D104" s="36">
        <f>SUMIFS(СВЦЭМ!$C$34:$C$777,СВЦЭМ!$A$34:$A$777,$A104,СВЦЭМ!$B$34:$B$777,D$83)+'СЕТ СН'!$H$9+СВЦЭМ!$D$10+'СЕТ СН'!$H$6-'СЕТ СН'!$H$19</f>
        <v>1634.0072981100002</v>
      </c>
      <c r="E104" s="36">
        <f>SUMIFS(СВЦЭМ!$C$34:$C$777,СВЦЭМ!$A$34:$A$777,$A104,СВЦЭМ!$B$34:$B$777,E$83)+'СЕТ СН'!$H$9+СВЦЭМ!$D$10+'СЕТ СН'!$H$6-'СЕТ СН'!$H$19</f>
        <v>1674.2479447699998</v>
      </c>
      <c r="F104" s="36">
        <f>SUMIFS(СВЦЭМ!$C$34:$C$777,СВЦЭМ!$A$34:$A$777,$A104,СВЦЭМ!$B$34:$B$777,F$83)+'СЕТ СН'!$H$9+СВЦЭМ!$D$10+'СЕТ СН'!$H$6-'СЕТ СН'!$H$19</f>
        <v>1671.3472915500001</v>
      </c>
      <c r="G104" s="36">
        <f>SUMIFS(СВЦЭМ!$C$34:$C$777,СВЦЭМ!$A$34:$A$777,$A104,СВЦЭМ!$B$34:$B$777,G$83)+'СЕТ СН'!$H$9+СВЦЭМ!$D$10+'СЕТ СН'!$H$6-'СЕТ СН'!$H$19</f>
        <v>1663.5934143100003</v>
      </c>
      <c r="H104" s="36">
        <f>SUMIFS(СВЦЭМ!$C$34:$C$777,СВЦЭМ!$A$34:$A$777,$A104,СВЦЭМ!$B$34:$B$777,H$83)+'СЕТ СН'!$H$9+СВЦЭМ!$D$10+'СЕТ СН'!$H$6-'СЕТ СН'!$H$19</f>
        <v>1659.1256899300001</v>
      </c>
      <c r="I104" s="36">
        <f>SUMIFS(СВЦЭМ!$C$34:$C$777,СВЦЭМ!$A$34:$A$777,$A104,СВЦЭМ!$B$34:$B$777,I$83)+'СЕТ СН'!$H$9+СВЦЭМ!$D$10+'СЕТ СН'!$H$6-'СЕТ СН'!$H$19</f>
        <v>1625.55249516</v>
      </c>
      <c r="J104" s="36">
        <f>SUMIFS(СВЦЭМ!$C$34:$C$777,СВЦЭМ!$A$34:$A$777,$A104,СВЦЭМ!$B$34:$B$777,J$83)+'СЕТ СН'!$H$9+СВЦЭМ!$D$10+'СЕТ СН'!$H$6-'СЕТ СН'!$H$19</f>
        <v>1611.9506839699998</v>
      </c>
      <c r="K104" s="36">
        <f>SUMIFS(СВЦЭМ!$C$34:$C$777,СВЦЭМ!$A$34:$A$777,$A104,СВЦЭМ!$B$34:$B$777,K$83)+'СЕТ СН'!$H$9+СВЦЭМ!$D$10+'СЕТ СН'!$H$6-'СЕТ СН'!$H$19</f>
        <v>1529.69427417</v>
      </c>
      <c r="L104" s="36">
        <f>SUMIFS(СВЦЭМ!$C$34:$C$777,СВЦЭМ!$A$34:$A$777,$A104,СВЦЭМ!$B$34:$B$777,L$83)+'СЕТ СН'!$H$9+СВЦЭМ!$D$10+'СЕТ СН'!$H$6-'СЕТ СН'!$H$19</f>
        <v>1505.23047258</v>
      </c>
      <c r="M104" s="36">
        <f>SUMIFS(СВЦЭМ!$C$34:$C$777,СВЦЭМ!$A$34:$A$777,$A104,СВЦЭМ!$B$34:$B$777,M$83)+'СЕТ СН'!$H$9+СВЦЭМ!$D$10+'СЕТ СН'!$H$6-'СЕТ СН'!$H$19</f>
        <v>1511.9174363500001</v>
      </c>
      <c r="N104" s="36">
        <f>SUMIFS(СВЦЭМ!$C$34:$C$777,СВЦЭМ!$A$34:$A$777,$A104,СВЦЭМ!$B$34:$B$777,N$83)+'СЕТ СН'!$H$9+СВЦЭМ!$D$10+'СЕТ СН'!$H$6-'СЕТ СН'!$H$19</f>
        <v>1529.6718310599999</v>
      </c>
      <c r="O104" s="36">
        <f>SUMIFS(СВЦЭМ!$C$34:$C$777,СВЦЭМ!$A$34:$A$777,$A104,СВЦЭМ!$B$34:$B$777,O$83)+'СЕТ СН'!$H$9+СВЦЭМ!$D$10+'СЕТ СН'!$H$6-'СЕТ СН'!$H$19</f>
        <v>1528.6081003199999</v>
      </c>
      <c r="P104" s="36">
        <f>SUMIFS(СВЦЭМ!$C$34:$C$777,СВЦЭМ!$A$34:$A$777,$A104,СВЦЭМ!$B$34:$B$777,P$83)+'СЕТ СН'!$H$9+СВЦЭМ!$D$10+'СЕТ СН'!$H$6-'СЕТ СН'!$H$19</f>
        <v>1471.97911206</v>
      </c>
      <c r="Q104" s="36">
        <f>SUMIFS(СВЦЭМ!$C$34:$C$777,СВЦЭМ!$A$34:$A$777,$A104,СВЦЭМ!$B$34:$B$777,Q$83)+'СЕТ СН'!$H$9+СВЦЭМ!$D$10+'СЕТ СН'!$H$6-'СЕТ СН'!$H$19</f>
        <v>1403.18681388</v>
      </c>
      <c r="R104" s="36">
        <f>SUMIFS(СВЦЭМ!$C$34:$C$777,СВЦЭМ!$A$34:$A$777,$A104,СВЦЭМ!$B$34:$B$777,R$83)+'СЕТ СН'!$H$9+СВЦЭМ!$D$10+'СЕТ СН'!$H$6-'СЕТ СН'!$H$19</f>
        <v>1292.7880511599999</v>
      </c>
      <c r="S104" s="36">
        <f>SUMIFS(СВЦЭМ!$C$34:$C$777,СВЦЭМ!$A$34:$A$777,$A104,СВЦЭМ!$B$34:$B$777,S$83)+'СЕТ СН'!$H$9+СВЦЭМ!$D$10+'СЕТ СН'!$H$6-'СЕТ СН'!$H$19</f>
        <v>1192.0859605800001</v>
      </c>
      <c r="T104" s="36">
        <f>SUMIFS(СВЦЭМ!$C$34:$C$777,СВЦЭМ!$A$34:$A$777,$A104,СВЦЭМ!$B$34:$B$777,T$83)+'СЕТ СН'!$H$9+СВЦЭМ!$D$10+'СЕТ СН'!$H$6-'СЕТ СН'!$H$19</f>
        <v>1148.3013950899999</v>
      </c>
      <c r="U104" s="36">
        <f>SUMIFS(СВЦЭМ!$C$34:$C$777,СВЦЭМ!$A$34:$A$777,$A104,СВЦЭМ!$B$34:$B$777,U$83)+'СЕТ СН'!$H$9+СВЦЭМ!$D$10+'СЕТ СН'!$H$6-'СЕТ СН'!$H$19</f>
        <v>1131.0231536700001</v>
      </c>
      <c r="V104" s="36">
        <f>SUMIFS(СВЦЭМ!$C$34:$C$777,СВЦЭМ!$A$34:$A$777,$A104,СВЦЭМ!$B$34:$B$777,V$83)+'СЕТ СН'!$H$9+СВЦЭМ!$D$10+'СЕТ СН'!$H$6-'СЕТ СН'!$H$19</f>
        <v>1128.6859456699999</v>
      </c>
      <c r="W104" s="36">
        <f>SUMIFS(СВЦЭМ!$C$34:$C$777,СВЦЭМ!$A$34:$A$777,$A104,СВЦЭМ!$B$34:$B$777,W$83)+'СЕТ СН'!$H$9+СВЦЭМ!$D$10+'СЕТ СН'!$H$6-'СЕТ СН'!$H$19</f>
        <v>1143.8751399299999</v>
      </c>
      <c r="X104" s="36">
        <f>SUMIFS(СВЦЭМ!$C$34:$C$777,СВЦЭМ!$A$34:$A$777,$A104,СВЦЭМ!$B$34:$B$777,X$83)+'СЕТ СН'!$H$9+СВЦЭМ!$D$10+'СЕТ СН'!$H$6-'СЕТ СН'!$H$19</f>
        <v>1203.1999139100001</v>
      </c>
      <c r="Y104" s="36">
        <f>SUMIFS(СВЦЭМ!$C$34:$C$777,СВЦЭМ!$A$34:$A$777,$A104,СВЦЭМ!$B$34:$B$777,Y$83)+'СЕТ СН'!$H$9+СВЦЭМ!$D$10+'СЕТ СН'!$H$6-'СЕТ СН'!$H$19</f>
        <v>1341.3311221500001</v>
      </c>
    </row>
    <row r="105" spans="1:25" ht="15.75" x14ac:dyDescent="0.2">
      <c r="A105" s="35">
        <f t="shared" si="2"/>
        <v>43395</v>
      </c>
      <c r="B105" s="36">
        <f>SUMIFS(СВЦЭМ!$C$34:$C$777,СВЦЭМ!$A$34:$A$777,$A105,СВЦЭМ!$B$34:$B$777,B$83)+'СЕТ СН'!$H$9+СВЦЭМ!$D$10+'СЕТ СН'!$H$6-'СЕТ СН'!$H$19</f>
        <v>1505.3123912599999</v>
      </c>
      <c r="C105" s="36">
        <f>SUMIFS(СВЦЭМ!$C$34:$C$777,СВЦЭМ!$A$34:$A$777,$A105,СВЦЭМ!$B$34:$B$777,C$83)+'СЕТ СН'!$H$9+СВЦЭМ!$D$10+'СЕТ СН'!$H$6-'СЕТ СН'!$H$19</f>
        <v>1599.34936429</v>
      </c>
      <c r="D105" s="36">
        <f>SUMIFS(СВЦЭМ!$C$34:$C$777,СВЦЭМ!$A$34:$A$777,$A105,СВЦЭМ!$B$34:$B$777,D$83)+'СЕТ СН'!$H$9+СВЦЭМ!$D$10+'СЕТ СН'!$H$6-'СЕТ СН'!$H$19</f>
        <v>1691.3053218200002</v>
      </c>
      <c r="E105" s="36">
        <f>SUMIFS(СВЦЭМ!$C$34:$C$777,СВЦЭМ!$A$34:$A$777,$A105,СВЦЭМ!$B$34:$B$777,E$83)+'СЕТ СН'!$H$9+СВЦЭМ!$D$10+'СЕТ СН'!$H$6-'СЕТ СН'!$H$19</f>
        <v>1712.4186734200002</v>
      </c>
      <c r="F105" s="36">
        <f>SUMIFS(СВЦЭМ!$C$34:$C$777,СВЦЭМ!$A$34:$A$777,$A105,СВЦЭМ!$B$34:$B$777,F$83)+'СЕТ СН'!$H$9+СВЦЭМ!$D$10+'СЕТ СН'!$H$6-'СЕТ СН'!$H$19</f>
        <v>1711.1980314299999</v>
      </c>
      <c r="G105" s="36">
        <f>SUMIFS(СВЦЭМ!$C$34:$C$777,СВЦЭМ!$A$34:$A$777,$A105,СВЦЭМ!$B$34:$B$777,G$83)+'СЕТ СН'!$H$9+СВЦЭМ!$D$10+'СЕТ СН'!$H$6-'СЕТ СН'!$H$19</f>
        <v>1690.0635852699997</v>
      </c>
      <c r="H105" s="36">
        <f>SUMIFS(СВЦЭМ!$C$34:$C$777,СВЦЭМ!$A$34:$A$777,$A105,СВЦЭМ!$B$34:$B$777,H$83)+'СЕТ СН'!$H$9+СВЦЭМ!$D$10+'СЕТ СН'!$H$6-'СЕТ СН'!$H$19</f>
        <v>1625.1702232799998</v>
      </c>
      <c r="I105" s="36">
        <f>SUMIFS(СВЦЭМ!$C$34:$C$777,СВЦЭМ!$A$34:$A$777,$A105,СВЦЭМ!$B$34:$B$777,I$83)+'СЕТ СН'!$H$9+СВЦЭМ!$D$10+'СЕТ СН'!$H$6-'СЕТ СН'!$H$19</f>
        <v>1582.23229694</v>
      </c>
      <c r="J105" s="36">
        <f>SUMIFS(СВЦЭМ!$C$34:$C$777,СВЦЭМ!$A$34:$A$777,$A105,СВЦЭМ!$B$34:$B$777,J$83)+'СЕТ СН'!$H$9+СВЦЭМ!$D$10+'СЕТ СН'!$H$6-'СЕТ СН'!$H$19</f>
        <v>1520.2122020199999</v>
      </c>
      <c r="K105" s="36">
        <f>SUMIFS(СВЦЭМ!$C$34:$C$777,СВЦЭМ!$A$34:$A$777,$A105,СВЦЭМ!$B$34:$B$777,K$83)+'СЕТ СН'!$H$9+СВЦЭМ!$D$10+'СЕТ СН'!$H$6-'СЕТ СН'!$H$19</f>
        <v>1489.5541653099999</v>
      </c>
      <c r="L105" s="36">
        <f>SUMIFS(СВЦЭМ!$C$34:$C$777,СВЦЭМ!$A$34:$A$777,$A105,СВЦЭМ!$B$34:$B$777,L$83)+'СЕТ СН'!$H$9+СВЦЭМ!$D$10+'СЕТ СН'!$H$6-'СЕТ СН'!$H$19</f>
        <v>1483.1462572299999</v>
      </c>
      <c r="M105" s="36">
        <f>SUMIFS(СВЦЭМ!$C$34:$C$777,СВЦЭМ!$A$34:$A$777,$A105,СВЦЭМ!$B$34:$B$777,M$83)+'СЕТ СН'!$H$9+СВЦЭМ!$D$10+'СЕТ СН'!$H$6-'СЕТ СН'!$H$19</f>
        <v>1500.4145063799999</v>
      </c>
      <c r="N105" s="36">
        <f>SUMIFS(СВЦЭМ!$C$34:$C$777,СВЦЭМ!$A$34:$A$777,$A105,СВЦЭМ!$B$34:$B$777,N$83)+'СЕТ СН'!$H$9+СВЦЭМ!$D$10+'СЕТ СН'!$H$6-'СЕТ СН'!$H$19</f>
        <v>1524.6739860099999</v>
      </c>
      <c r="O105" s="36">
        <f>SUMIFS(СВЦЭМ!$C$34:$C$777,СВЦЭМ!$A$34:$A$777,$A105,СВЦЭМ!$B$34:$B$777,O$83)+'СЕТ СН'!$H$9+СВЦЭМ!$D$10+'СЕТ СН'!$H$6-'СЕТ СН'!$H$19</f>
        <v>1487.9880968800001</v>
      </c>
      <c r="P105" s="36">
        <f>SUMIFS(СВЦЭМ!$C$34:$C$777,СВЦЭМ!$A$34:$A$777,$A105,СВЦЭМ!$B$34:$B$777,P$83)+'СЕТ СН'!$H$9+СВЦЭМ!$D$10+'СЕТ СН'!$H$6-'СЕТ СН'!$H$19</f>
        <v>1423.1204636800001</v>
      </c>
      <c r="Q105" s="36">
        <f>SUMIFS(СВЦЭМ!$C$34:$C$777,СВЦЭМ!$A$34:$A$777,$A105,СВЦЭМ!$B$34:$B$777,Q$83)+'СЕТ СН'!$H$9+СВЦЭМ!$D$10+'СЕТ СН'!$H$6-'СЕТ СН'!$H$19</f>
        <v>1360.1277228399999</v>
      </c>
      <c r="R105" s="36">
        <f>SUMIFS(СВЦЭМ!$C$34:$C$777,СВЦЭМ!$A$34:$A$777,$A105,СВЦЭМ!$B$34:$B$777,R$83)+'СЕТ СН'!$H$9+СВЦЭМ!$D$10+'СЕТ СН'!$H$6-'СЕТ СН'!$H$19</f>
        <v>1278.32304628</v>
      </c>
      <c r="S105" s="36">
        <f>SUMIFS(СВЦЭМ!$C$34:$C$777,СВЦЭМ!$A$34:$A$777,$A105,СВЦЭМ!$B$34:$B$777,S$83)+'СЕТ СН'!$H$9+СВЦЭМ!$D$10+'СЕТ СН'!$H$6-'СЕТ СН'!$H$19</f>
        <v>1191.83131256</v>
      </c>
      <c r="T105" s="36">
        <f>SUMIFS(СВЦЭМ!$C$34:$C$777,СВЦЭМ!$A$34:$A$777,$A105,СВЦЭМ!$B$34:$B$777,T$83)+'СЕТ СН'!$H$9+СВЦЭМ!$D$10+'СЕТ СН'!$H$6-'СЕТ СН'!$H$19</f>
        <v>1180.64277438</v>
      </c>
      <c r="U105" s="36">
        <f>SUMIFS(СВЦЭМ!$C$34:$C$777,СВЦЭМ!$A$34:$A$777,$A105,СВЦЭМ!$B$34:$B$777,U$83)+'СЕТ СН'!$H$9+СВЦЭМ!$D$10+'СЕТ СН'!$H$6-'СЕТ СН'!$H$19</f>
        <v>1162.2934115200001</v>
      </c>
      <c r="V105" s="36">
        <f>SUMIFS(СВЦЭМ!$C$34:$C$777,СВЦЭМ!$A$34:$A$777,$A105,СВЦЭМ!$B$34:$B$777,V$83)+'СЕТ СН'!$H$9+СВЦЭМ!$D$10+'СЕТ СН'!$H$6-'СЕТ СН'!$H$19</f>
        <v>1162.3705427800001</v>
      </c>
      <c r="W105" s="36">
        <f>SUMIFS(СВЦЭМ!$C$34:$C$777,СВЦЭМ!$A$34:$A$777,$A105,СВЦЭМ!$B$34:$B$777,W$83)+'СЕТ СН'!$H$9+СВЦЭМ!$D$10+'СЕТ СН'!$H$6-'СЕТ СН'!$H$19</f>
        <v>1184.7450794700001</v>
      </c>
      <c r="X105" s="36">
        <f>SUMIFS(СВЦЭМ!$C$34:$C$777,СВЦЭМ!$A$34:$A$777,$A105,СВЦЭМ!$B$34:$B$777,X$83)+'СЕТ СН'!$H$9+СВЦЭМ!$D$10+'СЕТ СН'!$H$6-'СЕТ СН'!$H$19</f>
        <v>1253.66828863</v>
      </c>
      <c r="Y105" s="36">
        <f>SUMIFS(СВЦЭМ!$C$34:$C$777,СВЦЭМ!$A$34:$A$777,$A105,СВЦЭМ!$B$34:$B$777,Y$83)+'СЕТ СН'!$H$9+СВЦЭМ!$D$10+'СЕТ СН'!$H$6-'СЕТ СН'!$H$19</f>
        <v>1393.0289462000001</v>
      </c>
    </row>
    <row r="106" spans="1:25" ht="15.75" x14ac:dyDescent="0.2">
      <c r="A106" s="35">
        <f t="shared" si="2"/>
        <v>43396</v>
      </c>
      <c r="B106" s="36">
        <f>SUMIFS(СВЦЭМ!$C$34:$C$777,СВЦЭМ!$A$34:$A$777,$A106,СВЦЭМ!$B$34:$B$777,B$83)+'СЕТ СН'!$H$9+СВЦЭМ!$D$10+'СЕТ СН'!$H$6-'СЕТ СН'!$H$19</f>
        <v>1540.99219036</v>
      </c>
      <c r="C106" s="36">
        <f>SUMIFS(СВЦЭМ!$C$34:$C$777,СВЦЭМ!$A$34:$A$777,$A106,СВЦЭМ!$B$34:$B$777,C$83)+'СЕТ СН'!$H$9+СВЦЭМ!$D$10+'СЕТ СН'!$H$6-'СЕТ СН'!$H$19</f>
        <v>1651.04674639</v>
      </c>
      <c r="D106" s="36">
        <f>SUMIFS(СВЦЭМ!$C$34:$C$777,СВЦЭМ!$A$34:$A$777,$A106,СВЦЭМ!$B$34:$B$777,D$83)+'СЕТ СН'!$H$9+СВЦЭМ!$D$10+'СЕТ СН'!$H$6-'СЕТ СН'!$H$19</f>
        <v>1705.0468005299999</v>
      </c>
      <c r="E106" s="36">
        <f>SUMIFS(СВЦЭМ!$C$34:$C$777,СВЦЭМ!$A$34:$A$777,$A106,СВЦЭМ!$B$34:$B$777,E$83)+'СЕТ СН'!$H$9+СВЦЭМ!$D$10+'СЕТ СН'!$H$6-'СЕТ СН'!$H$19</f>
        <v>1712.7624488900001</v>
      </c>
      <c r="F106" s="36">
        <f>SUMIFS(СВЦЭМ!$C$34:$C$777,СВЦЭМ!$A$34:$A$777,$A106,СВЦЭМ!$B$34:$B$777,F$83)+'СЕТ СН'!$H$9+СВЦЭМ!$D$10+'СЕТ СН'!$H$6-'СЕТ СН'!$H$19</f>
        <v>1701.5441830099999</v>
      </c>
      <c r="G106" s="36">
        <f>SUMIFS(СВЦЭМ!$C$34:$C$777,СВЦЭМ!$A$34:$A$777,$A106,СВЦЭМ!$B$34:$B$777,G$83)+'СЕТ СН'!$H$9+СВЦЭМ!$D$10+'СЕТ СН'!$H$6-'СЕТ СН'!$H$19</f>
        <v>1679.21762567</v>
      </c>
      <c r="H106" s="36">
        <f>SUMIFS(СВЦЭМ!$C$34:$C$777,СВЦЭМ!$A$34:$A$777,$A106,СВЦЭМ!$B$34:$B$777,H$83)+'СЕТ СН'!$H$9+СВЦЭМ!$D$10+'СЕТ СН'!$H$6-'СЕТ СН'!$H$19</f>
        <v>1609.1697316700001</v>
      </c>
      <c r="I106" s="36">
        <f>SUMIFS(СВЦЭМ!$C$34:$C$777,СВЦЭМ!$A$34:$A$777,$A106,СВЦЭМ!$B$34:$B$777,I$83)+'СЕТ СН'!$H$9+СВЦЭМ!$D$10+'СЕТ СН'!$H$6-'СЕТ СН'!$H$19</f>
        <v>1570.7852048500001</v>
      </c>
      <c r="J106" s="36">
        <f>SUMIFS(СВЦЭМ!$C$34:$C$777,СВЦЭМ!$A$34:$A$777,$A106,СВЦЭМ!$B$34:$B$777,J$83)+'СЕТ СН'!$H$9+СВЦЭМ!$D$10+'СЕТ СН'!$H$6-'СЕТ СН'!$H$19</f>
        <v>1537.1685185599999</v>
      </c>
      <c r="K106" s="36">
        <f>SUMIFS(СВЦЭМ!$C$34:$C$777,СВЦЭМ!$A$34:$A$777,$A106,СВЦЭМ!$B$34:$B$777,K$83)+'СЕТ СН'!$H$9+СВЦЭМ!$D$10+'СЕТ СН'!$H$6-'СЕТ СН'!$H$19</f>
        <v>1508.66630915</v>
      </c>
      <c r="L106" s="36">
        <f>SUMIFS(СВЦЭМ!$C$34:$C$777,СВЦЭМ!$A$34:$A$777,$A106,СВЦЭМ!$B$34:$B$777,L$83)+'СЕТ СН'!$H$9+СВЦЭМ!$D$10+'СЕТ СН'!$H$6-'СЕТ СН'!$H$19</f>
        <v>1502.94033517</v>
      </c>
      <c r="M106" s="36">
        <f>SUMIFS(СВЦЭМ!$C$34:$C$777,СВЦЭМ!$A$34:$A$777,$A106,СВЦЭМ!$B$34:$B$777,M$83)+'СЕТ СН'!$H$9+СВЦЭМ!$D$10+'СЕТ СН'!$H$6-'СЕТ СН'!$H$19</f>
        <v>1523.0540263099999</v>
      </c>
      <c r="N106" s="36">
        <f>SUMIFS(СВЦЭМ!$C$34:$C$777,СВЦЭМ!$A$34:$A$777,$A106,СВЦЭМ!$B$34:$B$777,N$83)+'СЕТ СН'!$H$9+СВЦЭМ!$D$10+'СЕТ СН'!$H$6-'СЕТ СН'!$H$19</f>
        <v>1543.06405952</v>
      </c>
      <c r="O106" s="36">
        <f>SUMIFS(СВЦЭМ!$C$34:$C$777,СВЦЭМ!$A$34:$A$777,$A106,СВЦЭМ!$B$34:$B$777,O$83)+'СЕТ СН'!$H$9+СВЦЭМ!$D$10+'СЕТ СН'!$H$6-'СЕТ СН'!$H$19</f>
        <v>1525.0602967100001</v>
      </c>
      <c r="P106" s="36">
        <f>SUMIFS(СВЦЭМ!$C$34:$C$777,СВЦЭМ!$A$34:$A$777,$A106,СВЦЭМ!$B$34:$B$777,P$83)+'СЕТ СН'!$H$9+СВЦЭМ!$D$10+'СЕТ СН'!$H$6-'СЕТ СН'!$H$19</f>
        <v>1473.9447357199999</v>
      </c>
      <c r="Q106" s="36">
        <f>SUMIFS(СВЦЭМ!$C$34:$C$777,СВЦЭМ!$A$34:$A$777,$A106,СВЦЭМ!$B$34:$B$777,Q$83)+'СЕТ СН'!$H$9+СВЦЭМ!$D$10+'СЕТ СН'!$H$6-'СЕТ СН'!$H$19</f>
        <v>1401.18339831</v>
      </c>
      <c r="R106" s="36">
        <f>SUMIFS(СВЦЭМ!$C$34:$C$777,СВЦЭМ!$A$34:$A$777,$A106,СВЦЭМ!$B$34:$B$777,R$83)+'СЕТ СН'!$H$9+СВЦЭМ!$D$10+'СЕТ СН'!$H$6-'СЕТ СН'!$H$19</f>
        <v>1305.16812011</v>
      </c>
      <c r="S106" s="36">
        <f>SUMIFS(СВЦЭМ!$C$34:$C$777,СВЦЭМ!$A$34:$A$777,$A106,СВЦЭМ!$B$34:$B$777,S$83)+'СЕТ СН'!$H$9+СВЦЭМ!$D$10+'СЕТ СН'!$H$6-'СЕТ СН'!$H$19</f>
        <v>1219.3324895400001</v>
      </c>
      <c r="T106" s="36">
        <f>SUMIFS(СВЦЭМ!$C$34:$C$777,СВЦЭМ!$A$34:$A$777,$A106,СВЦЭМ!$B$34:$B$777,T$83)+'СЕТ СН'!$H$9+СВЦЭМ!$D$10+'СЕТ СН'!$H$6-'СЕТ СН'!$H$19</f>
        <v>1189.0625654800001</v>
      </c>
      <c r="U106" s="36">
        <f>SUMIFS(СВЦЭМ!$C$34:$C$777,СВЦЭМ!$A$34:$A$777,$A106,СВЦЭМ!$B$34:$B$777,U$83)+'СЕТ СН'!$H$9+СВЦЭМ!$D$10+'СЕТ СН'!$H$6-'СЕТ СН'!$H$19</f>
        <v>1174.5017050599999</v>
      </c>
      <c r="V106" s="36">
        <f>SUMIFS(СВЦЭМ!$C$34:$C$777,СВЦЭМ!$A$34:$A$777,$A106,СВЦЭМ!$B$34:$B$777,V$83)+'СЕТ СН'!$H$9+СВЦЭМ!$D$10+'СЕТ СН'!$H$6-'СЕТ СН'!$H$19</f>
        <v>1181.0305497899999</v>
      </c>
      <c r="W106" s="36">
        <f>SUMIFS(СВЦЭМ!$C$34:$C$777,СВЦЭМ!$A$34:$A$777,$A106,СВЦЭМ!$B$34:$B$777,W$83)+'СЕТ СН'!$H$9+СВЦЭМ!$D$10+'СЕТ СН'!$H$6-'СЕТ СН'!$H$19</f>
        <v>1198.94151928</v>
      </c>
      <c r="X106" s="36">
        <f>SUMIFS(СВЦЭМ!$C$34:$C$777,СВЦЭМ!$A$34:$A$777,$A106,СВЦЭМ!$B$34:$B$777,X$83)+'СЕТ СН'!$H$9+СВЦЭМ!$D$10+'СЕТ СН'!$H$6-'СЕТ СН'!$H$19</f>
        <v>1262.8756590800001</v>
      </c>
      <c r="Y106" s="36">
        <f>SUMIFS(СВЦЭМ!$C$34:$C$777,СВЦЭМ!$A$34:$A$777,$A106,СВЦЭМ!$B$34:$B$777,Y$83)+'СЕТ СН'!$H$9+СВЦЭМ!$D$10+'СЕТ СН'!$H$6-'СЕТ СН'!$H$19</f>
        <v>1393.56759111</v>
      </c>
    </row>
    <row r="107" spans="1:25" ht="15.75" x14ac:dyDescent="0.2">
      <c r="A107" s="35">
        <f t="shared" si="2"/>
        <v>43397</v>
      </c>
      <c r="B107" s="36">
        <f>SUMIFS(СВЦЭМ!$C$34:$C$777,СВЦЭМ!$A$34:$A$777,$A107,СВЦЭМ!$B$34:$B$777,B$83)+'СЕТ СН'!$H$9+СВЦЭМ!$D$10+'СЕТ СН'!$H$6-'СЕТ СН'!$H$19</f>
        <v>1474.4023907799999</v>
      </c>
      <c r="C107" s="36">
        <f>SUMIFS(СВЦЭМ!$C$34:$C$777,СВЦЭМ!$A$34:$A$777,$A107,СВЦЭМ!$B$34:$B$777,C$83)+'СЕТ СН'!$H$9+СВЦЭМ!$D$10+'СЕТ СН'!$H$6-'СЕТ СН'!$H$19</f>
        <v>1573.9073945100001</v>
      </c>
      <c r="D107" s="36">
        <f>SUMIFS(СВЦЭМ!$C$34:$C$777,СВЦЭМ!$A$34:$A$777,$A107,СВЦЭМ!$B$34:$B$777,D$83)+'СЕТ СН'!$H$9+СВЦЭМ!$D$10+'СЕТ СН'!$H$6-'СЕТ СН'!$H$19</f>
        <v>1658.7823989400003</v>
      </c>
      <c r="E107" s="36">
        <f>SUMIFS(СВЦЭМ!$C$34:$C$777,СВЦЭМ!$A$34:$A$777,$A107,СВЦЭМ!$B$34:$B$777,E$83)+'СЕТ СН'!$H$9+СВЦЭМ!$D$10+'СЕТ СН'!$H$6-'СЕТ СН'!$H$19</f>
        <v>1671.2183946699997</v>
      </c>
      <c r="F107" s="36">
        <f>SUMIFS(СВЦЭМ!$C$34:$C$777,СВЦЭМ!$A$34:$A$777,$A107,СВЦЭМ!$B$34:$B$777,F$83)+'СЕТ СН'!$H$9+СВЦЭМ!$D$10+'СЕТ СН'!$H$6-'СЕТ СН'!$H$19</f>
        <v>1664.1006085400004</v>
      </c>
      <c r="G107" s="36">
        <f>SUMIFS(СВЦЭМ!$C$34:$C$777,СВЦЭМ!$A$34:$A$777,$A107,СВЦЭМ!$B$34:$B$777,G$83)+'СЕТ СН'!$H$9+СВЦЭМ!$D$10+'СЕТ СН'!$H$6-'СЕТ СН'!$H$19</f>
        <v>1641.4105880400002</v>
      </c>
      <c r="H107" s="36">
        <f>SUMIFS(СВЦЭМ!$C$34:$C$777,СВЦЭМ!$A$34:$A$777,$A107,СВЦЭМ!$B$34:$B$777,H$83)+'СЕТ СН'!$H$9+СВЦЭМ!$D$10+'СЕТ СН'!$H$6-'СЕТ СН'!$H$19</f>
        <v>1571.84961617</v>
      </c>
      <c r="I107" s="36">
        <f>SUMIFS(СВЦЭМ!$C$34:$C$777,СВЦЭМ!$A$34:$A$777,$A107,СВЦЭМ!$B$34:$B$777,I$83)+'СЕТ СН'!$H$9+СВЦЭМ!$D$10+'СЕТ СН'!$H$6-'СЕТ СН'!$H$19</f>
        <v>1535.7139442600001</v>
      </c>
      <c r="J107" s="36">
        <f>SUMIFS(СВЦЭМ!$C$34:$C$777,СВЦЭМ!$A$34:$A$777,$A107,СВЦЭМ!$B$34:$B$777,J$83)+'СЕТ СН'!$H$9+СВЦЭМ!$D$10+'СЕТ СН'!$H$6-'СЕТ СН'!$H$19</f>
        <v>1523.5529452999999</v>
      </c>
      <c r="K107" s="36">
        <f>SUMIFS(СВЦЭМ!$C$34:$C$777,СВЦЭМ!$A$34:$A$777,$A107,СВЦЭМ!$B$34:$B$777,K$83)+'СЕТ СН'!$H$9+СВЦЭМ!$D$10+'СЕТ СН'!$H$6-'СЕТ СН'!$H$19</f>
        <v>1519.3377577000001</v>
      </c>
      <c r="L107" s="36">
        <f>SUMIFS(СВЦЭМ!$C$34:$C$777,СВЦЭМ!$A$34:$A$777,$A107,СВЦЭМ!$B$34:$B$777,L$83)+'СЕТ СН'!$H$9+СВЦЭМ!$D$10+'СЕТ СН'!$H$6-'СЕТ СН'!$H$19</f>
        <v>1532.94130877</v>
      </c>
      <c r="M107" s="36">
        <f>SUMIFS(СВЦЭМ!$C$34:$C$777,СВЦЭМ!$A$34:$A$777,$A107,СВЦЭМ!$B$34:$B$777,M$83)+'СЕТ СН'!$H$9+СВЦЭМ!$D$10+'СЕТ СН'!$H$6-'СЕТ СН'!$H$19</f>
        <v>1531.18551731</v>
      </c>
      <c r="N107" s="36">
        <f>SUMIFS(СВЦЭМ!$C$34:$C$777,СВЦЭМ!$A$34:$A$777,$A107,СВЦЭМ!$B$34:$B$777,N$83)+'СЕТ СН'!$H$9+СВЦЭМ!$D$10+'СЕТ СН'!$H$6-'СЕТ СН'!$H$19</f>
        <v>1542.0769183100001</v>
      </c>
      <c r="O107" s="36">
        <f>SUMIFS(СВЦЭМ!$C$34:$C$777,СВЦЭМ!$A$34:$A$777,$A107,СВЦЭМ!$B$34:$B$777,O$83)+'СЕТ СН'!$H$9+СВЦЭМ!$D$10+'СЕТ СН'!$H$6-'СЕТ СН'!$H$19</f>
        <v>1524.49144445</v>
      </c>
      <c r="P107" s="36">
        <f>SUMIFS(СВЦЭМ!$C$34:$C$777,СВЦЭМ!$A$34:$A$777,$A107,СВЦЭМ!$B$34:$B$777,P$83)+'СЕТ СН'!$H$9+СВЦЭМ!$D$10+'СЕТ СН'!$H$6-'СЕТ СН'!$H$19</f>
        <v>1472.3726293899999</v>
      </c>
      <c r="Q107" s="36">
        <f>SUMIFS(СВЦЭМ!$C$34:$C$777,СВЦЭМ!$A$34:$A$777,$A107,СВЦЭМ!$B$34:$B$777,Q$83)+'СЕТ СН'!$H$9+СВЦЭМ!$D$10+'СЕТ СН'!$H$6-'СЕТ СН'!$H$19</f>
        <v>1406.6441509700001</v>
      </c>
      <c r="R107" s="36">
        <f>SUMIFS(СВЦЭМ!$C$34:$C$777,СВЦЭМ!$A$34:$A$777,$A107,СВЦЭМ!$B$34:$B$777,R$83)+'СЕТ СН'!$H$9+СВЦЭМ!$D$10+'СЕТ СН'!$H$6-'СЕТ СН'!$H$19</f>
        <v>1302.32581551</v>
      </c>
      <c r="S107" s="36">
        <f>SUMIFS(СВЦЭМ!$C$34:$C$777,СВЦЭМ!$A$34:$A$777,$A107,СВЦЭМ!$B$34:$B$777,S$83)+'СЕТ СН'!$H$9+СВЦЭМ!$D$10+'СЕТ СН'!$H$6-'СЕТ СН'!$H$19</f>
        <v>1226.48229498</v>
      </c>
      <c r="T107" s="36">
        <f>SUMIFS(СВЦЭМ!$C$34:$C$777,СВЦЭМ!$A$34:$A$777,$A107,СВЦЭМ!$B$34:$B$777,T$83)+'СЕТ СН'!$H$9+СВЦЭМ!$D$10+'СЕТ СН'!$H$6-'СЕТ СН'!$H$19</f>
        <v>1185.5774450399999</v>
      </c>
      <c r="U107" s="36">
        <f>SUMIFS(СВЦЭМ!$C$34:$C$777,СВЦЭМ!$A$34:$A$777,$A107,СВЦЭМ!$B$34:$B$777,U$83)+'СЕТ СН'!$H$9+СВЦЭМ!$D$10+'СЕТ СН'!$H$6-'СЕТ СН'!$H$19</f>
        <v>1180.1122774400001</v>
      </c>
      <c r="V107" s="36">
        <f>SUMIFS(СВЦЭМ!$C$34:$C$777,СВЦЭМ!$A$34:$A$777,$A107,СВЦЭМ!$B$34:$B$777,V$83)+'СЕТ СН'!$H$9+СВЦЭМ!$D$10+'СЕТ СН'!$H$6-'СЕТ СН'!$H$19</f>
        <v>1187.90990956</v>
      </c>
      <c r="W107" s="36">
        <f>SUMIFS(СВЦЭМ!$C$34:$C$777,СВЦЭМ!$A$34:$A$777,$A107,СВЦЭМ!$B$34:$B$777,W$83)+'СЕТ СН'!$H$9+СВЦЭМ!$D$10+'СЕТ СН'!$H$6-'СЕТ СН'!$H$19</f>
        <v>1217.19965568</v>
      </c>
      <c r="X107" s="36">
        <f>SUMIFS(СВЦЭМ!$C$34:$C$777,СВЦЭМ!$A$34:$A$777,$A107,СВЦЭМ!$B$34:$B$777,X$83)+'СЕТ СН'!$H$9+СВЦЭМ!$D$10+'СЕТ СН'!$H$6-'СЕТ СН'!$H$19</f>
        <v>1285.3695750700001</v>
      </c>
      <c r="Y107" s="36">
        <f>SUMIFS(СВЦЭМ!$C$34:$C$777,СВЦЭМ!$A$34:$A$777,$A107,СВЦЭМ!$B$34:$B$777,Y$83)+'СЕТ СН'!$H$9+СВЦЭМ!$D$10+'СЕТ СН'!$H$6-'СЕТ СН'!$H$19</f>
        <v>1394.4383414700001</v>
      </c>
    </row>
    <row r="108" spans="1:25" ht="15.75" x14ac:dyDescent="0.2">
      <c r="A108" s="35">
        <f t="shared" si="2"/>
        <v>43398</v>
      </c>
      <c r="B108" s="36">
        <f>SUMIFS(СВЦЭМ!$C$34:$C$777,СВЦЭМ!$A$34:$A$777,$A108,СВЦЭМ!$B$34:$B$777,B$83)+'СЕТ СН'!$H$9+СВЦЭМ!$D$10+'СЕТ СН'!$H$6-'СЕТ СН'!$H$19</f>
        <v>1444.2884027699999</v>
      </c>
      <c r="C108" s="36">
        <f>SUMIFS(СВЦЭМ!$C$34:$C$777,СВЦЭМ!$A$34:$A$777,$A108,СВЦЭМ!$B$34:$B$777,C$83)+'СЕТ СН'!$H$9+СВЦЭМ!$D$10+'СЕТ СН'!$H$6-'СЕТ СН'!$H$19</f>
        <v>1572.7510982900001</v>
      </c>
      <c r="D108" s="36">
        <f>SUMIFS(СВЦЭМ!$C$34:$C$777,СВЦЭМ!$A$34:$A$777,$A108,СВЦЭМ!$B$34:$B$777,D$83)+'СЕТ СН'!$H$9+СВЦЭМ!$D$10+'СЕТ СН'!$H$6-'СЕТ СН'!$H$19</f>
        <v>1665.3814119799999</v>
      </c>
      <c r="E108" s="36">
        <f>SUMIFS(СВЦЭМ!$C$34:$C$777,СВЦЭМ!$A$34:$A$777,$A108,СВЦЭМ!$B$34:$B$777,E$83)+'СЕТ СН'!$H$9+СВЦЭМ!$D$10+'СЕТ СН'!$H$6-'СЕТ СН'!$H$19</f>
        <v>1673.7991198300001</v>
      </c>
      <c r="F108" s="36">
        <f>SUMIFS(СВЦЭМ!$C$34:$C$777,СВЦЭМ!$A$34:$A$777,$A108,СВЦЭМ!$B$34:$B$777,F$83)+'СЕТ СН'!$H$9+СВЦЭМ!$D$10+'СЕТ СН'!$H$6-'СЕТ СН'!$H$19</f>
        <v>1672.25304697</v>
      </c>
      <c r="G108" s="36">
        <f>SUMIFS(СВЦЭМ!$C$34:$C$777,СВЦЭМ!$A$34:$A$777,$A108,СВЦЭМ!$B$34:$B$777,G$83)+'СЕТ СН'!$H$9+СВЦЭМ!$D$10+'СЕТ СН'!$H$6-'СЕТ СН'!$H$19</f>
        <v>1661.20089048</v>
      </c>
      <c r="H108" s="36">
        <f>SUMIFS(СВЦЭМ!$C$34:$C$777,СВЦЭМ!$A$34:$A$777,$A108,СВЦЭМ!$B$34:$B$777,H$83)+'СЕТ СН'!$H$9+СВЦЭМ!$D$10+'СЕТ СН'!$H$6-'СЕТ СН'!$H$19</f>
        <v>1599.0332901900001</v>
      </c>
      <c r="I108" s="36">
        <f>SUMIFS(СВЦЭМ!$C$34:$C$777,СВЦЭМ!$A$34:$A$777,$A108,СВЦЭМ!$B$34:$B$777,I$83)+'СЕТ СН'!$H$9+СВЦЭМ!$D$10+'СЕТ СН'!$H$6-'СЕТ СН'!$H$19</f>
        <v>1539.16549646</v>
      </c>
      <c r="J108" s="36">
        <f>SUMIFS(СВЦЭМ!$C$34:$C$777,СВЦЭМ!$A$34:$A$777,$A108,СВЦЭМ!$B$34:$B$777,J$83)+'СЕТ СН'!$H$9+СВЦЭМ!$D$10+'СЕТ СН'!$H$6-'СЕТ СН'!$H$19</f>
        <v>1528.4492310999999</v>
      </c>
      <c r="K108" s="36">
        <f>SUMIFS(СВЦЭМ!$C$34:$C$777,СВЦЭМ!$A$34:$A$777,$A108,СВЦЭМ!$B$34:$B$777,K$83)+'СЕТ СН'!$H$9+СВЦЭМ!$D$10+'СЕТ СН'!$H$6-'СЕТ СН'!$H$19</f>
        <v>1527.1729132299999</v>
      </c>
      <c r="L108" s="36">
        <f>SUMIFS(СВЦЭМ!$C$34:$C$777,СВЦЭМ!$A$34:$A$777,$A108,СВЦЭМ!$B$34:$B$777,L$83)+'СЕТ СН'!$H$9+СВЦЭМ!$D$10+'СЕТ СН'!$H$6-'СЕТ СН'!$H$19</f>
        <v>1542.6099246599999</v>
      </c>
      <c r="M108" s="36">
        <f>SUMIFS(СВЦЭМ!$C$34:$C$777,СВЦЭМ!$A$34:$A$777,$A108,СВЦЭМ!$B$34:$B$777,M$83)+'СЕТ СН'!$H$9+СВЦЭМ!$D$10+'СЕТ СН'!$H$6-'СЕТ СН'!$H$19</f>
        <v>1541.9983682100001</v>
      </c>
      <c r="N108" s="36">
        <f>SUMIFS(СВЦЭМ!$C$34:$C$777,СВЦЭМ!$A$34:$A$777,$A108,СВЦЭМ!$B$34:$B$777,N$83)+'СЕТ СН'!$H$9+СВЦЭМ!$D$10+'СЕТ СН'!$H$6-'СЕТ СН'!$H$19</f>
        <v>1530.5786236700001</v>
      </c>
      <c r="O108" s="36">
        <f>SUMIFS(СВЦЭМ!$C$34:$C$777,СВЦЭМ!$A$34:$A$777,$A108,СВЦЭМ!$B$34:$B$777,O$83)+'СЕТ СН'!$H$9+СВЦЭМ!$D$10+'СЕТ СН'!$H$6-'СЕТ СН'!$H$19</f>
        <v>1522.85975715</v>
      </c>
      <c r="P108" s="36">
        <f>SUMIFS(СВЦЭМ!$C$34:$C$777,СВЦЭМ!$A$34:$A$777,$A108,СВЦЭМ!$B$34:$B$777,P$83)+'СЕТ СН'!$H$9+СВЦЭМ!$D$10+'СЕТ СН'!$H$6-'СЕТ СН'!$H$19</f>
        <v>1450.1505431099999</v>
      </c>
      <c r="Q108" s="36">
        <f>SUMIFS(СВЦЭМ!$C$34:$C$777,СВЦЭМ!$A$34:$A$777,$A108,СВЦЭМ!$B$34:$B$777,Q$83)+'СЕТ СН'!$H$9+СВЦЭМ!$D$10+'СЕТ СН'!$H$6-'СЕТ СН'!$H$19</f>
        <v>1369.5073119000001</v>
      </c>
      <c r="R108" s="36">
        <f>SUMIFS(СВЦЭМ!$C$34:$C$777,СВЦЭМ!$A$34:$A$777,$A108,СВЦЭМ!$B$34:$B$777,R$83)+'СЕТ СН'!$H$9+СВЦЭМ!$D$10+'СЕТ СН'!$H$6-'СЕТ СН'!$H$19</f>
        <v>1234.8227577</v>
      </c>
      <c r="S108" s="36">
        <f>SUMIFS(СВЦЭМ!$C$34:$C$777,СВЦЭМ!$A$34:$A$777,$A108,СВЦЭМ!$B$34:$B$777,S$83)+'СЕТ СН'!$H$9+СВЦЭМ!$D$10+'СЕТ СН'!$H$6-'СЕТ СН'!$H$19</f>
        <v>1168.9280329200001</v>
      </c>
      <c r="T108" s="36">
        <f>SUMIFS(СВЦЭМ!$C$34:$C$777,СВЦЭМ!$A$34:$A$777,$A108,СВЦЭМ!$B$34:$B$777,T$83)+'СЕТ СН'!$H$9+СВЦЭМ!$D$10+'СЕТ СН'!$H$6-'СЕТ СН'!$H$19</f>
        <v>1152.3767643200001</v>
      </c>
      <c r="U108" s="36">
        <f>SUMIFS(СВЦЭМ!$C$34:$C$777,СВЦЭМ!$A$34:$A$777,$A108,СВЦЭМ!$B$34:$B$777,U$83)+'СЕТ СН'!$H$9+СВЦЭМ!$D$10+'СЕТ СН'!$H$6-'СЕТ СН'!$H$19</f>
        <v>1179.13273815</v>
      </c>
      <c r="V108" s="36">
        <f>SUMIFS(СВЦЭМ!$C$34:$C$777,СВЦЭМ!$A$34:$A$777,$A108,СВЦЭМ!$B$34:$B$777,V$83)+'СЕТ СН'!$H$9+СВЦЭМ!$D$10+'СЕТ СН'!$H$6-'СЕТ СН'!$H$19</f>
        <v>1151.3649614799999</v>
      </c>
      <c r="W108" s="36">
        <f>SUMIFS(СВЦЭМ!$C$34:$C$777,СВЦЭМ!$A$34:$A$777,$A108,СВЦЭМ!$B$34:$B$777,W$83)+'СЕТ СН'!$H$9+СВЦЭМ!$D$10+'СЕТ СН'!$H$6-'СЕТ СН'!$H$19</f>
        <v>1180.0561204400001</v>
      </c>
      <c r="X108" s="36">
        <f>SUMIFS(СВЦЭМ!$C$34:$C$777,СВЦЭМ!$A$34:$A$777,$A108,СВЦЭМ!$B$34:$B$777,X$83)+'СЕТ СН'!$H$9+СВЦЭМ!$D$10+'СЕТ СН'!$H$6-'СЕТ СН'!$H$19</f>
        <v>1243.9448819199999</v>
      </c>
      <c r="Y108" s="36">
        <f>SUMIFS(СВЦЭМ!$C$34:$C$777,СВЦЭМ!$A$34:$A$777,$A108,СВЦЭМ!$B$34:$B$777,Y$83)+'СЕТ СН'!$H$9+СВЦЭМ!$D$10+'СЕТ СН'!$H$6-'СЕТ СН'!$H$19</f>
        <v>1333.90126136</v>
      </c>
    </row>
    <row r="109" spans="1:25" ht="15.75" x14ac:dyDescent="0.2">
      <c r="A109" s="35">
        <f t="shared" si="2"/>
        <v>43399</v>
      </c>
      <c r="B109" s="36">
        <f>SUMIFS(СВЦЭМ!$C$34:$C$777,СВЦЭМ!$A$34:$A$777,$A109,СВЦЭМ!$B$34:$B$777,B$83)+'СЕТ СН'!$H$9+СВЦЭМ!$D$10+'СЕТ СН'!$H$6-'СЕТ СН'!$H$19</f>
        <v>1537.74366719</v>
      </c>
      <c r="C109" s="36">
        <f>SUMIFS(СВЦЭМ!$C$34:$C$777,СВЦЭМ!$A$34:$A$777,$A109,СВЦЭМ!$B$34:$B$777,C$83)+'СЕТ СН'!$H$9+СВЦЭМ!$D$10+'СЕТ СН'!$H$6-'СЕТ СН'!$H$19</f>
        <v>1663.14132333</v>
      </c>
      <c r="D109" s="36">
        <f>SUMIFS(СВЦЭМ!$C$34:$C$777,СВЦЭМ!$A$34:$A$777,$A109,СВЦЭМ!$B$34:$B$777,D$83)+'СЕТ СН'!$H$9+СВЦЭМ!$D$10+'СЕТ СН'!$H$6-'СЕТ СН'!$H$19</f>
        <v>1760.3360073000003</v>
      </c>
      <c r="E109" s="36">
        <f>SUMIFS(СВЦЭМ!$C$34:$C$777,СВЦЭМ!$A$34:$A$777,$A109,СВЦЭМ!$B$34:$B$777,E$83)+'СЕТ СН'!$H$9+СВЦЭМ!$D$10+'СЕТ СН'!$H$6-'СЕТ СН'!$H$19</f>
        <v>1763.2022419499999</v>
      </c>
      <c r="F109" s="36">
        <f>SUMIFS(СВЦЭМ!$C$34:$C$777,СВЦЭМ!$A$34:$A$777,$A109,СВЦЭМ!$B$34:$B$777,F$83)+'СЕТ СН'!$H$9+СВЦЭМ!$D$10+'СЕТ СН'!$H$6-'СЕТ СН'!$H$19</f>
        <v>1746.80454857</v>
      </c>
      <c r="G109" s="36">
        <f>SUMIFS(СВЦЭМ!$C$34:$C$777,СВЦЭМ!$A$34:$A$777,$A109,СВЦЭМ!$B$34:$B$777,G$83)+'СЕТ СН'!$H$9+СВЦЭМ!$D$10+'СЕТ СН'!$H$6-'СЕТ СН'!$H$19</f>
        <v>1706.1324477200001</v>
      </c>
      <c r="H109" s="36">
        <f>SUMIFS(СВЦЭМ!$C$34:$C$777,СВЦЭМ!$A$34:$A$777,$A109,СВЦЭМ!$B$34:$B$777,H$83)+'СЕТ СН'!$H$9+СВЦЭМ!$D$10+'СЕТ СН'!$H$6-'СЕТ СН'!$H$19</f>
        <v>1620.3843581800002</v>
      </c>
      <c r="I109" s="36">
        <f>SUMIFS(СВЦЭМ!$C$34:$C$777,СВЦЭМ!$A$34:$A$777,$A109,СВЦЭМ!$B$34:$B$777,I$83)+'СЕТ СН'!$H$9+СВЦЭМ!$D$10+'СЕТ СН'!$H$6-'СЕТ СН'!$H$19</f>
        <v>1541.2873855600001</v>
      </c>
      <c r="J109" s="36">
        <f>SUMIFS(СВЦЭМ!$C$34:$C$777,СВЦЭМ!$A$34:$A$777,$A109,СВЦЭМ!$B$34:$B$777,J$83)+'СЕТ СН'!$H$9+СВЦЭМ!$D$10+'СЕТ СН'!$H$6-'СЕТ СН'!$H$19</f>
        <v>1517.28159323</v>
      </c>
      <c r="K109" s="36">
        <f>SUMIFS(СВЦЭМ!$C$34:$C$777,СВЦЭМ!$A$34:$A$777,$A109,СВЦЭМ!$B$34:$B$777,K$83)+'СЕТ СН'!$H$9+СВЦЭМ!$D$10+'СЕТ СН'!$H$6-'СЕТ СН'!$H$19</f>
        <v>1499.8245776900001</v>
      </c>
      <c r="L109" s="36">
        <f>SUMIFS(СВЦЭМ!$C$34:$C$777,СВЦЭМ!$A$34:$A$777,$A109,СВЦЭМ!$B$34:$B$777,L$83)+'СЕТ СН'!$H$9+СВЦЭМ!$D$10+'СЕТ СН'!$H$6-'СЕТ СН'!$H$19</f>
        <v>1501.88841624</v>
      </c>
      <c r="M109" s="36">
        <f>SUMIFS(СВЦЭМ!$C$34:$C$777,СВЦЭМ!$A$34:$A$777,$A109,СВЦЭМ!$B$34:$B$777,M$83)+'СЕТ СН'!$H$9+СВЦЭМ!$D$10+'СЕТ СН'!$H$6-'СЕТ СН'!$H$19</f>
        <v>1507.88392817</v>
      </c>
      <c r="N109" s="36">
        <f>SUMIFS(СВЦЭМ!$C$34:$C$777,СВЦЭМ!$A$34:$A$777,$A109,СВЦЭМ!$B$34:$B$777,N$83)+'СЕТ СН'!$H$9+СВЦЭМ!$D$10+'СЕТ СН'!$H$6-'СЕТ СН'!$H$19</f>
        <v>1514.1418688799999</v>
      </c>
      <c r="O109" s="36">
        <f>SUMIFS(СВЦЭМ!$C$34:$C$777,СВЦЭМ!$A$34:$A$777,$A109,СВЦЭМ!$B$34:$B$777,O$83)+'СЕТ СН'!$H$9+СВЦЭМ!$D$10+'СЕТ СН'!$H$6-'СЕТ СН'!$H$19</f>
        <v>1490.5786065300001</v>
      </c>
      <c r="P109" s="36">
        <f>SUMIFS(СВЦЭМ!$C$34:$C$777,СВЦЭМ!$A$34:$A$777,$A109,СВЦЭМ!$B$34:$B$777,P$83)+'СЕТ СН'!$H$9+СВЦЭМ!$D$10+'СЕТ СН'!$H$6-'СЕТ СН'!$H$19</f>
        <v>1427.7106327199999</v>
      </c>
      <c r="Q109" s="36">
        <f>SUMIFS(СВЦЭМ!$C$34:$C$777,СВЦЭМ!$A$34:$A$777,$A109,СВЦЭМ!$B$34:$B$777,Q$83)+'СЕТ СН'!$H$9+СВЦЭМ!$D$10+'СЕТ СН'!$H$6-'СЕТ СН'!$H$19</f>
        <v>1364.34274142</v>
      </c>
      <c r="R109" s="36">
        <f>SUMIFS(СВЦЭМ!$C$34:$C$777,СВЦЭМ!$A$34:$A$777,$A109,СВЦЭМ!$B$34:$B$777,R$83)+'СЕТ СН'!$H$9+СВЦЭМ!$D$10+'СЕТ СН'!$H$6-'СЕТ СН'!$H$19</f>
        <v>1268.75553685</v>
      </c>
      <c r="S109" s="36">
        <f>SUMIFS(СВЦЭМ!$C$34:$C$777,СВЦЭМ!$A$34:$A$777,$A109,СВЦЭМ!$B$34:$B$777,S$83)+'СЕТ СН'!$H$9+СВЦЭМ!$D$10+'СЕТ СН'!$H$6-'СЕТ СН'!$H$19</f>
        <v>1185.2505301000001</v>
      </c>
      <c r="T109" s="36">
        <f>SUMIFS(СВЦЭМ!$C$34:$C$777,СВЦЭМ!$A$34:$A$777,$A109,СВЦЭМ!$B$34:$B$777,T$83)+'СЕТ СН'!$H$9+СВЦЭМ!$D$10+'СЕТ СН'!$H$6-'СЕТ СН'!$H$19</f>
        <v>1150.2206551199999</v>
      </c>
      <c r="U109" s="36">
        <f>SUMIFS(СВЦЭМ!$C$34:$C$777,СВЦЭМ!$A$34:$A$777,$A109,СВЦЭМ!$B$34:$B$777,U$83)+'СЕТ СН'!$H$9+СВЦЭМ!$D$10+'СЕТ СН'!$H$6-'СЕТ СН'!$H$19</f>
        <v>1141.24177631</v>
      </c>
      <c r="V109" s="36">
        <f>SUMIFS(СВЦЭМ!$C$34:$C$777,СВЦЭМ!$A$34:$A$777,$A109,СВЦЭМ!$B$34:$B$777,V$83)+'СЕТ СН'!$H$9+СВЦЭМ!$D$10+'СЕТ СН'!$H$6-'СЕТ СН'!$H$19</f>
        <v>1150.8614405000001</v>
      </c>
      <c r="W109" s="36">
        <f>SUMIFS(СВЦЭМ!$C$34:$C$777,СВЦЭМ!$A$34:$A$777,$A109,СВЦЭМ!$B$34:$B$777,W$83)+'СЕТ СН'!$H$9+СВЦЭМ!$D$10+'СЕТ СН'!$H$6-'СЕТ СН'!$H$19</f>
        <v>1171.3750970900001</v>
      </c>
      <c r="X109" s="36">
        <f>SUMIFS(СВЦЭМ!$C$34:$C$777,СВЦЭМ!$A$34:$A$777,$A109,СВЦЭМ!$B$34:$B$777,X$83)+'СЕТ СН'!$H$9+СВЦЭМ!$D$10+'СЕТ СН'!$H$6-'СЕТ СН'!$H$19</f>
        <v>1234.80212065</v>
      </c>
      <c r="Y109" s="36">
        <f>SUMIFS(СВЦЭМ!$C$34:$C$777,СВЦЭМ!$A$34:$A$777,$A109,СВЦЭМ!$B$34:$B$777,Y$83)+'СЕТ СН'!$H$9+СВЦЭМ!$D$10+'СЕТ СН'!$H$6-'СЕТ СН'!$H$19</f>
        <v>1343.25630518</v>
      </c>
    </row>
    <row r="110" spans="1:25" ht="15.75" x14ac:dyDescent="0.2">
      <c r="A110" s="35">
        <f t="shared" si="2"/>
        <v>43400</v>
      </c>
      <c r="B110" s="36">
        <f>SUMIFS(СВЦЭМ!$C$34:$C$777,СВЦЭМ!$A$34:$A$777,$A110,СВЦЭМ!$B$34:$B$777,B$83)+'СЕТ СН'!$H$9+СВЦЭМ!$D$10+'СЕТ СН'!$H$6-'СЕТ СН'!$H$19</f>
        <v>1494.7286462699999</v>
      </c>
      <c r="C110" s="36">
        <f>SUMIFS(СВЦЭМ!$C$34:$C$777,СВЦЭМ!$A$34:$A$777,$A110,СВЦЭМ!$B$34:$B$777,C$83)+'СЕТ СН'!$H$9+СВЦЭМ!$D$10+'СЕТ СН'!$H$6-'СЕТ СН'!$H$19</f>
        <v>1592.17390901</v>
      </c>
      <c r="D110" s="36">
        <f>SUMIFS(СВЦЭМ!$C$34:$C$777,СВЦЭМ!$A$34:$A$777,$A110,СВЦЭМ!$B$34:$B$777,D$83)+'СЕТ СН'!$H$9+СВЦЭМ!$D$10+'СЕТ СН'!$H$6-'СЕТ СН'!$H$19</f>
        <v>1654.44260282</v>
      </c>
      <c r="E110" s="36">
        <f>SUMIFS(СВЦЭМ!$C$34:$C$777,СВЦЭМ!$A$34:$A$777,$A110,СВЦЭМ!$B$34:$B$777,E$83)+'СЕТ СН'!$H$9+СВЦЭМ!$D$10+'СЕТ СН'!$H$6-'СЕТ СН'!$H$19</f>
        <v>1661.8438561399998</v>
      </c>
      <c r="F110" s="36">
        <f>SUMIFS(СВЦЭМ!$C$34:$C$777,СВЦЭМ!$A$34:$A$777,$A110,СВЦЭМ!$B$34:$B$777,F$83)+'СЕТ СН'!$H$9+СВЦЭМ!$D$10+'СЕТ СН'!$H$6-'СЕТ СН'!$H$19</f>
        <v>1653.3150607100001</v>
      </c>
      <c r="G110" s="36">
        <f>SUMIFS(СВЦЭМ!$C$34:$C$777,СВЦЭМ!$A$34:$A$777,$A110,СВЦЭМ!$B$34:$B$777,G$83)+'СЕТ СН'!$H$9+СВЦЭМ!$D$10+'СЕТ СН'!$H$6-'СЕТ СН'!$H$19</f>
        <v>1629.2224671000004</v>
      </c>
      <c r="H110" s="36">
        <f>SUMIFS(СВЦЭМ!$C$34:$C$777,СВЦЭМ!$A$34:$A$777,$A110,СВЦЭМ!$B$34:$B$777,H$83)+'СЕТ СН'!$H$9+СВЦЭМ!$D$10+'СЕТ СН'!$H$6-'СЕТ СН'!$H$19</f>
        <v>1588.16093396</v>
      </c>
      <c r="I110" s="36">
        <f>SUMIFS(СВЦЭМ!$C$34:$C$777,СВЦЭМ!$A$34:$A$777,$A110,СВЦЭМ!$B$34:$B$777,I$83)+'СЕТ СН'!$H$9+СВЦЭМ!$D$10+'СЕТ СН'!$H$6-'СЕТ СН'!$H$19</f>
        <v>1507.14287646</v>
      </c>
      <c r="J110" s="36">
        <f>SUMIFS(СВЦЭМ!$C$34:$C$777,СВЦЭМ!$A$34:$A$777,$A110,СВЦЭМ!$B$34:$B$777,J$83)+'СЕТ СН'!$H$9+СВЦЭМ!$D$10+'СЕТ СН'!$H$6-'СЕТ СН'!$H$19</f>
        <v>1475.57442894</v>
      </c>
      <c r="K110" s="36">
        <f>SUMIFS(СВЦЭМ!$C$34:$C$777,СВЦЭМ!$A$34:$A$777,$A110,СВЦЭМ!$B$34:$B$777,K$83)+'СЕТ СН'!$H$9+СВЦЭМ!$D$10+'СЕТ СН'!$H$6-'СЕТ СН'!$H$19</f>
        <v>1486.90804278</v>
      </c>
      <c r="L110" s="36">
        <f>SUMIFS(СВЦЭМ!$C$34:$C$777,СВЦЭМ!$A$34:$A$777,$A110,СВЦЭМ!$B$34:$B$777,L$83)+'СЕТ СН'!$H$9+СВЦЭМ!$D$10+'СЕТ СН'!$H$6-'СЕТ СН'!$H$19</f>
        <v>1510.24661702</v>
      </c>
      <c r="M110" s="36">
        <f>SUMIFS(СВЦЭМ!$C$34:$C$777,СВЦЭМ!$A$34:$A$777,$A110,СВЦЭМ!$B$34:$B$777,M$83)+'СЕТ СН'!$H$9+СВЦЭМ!$D$10+'СЕТ СН'!$H$6-'СЕТ СН'!$H$19</f>
        <v>1526.32485109</v>
      </c>
      <c r="N110" s="36">
        <f>SUMIFS(СВЦЭМ!$C$34:$C$777,СВЦЭМ!$A$34:$A$777,$A110,СВЦЭМ!$B$34:$B$777,N$83)+'СЕТ СН'!$H$9+СВЦЭМ!$D$10+'СЕТ СН'!$H$6-'СЕТ СН'!$H$19</f>
        <v>1537.19267569</v>
      </c>
      <c r="O110" s="36">
        <f>SUMIFS(СВЦЭМ!$C$34:$C$777,СВЦЭМ!$A$34:$A$777,$A110,СВЦЭМ!$B$34:$B$777,O$83)+'СЕТ СН'!$H$9+СВЦЭМ!$D$10+'СЕТ СН'!$H$6-'СЕТ СН'!$H$19</f>
        <v>1523.5903080800001</v>
      </c>
      <c r="P110" s="36">
        <f>SUMIFS(СВЦЭМ!$C$34:$C$777,СВЦЭМ!$A$34:$A$777,$A110,СВЦЭМ!$B$34:$B$777,P$83)+'СЕТ СН'!$H$9+СВЦЭМ!$D$10+'СЕТ СН'!$H$6-'СЕТ СН'!$H$19</f>
        <v>1476.2120083100001</v>
      </c>
      <c r="Q110" s="36">
        <f>SUMIFS(СВЦЭМ!$C$34:$C$777,СВЦЭМ!$A$34:$A$777,$A110,СВЦЭМ!$B$34:$B$777,Q$83)+'СЕТ СН'!$H$9+СВЦЭМ!$D$10+'СЕТ СН'!$H$6-'СЕТ СН'!$H$19</f>
        <v>1398.2488546300001</v>
      </c>
      <c r="R110" s="36">
        <f>SUMIFS(СВЦЭМ!$C$34:$C$777,СВЦЭМ!$A$34:$A$777,$A110,СВЦЭМ!$B$34:$B$777,R$83)+'СЕТ СН'!$H$9+СВЦЭМ!$D$10+'СЕТ СН'!$H$6-'СЕТ СН'!$H$19</f>
        <v>1288.4773840600001</v>
      </c>
      <c r="S110" s="36">
        <f>SUMIFS(СВЦЭМ!$C$34:$C$777,СВЦЭМ!$A$34:$A$777,$A110,СВЦЭМ!$B$34:$B$777,S$83)+'СЕТ СН'!$H$9+СВЦЭМ!$D$10+'СЕТ СН'!$H$6-'СЕТ СН'!$H$19</f>
        <v>1192.57012571</v>
      </c>
      <c r="T110" s="36">
        <f>SUMIFS(СВЦЭМ!$C$34:$C$777,СВЦЭМ!$A$34:$A$777,$A110,СВЦЭМ!$B$34:$B$777,T$83)+'СЕТ СН'!$H$9+СВЦЭМ!$D$10+'СЕТ СН'!$H$6-'СЕТ СН'!$H$19</f>
        <v>1153.24219625</v>
      </c>
      <c r="U110" s="36">
        <f>SUMIFS(СВЦЭМ!$C$34:$C$777,СВЦЭМ!$A$34:$A$777,$A110,СВЦЭМ!$B$34:$B$777,U$83)+'СЕТ СН'!$H$9+СВЦЭМ!$D$10+'СЕТ СН'!$H$6-'СЕТ СН'!$H$19</f>
        <v>1139.36803822</v>
      </c>
      <c r="V110" s="36">
        <f>SUMIFS(СВЦЭМ!$C$34:$C$777,СВЦЭМ!$A$34:$A$777,$A110,СВЦЭМ!$B$34:$B$777,V$83)+'СЕТ СН'!$H$9+СВЦЭМ!$D$10+'СЕТ СН'!$H$6-'СЕТ СН'!$H$19</f>
        <v>1151.6008381500001</v>
      </c>
      <c r="W110" s="36">
        <f>SUMIFS(СВЦЭМ!$C$34:$C$777,СВЦЭМ!$A$34:$A$777,$A110,СВЦЭМ!$B$34:$B$777,W$83)+'СЕТ СН'!$H$9+СВЦЭМ!$D$10+'СЕТ СН'!$H$6-'СЕТ СН'!$H$19</f>
        <v>1190.7523654300001</v>
      </c>
      <c r="X110" s="36">
        <f>SUMIFS(СВЦЭМ!$C$34:$C$777,СВЦЭМ!$A$34:$A$777,$A110,СВЦЭМ!$B$34:$B$777,X$83)+'СЕТ СН'!$H$9+СВЦЭМ!$D$10+'СЕТ СН'!$H$6-'СЕТ СН'!$H$19</f>
        <v>1255.00243419</v>
      </c>
      <c r="Y110" s="36">
        <f>SUMIFS(СВЦЭМ!$C$34:$C$777,СВЦЭМ!$A$34:$A$777,$A110,СВЦЭМ!$B$34:$B$777,Y$83)+'СЕТ СН'!$H$9+СВЦЭМ!$D$10+'СЕТ СН'!$H$6-'СЕТ СН'!$H$19</f>
        <v>1389.9806782600001</v>
      </c>
    </row>
    <row r="111" spans="1:25" ht="15.75" x14ac:dyDescent="0.2">
      <c r="A111" s="35">
        <f t="shared" si="2"/>
        <v>43401</v>
      </c>
      <c r="B111" s="36">
        <f>SUMIFS(СВЦЭМ!$C$34:$C$777,СВЦЭМ!$A$34:$A$777,$A111,СВЦЭМ!$B$34:$B$777,B$83)+'СЕТ СН'!$H$9+СВЦЭМ!$D$10+'СЕТ СН'!$H$6-'СЕТ СН'!$H$19</f>
        <v>1490.96947226</v>
      </c>
      <c r="C111" s="36">
        <f>SUMIFS(СВЦЭМ!$C$34:$C$777,СВЦЭМ!$A$34:$A$777,$A111,СВЦЭМ!$B$34:$B$777,C$83)+'СЕТ СН'!$H$9+СВЦЭМ!$D$10+'СЕТ СН'!$H$6-'СЕТ СН'!$H$19</f>
        <v>1591.3648735100001</v>
      </c>
      <c r="D111" s="36">
        <f>SUMIFS(СВЦЭМ!$C$34:$C$777,СВЦЭМ!$A$34:$A$777,$A111,СВЦЭМ!$B$34:$B$777,D$83)+'СЕТ СН'!$H$9+СВЦЭМ!$D$10+'СЕТ СН'!$H$6-'СЕТ СН'!$H$19</f>
        <v>1683.17631652</v>
      </c>
      <c r="E111" s="36">
        <f>SUMIFS(СВЦЭМ!$C$34:$C$777,СВЦЭМ!$A$34:$A$777,$A111,СВЦЭМ!$B$34:$B$777,E$83)+'СЕТ СН'!$H$9+СВЦЭМ!$D$10+'СЕТ СН'!$H$6-'СЕТ СН'!$H$19</f>
        <v>1674.6570127100003</v>
      </c>
      <c r="F111" s="36">
        <f>SUMIFS(СВЦЭМ!$C$34:$C$777,СВЦЭМ!$A$34:$A$777,$A111,СВЦЭМ!$B$34:$B$777,F$83)+'СЕТ СН'!$H$9+СВЦЭМ!$D$10+'СЕТ СН'!$H$6-'СЕТ СН'!$H$19</f>
        <v>1667.1337916299999</v>
      </c>
      <c r="G111" s="36">
        <f>SUMIFS(СВЦЭМ!$C$34:$C$777,СВЦЭМ!$A$34:$A$777,$A111,СВЦЭМ!$B$34:$B$777,G$83)+'СЕТ СН'!$H$9+СВЦЭМ!$D$10+'СЕТ СН'!$H$6-'СЕТ СН'!$H$19</f>
        <v>1664.6326413300003</v>
      </c>
      <c r="H111" s="36">
        <f>SUMIFS(СВЦЭМ!$C$34:$C$777,СВЦЭМ!$A$34:$A$777,$A111,СВЦЭМ!$B$34:$B$777,H$83)+'СЕТ СН'!$H$9+СВЦЭМ!$D$10+'СЕТ СН'!$H$6-'СЕТ СН'!$H$19</f>
        <v>1652.0565255400002</v>
      </c>
      <c r="I111" s="36">
        <f>SUMIFS(СВЦЭМ!$C$34:$C$777,СВЦЭМ!$A$34:$A$777,$A111,СВЦЭМ!$B$34:$B$777,I$83)+'СЕТ СН'!$H$9+СВЦЭМ!$D$10+'СЕТ СН'!$H$6-'СЕТ СН'!$H$19</f>
        <v>1608.36048974</v>
      </c>
      <c r="J111" s="36">
        <f>SUMIFS(СВЦЭМ!$C$34:$C$777,СВЦЭМ!$A$34:$A$777,$A111,СВЦЭМ!$B$34:$B$777,J$83)+'СЕТ СН'!$H$9+СВЦЭМ!$D$10+'СЕТ СН'!$H$6-'СЕТ СН'!$H$19</f>
        <v>1550.0408579699999</v>
      </c>
      <c r="K111" s="36">
        <f>SUMIFS(СВЦЭМ!$C$34:$C$777,СВЦЭМ!$A$34:$A$777,$A111,СВЦЭМ!$B$34:$B$777,K$83)+'СЕТ СН'!$H$9+СВЦЭМ!$D$10+'СЕТ СН'!$H$6-'СЕТ СН'!$H$19</f>
        <v>1508.16435996</v>
      </c>
      <c r="L111" s="36">
        <f>SUMIFS(СВЦЭМ!$C$34:$C$777,СВЦЭМ!$A$34:$A$777,$A111,СВЦЭМ!$B$34:$B$777,L$83)+'СЕТ СН'!$H$9+СВЦЭМ!$D$10+'СЕТ СН'!$H$6-'СЕТ СН'!$H$19</f>
        <v>1499.96013969</v>
      </c>
      <c r="M111" s="36">
        <f>SUMIFS(СВЦЭМ!$C$34:$C$777,СВЦЭМ!$A$34:$A$777,$A111,СВЦЭМ!$B$34:$B$777,M$83)+'СЕТ СН'!$H$9+СВЦЭМ!$D$10+'СЕТ СН'!$H$6-'СЕТ СН'!$H$19</f>
        <v>1506.54629006</v>
      </c>
      <c r="N111" s="36">
        <f>SUMIFS(СВЦЭМ!$C$34:$C$777,СВЦЭМ!$A$34:$A$777,$A111,СВЦЭМ!$B$34:$B$777,N$83)+'СЕТ СН'!$H$9+СВЦЭМ!$D$10+'СЕТ СН'!$H$6-'СЕТ СН'!$H$19</f>
        <v>1520.7431892</v>
      </c>
      <c r="O111" s="36">
        <f>SUMIFS(СВЦЭМ!$C$34:$C$777,СВЦЭМ!$A$34:$A$777,$A111,СВЦЭМ!$B$34:$B$777,O$83)+'СЕТ СН'!$H$9+СВЦЭМ!$D$10+'СЕТ СН'!$H$6-'СЕТ СН'!$H$19</f>
        <v>1515.90266245</v>
      </c>
      <c r="P111" s="36">
        <f>SUMIFS(СВЦЭМ!$C$34:$C$777,СВЦЭМ!$A$34:$A$777,$A111,СВЦЭМ!$B$34:$B$777,P$83)+'СЕТ СН'!$H$9+СВЦЭМ!$D$10+'СЕТ СН'!$H$6-'СЕТ СН'!$H$19</f>
        <v>1454.73199475</v>
      </c>
      <c r="Q111" s="36">
        <f>SUMIFS(СВЦЭМ!$C$34:$C$777,СВЦЭМ!$A$34:$A$777,$A111,СВЦЭМ!$B$34:$B$777,Q$83)+'СЕТ СН'!$H$9+СВЦЭМ!$D$10+'СЕТ СН'!$H$6-'СЕТ СН'!$H$19</f>
        <v>1373.11794338</v>
      </c>
      <c r="R111" s="36">
        <f>SUMIFS(СВЦЭМ!$C$34:$C$777,СВЦЭМ!$A$34:$A$777,$A111,СВЦЭМ!$B$34:$B$777,R$83)+'СЕТ СН'!$H$9+СВЦЭМ!$D$10+'СЕТ СН'!$H$6-'СЕТ СН'!$H$19</f>
        <v>1280.77053888</v>
      </c>
      <c r="S111" s="36">
        <f>SUMIFS(СВЦЭМ!$C$34:$C$777,СВЦЭМ!$A$34:$A$777,$A111,СВЦЭМ!$B$34:$B$777,S$83)+'СЕТ СН'!$H$9+СВЦЭМ!$D$10+'СЕТ СН'!$H$6-'СЕТ СН'!$H$19</f>
        <v>1161.3866759800001</v>
      </c>
      <c r="T111" s="36">
        <f>SUMIFS(СВЦЭМ!$C$34:$C$777,СВЦЭМ!$A$34:$A$777,$A111,СВЦЭМ!$B$34:$B$777,T$83)+'СЕТ СН'!$H$9+СВЦЭМ!$D$10+'СЕТ СН'!$H$6-'СЕТ СН'!$H$19</f>
        <v>1137.19283322</v>
      </c>
      <c r="U111" s="36">
        <f>SUMIFS(СВЦЭМ!$C$34:$C$777,СВЦЭМ!$A$34:$A$777,$A111,СВЦЭМ!$B$34:$B$777,U$83)+'СЕТ СН'!$H$9+СВЦЭМ!$D$10+'СЕТ СН'!$H$6-'СЕТ СН'!$H$19</f>
        <v>1137.55245408</v>
      </c>
      <c r="V111" s="36">
        <f>SUMIFS(СВЦЭМ!$C$34:$C$777,СВЦЭМ!$A$34:$A$777,$A111,СВЦЭМ!$B$34:$B$777,V$83)+'СЕТ СН'!$H$9+СВЦЭМ!$D$10+'СЕТ СН'!$H$6-'СЕТ СН'!$H$19</f>
        <v>1154.25039242</v>
      </c>
      <c r="W111" s="36">
        <f>SUMIFS(СВЦЭМ!$C$34:$C$777,СВЦЭМ!$A$34:$A$777,$A111,СВЦЭМ!$B$34:$B$777,W$83)+'СЕТ СН'!$H$9+СВЦЭМ!$D$10+'СЕТ СН'!$H$6-'СЕТ СН'!$H$19</f>
        <v>1175.50504755</v>
      </c>
      <c r="X111" s="36">
        <f>SUMIFS(СВЦЭМ!$C$34:$C$777,СВЦЭМ!$A$34:$A$777,$A111,СВЦЭМ!$B$34:$B$777,X$83)+'СЕТ СН'!$H$9+СВЦЭМ!$D$10+'СЕТ СН'!$H$6-'СЕТ СН'!$H$19</f>
        <v>1242.2689906000001</v>
      </c>
      <c r="Y111" s="36">
        <f>SUMIFS(СВЦЭМ!$C$34:$C$777,СВЦЭМ!$A$34:$A$777,$A111,СВЦЭМ!$B$34:$B$777,Y$83)+'СЕТ СН'!$H$9+СВЦЭМ!$D$10+'СЕТ СН'!$H$6-'СЕТ СН'!$H$19</f>
        <v>1383.87552835</v>
      </c>
    </row>
    <row r="112" spans="1:25" ht="15.75" x14ac:dyDescent="0.2">
      <c r="A112" s="35">
        <f t="shared" si="2"/>
        <v>43402</v>
      </c>
      <c r="B112" s="36">
        <f>SUMIFS(СВЦЭМ!$C$34:$C$777,СВЦЭМ!$A$34:$A$777,$A112,СВЦЭМ!$B$34:$B$777,B$83)+'СЕТ СН'!$H$9+СВЦЭМ!$D$10+'СЕТ СН'!$H$6-'СЕТ СН'!$H$19</f>
        <v>1514.79114527</v>
      </c>
      <c r="C112" s="36">
        <f>SUMIFS(СВЦЭМ!$C$34:$C$777,СВЦЭМ!$A$34:$A$777,$A112,СВЦЭМ!$B$34:$B$777,C$83)+'СЕТ СН'!$H$9+СВЦЭМ!$D$10+'СЕТ СН'!$H$6-'СЕТ СН'!$H$19</f>
        <v>1622.4896213100001</v>
      </c>
      <c r="D112" s="36">
        <f>SUMIFS(СВЦЭМ!$C$34:$C$777,СВЦЭМ!$A$34:$A$777,$A112,СВЦЭМ!$B$34:$B$777,D$83)+'СЕТ СН'!$H$9+СВЦЭМ!$D$10+'СЕТ СН'!$H$6-'СЕТ СН'!$H$19</f>
        <v>1712.6358298300001</v>
      </c>
      <c r="E112" s="36">
        <f>SUMIFS(СВЦЭМ!$C$34:$C$777,СВЦЭМ!$A$34:$A$777,$A112,СВЦЭМ!$B$34:$B$777,E$83)+'СЕТ СН'!$H$9+СВЦЭМ!$D$10+'СЕТ СН'!$H$6-'СЕТ СН'!$H$19</f>
        <v>1710.4032761200001</v>
      </c>
      <c r="F112" s="36">
        <f>SUMIFS(СВЦЭМ!$C$34:$C$777,СВЦЭМ!$A$34:$A$777,$A112,СВЦЭМ!$B$34:$B$777,F$83)+'СЕТ СН'!$H$9+СВЦЭМ!$D$10+'СЕТ СН'!$H$6-'СЕТ СН'!$H$19</f>
        <v>1702.5451338399998</v>
      </c>
      <c r="G112" s="36">
        <f>SUMIFS(СВЦЭМ!$C$34:$C$777,СВЦЭМ!$A$34:$A$777,$A112,СВЦЭМ!$B$34:$B$777,G$83)+'СЕТ СН'!$H$9+СВЦЭМ!$D$10+'СЕТ СН'!$H$6-'СЕТ СН'!$H$19</f>
        <v>1681.6141478600002</v>
      </c>
      <c r="H112" s="36">
        <f>SUMIFS(СВЦЭМ!$C$34:$C$777,СВЦЭМ!$A$34:$A$777,$A112,СВЦЭМ!$B$34:$B$777,H$83)+'СЕТ СН'!$H$9+СВЦЭМ!$D$10+'СЕТ СН'!$H$6-'СЕТ СН'!$H$19</f>
        <v>1639.8782381299998</v>
      </c>
      <c r="I112" s="36">
        <f>SUMIFS(СВЦЭМ!$C$34:$C$777,СВЦЭМ!$A$34:$A$777,$A112,СВЦЭМ!$B$34:$B$777,I$83)+'СЕТ СН'!$H$9+СВЦЭМ!$D$10+'СЕТ СН'!$H$6-'СЕТ СН'!$H$19</f>
        <v>1581.79803621</v>
      </c>
      <c r="J112" s="36">
        <f>SUMIFS(СВЦЭМ!$C$34:$C$777,СВЦЭМ!$A$34:$A$777,$A112,СВЦЭМ!$B$34:$B$777,J$83)+'СЕТ СН'!$H$9+СВЦЭМ!$D$10+'СЕТ СН'!$H$6-'СЕТ СН'!$H$19</f>
        <v>1527.46925427</v>
      </c>
      <c r="K112" s="36">
        <f>SUMIFS(СВЦЭМ!$C$34:$C$777,СВЦЭМ!$A$34:$A$777,$A112,СВЦЭМ!$B$34:$B$777,K$83)+'СЕТ СН'!$H$9+СВЦЭМ!$D$10+'СЕТ СН'!$H$6-'СЕТ СН'!$H$19</f>
        <v>1512.7711331099999</v>
      </c>
      <c r="L112" s="36">
        <f>SUMIFS(СВЦЭМ!$C$34:$C$777,СВЦЭМ!$A$34:$A$777,$A112,СВЦЭМ!$B$34:$B$777,L$83)+'СЕТ СН'!$H$9+СВЦЭМ!$D$10+'СЕТ СН'!$H$6-'СЕТ СН'!$H$19</f>
        <v>1499.5328892499999</v>
      </c>
      <c r="M112" s="36">
        <f>SUMIFS(СВЦЭМ!$C$34:$C$777,СВЦЭМ!$A$34:$A$777,$A112,СВЦЭМ!$B$34:$B$777,M$83)+'СЕТ СН'!$H$9+СВЦЭМ!$D$10+'СЕТ СН'!$H$6-'СЕТ СН'!$H$19</f>
        <v>1516.2561025800001</v>
      </c>
      <c r="N112" s="36">
        <f>SUMIFS(СВЦЭМ!$C$34:$C$777,СВЦЭМ!$A$34:$A$777,$A112,СВЦЭМ!$B$34:$B$777,N$83)+'СЕТ СН'!$H$9+СВЦЭМ!$D$10+'СЕТ СН'!$H$6-'СЕТ СН'!$H$19</f>
        <v>1535.11119005</v>
      </c>
      <c r="O112" s="36">
        <f>SUMIFS(СВЦЭМ!$C$34:$C$777,СВЦЭМ!$A$34:$A$777,$A112,СВЦЭМ!$B$34:$B$777,O$83)+'СЕТ СН'!$H$9+СВЦЭМ!$D$10+'СЕТ СН'!$H$6-'СЕТ СН'!$H$19</f>
        <v>1522.6924652600001</v>
      </c>
      <c r="P112" s="36">
        <f>SUMIFS(СВЦЭМ!$C$34:$C$777,СВЦЭМ!$A$34:$A$777,$A112,СВЦЭМ!$B$34:$B$777,P$83)+'СЕТ СН'!$H$9+СВЦЭМ!$D$10+'СЕТ СН'!$H$6-'СЕТ СН'!$H$19</f>
        <v>1467.01253099</v>
      </c>
      <c r="Q112" s="36">
        <f>SUMIFS(СВЦЭМ!$C$34:$C$777,СВЦЭМ!$A$34:$A$777,$A112,СВЦЭМ!$B$34:$B$777,Q$83)+'СЕТ СН'!$H$9+СВЦЭМ!$D$10+'СЕТ СН'!$H$6-'СЕТ СН'!$H$19</f>
        <v>1407.2906920299999</v>
      </c>
      <c r="R112" s="36">
        <f>SUMIFS(СВЦЭМ!$C$34:$C$777,СВЦЭМ!$A$34:$A$777,$A112,СВЦЭМ!$B$34:$B$777,R$83)+'СЕТ СН'!$H$9+СВЦЭМ!$D$10+'СЕТ СН'!$H$6-'СЕТ СН'!$H$19</f>
        <v>1299.89025965</v>
      </c>
      <c r="S112" s="36">
        <f>SUMIFS(СВЦЭМ!$C$34:$C$777,СВЦЭМ!$A$34:$A$777,$A112,СВЦЭМ!$B$34:$B$777,S$83)+'СЕТ СН'!$H$9+СВЦЭМ!$D$10+'СЕТ СН'!$H$6-'СЕТ СН'!$H$19</f>
        <v>1198.0013071000001</v>
      </c>
      <c r="T112" s="36">
        <f>SUMIFS(СВЦЭМ!$C$34:$C$777,СВЦЭМ!$A$34:$A$777,$A112,СВЦЭМ!$B$34:$B$777,T$83)+'СЕТ СН'!$H$9+СВЦЭМ!$D$10+'СЕТ СН'!$H$6-'СЕТ СН'!$H$19</f>
        <v>1163.97135607</v>
      </c>
      <c r="U112" s="36">
        <f>SUMIFS(СВЦЭМ!$C$34:$C$777,СВЦЭМ!$A$34:$A$777,$A112,СВЦЭМ!$B$34:$B$777,U$83)+'СЕТ СН'!$H$9+СВЦЭМ!$D$10+'СЕТ СН'!$H$6-'СЕТ СН'!$H$19</f>
        <v>1161.5252395</v>
      </c>
      <c r="V112" s="36">
        <f>SUMIFS(СВЦЭМ!$C$34:$C$777,СВЦЭМ!$A$34:$A$777,$A112,СВЦЭМ!$B$34:$B$777,V$83)+'СЕТ СН'!$H$9+СВЦЭМ!$D$10+'СЕТ СН'!$H$6-'СЕТ СН'!$H$19</f>
        <v>1166.8323636299999</v>
      </c>
      <c r="W112" s="36">
        <f>SUMIFS(СВЦЭМ!$C$34:$C$777,СВЦЭМ!$A$34:$A$777,$A112,СВЦЭМ!$B$34:$B$777,W$83)+'СЕТ СН'!$H$9+СВЦЭМ!$D$10+'СЕТ СН'!$H$6-'СЕТ СН'!$H$19</f>
        <v>1189.67045411</v>
      </c>
      <c r="X112" s="36">
        <f>SUMIFS(СВЦЭМ!$C$34:$C$777,СВЦЭМ!$A$34:$A$777,$A112,СВЦЭМ!$B$34:$B$777,X$83)+'СЕТ СН'!$H$9+СВЦЭМ!$D$10+'СЕТ СН'!$H$6-'СЕТ СН'!$H$19</f>
        <v>1265.5951011500001</v>
      </c>
      <c r="Y112" s="36">
        <f>SUMIFS(СВЦЭМ!$C$34:$C$777,СВЦЭМ!$A$34:$A$777,$A112,СВЦЭМ!$B$34:$B$777,Y$83)+'СЕТ СН'!$H$9+СВЦЭМ!$D$10+'СЕТ СН'!$H$6-'СЕТ СН'!$H$19</f>
        <v>1377.72316464</v>
      </c>
    </row>
    <row r="113" spans="1:27" ht="15.75" x14ac:dyDescent="0.2">
      <c r="A113" s="35">
        <f t="shared" si="2"/>
        <v>43403</v>
      </c>
      <c r="B113" s="36">
        <f>SUMIFS(СВЦЭМ!$C$34:$C$777,СВЦЭМ!$A$34:$A$777,$A113,СВЦЭМ!$B$34:$B$777,B$83)+'СЕТ СН'!$H$9+СВЦЭМ!$D$10+'СЕТ СН'!$H$6-'СЕТ СН'!$H$19</f>
        <v>1522.75068947</v>
      </c>
      <c r="C113" s="36">
        <f>SUMIFS(СВЦЭМ!$C$34:$C$777,СВЦЭМ!$A$34:$A$777,$A113,СВЦЭМ!$B$34:$B$777,C$83)+'СЕТ СН'!$H$9+СВЦЭМ!$D$10+'СЕТ СН'!$H$6-'СЕТ СН'!$H$19</f>
        <v>1614.3568884900001</v>
      </c>
      <c r="D113" s="36">
        <f>SUMIFS(СВЦЭМ!$C$34:$C$777,СВЦЭМ!$A$34:$A$777,$A113,СВЦЭМ!$B$34:$B$777,D$83)+'СЕТ СН'!$H$9+СВЦЭМ!$D$10+'СЕТ СН'!$H$6-'СЕТ СН'!$H$19</f>
        <v>1695.6177893700001</v>
      </c>
      <c r="E113" s="36">
        <f>SUMIFS(СВЦЭМ!$C$34:$C$777,СВЦЭМ!$A$34:$A$777,$A113,СВЦЭМ!$B$34:$B$777,E$83)+'СЕТ СН'!$H$9+СВЦЭМ!$D$10+'СЕТ СН'!$H$6-'СЕТ СН'!$H$19</f>
        <v>1709.90698754</v>
      </c>
      <c r="F113" s="36">
        <f>SUMIFS(СВЦЭМ!$C$34:$C$777,СВЦЭМ!$A$34:$A$777,$A113,СВЦЭМ!$B$34:$B$777,F$83)+'СЕТ СН'!$H$9+СВЦЭМ!$D$10+'СЕТ СН'!$H$6-'СЕТ СН'!$H$19</f>
        <v>1688.8922112500004</v>
      </c>
      <c r="G113" s="36">
        <f>SUMIFS(СВЦЭМ!$C$34:$C$777,СВЦЭМ!$A$34:$A$777,$A113,СВЦЭМ!$B$34:$B$777,G$83)+'СЕТ СН'!$H$9+СВЦЭМ!$D$10+'СЕТ СН'!$H$6-'СЕТ СН'!$H$19</f>
        <v>1646.5968382900001</v>
      </c>
      <c r="H113" s="36">
        <f>SUMIFS(СВЦЭМ!$C$34:$C$777,СВЦЭМ!$A$34:$A$777,$A113,СВЦЭМ!$B$34:$B$777,H$83)+'СЕТ СН'!$H$9+СВЦЭМ!$D$10+'СЕТ СН'!$H$6-'СЕТ СН'!$H$19</f>
        <v>1604.87247342</v>
      </c>
      <c r="I113" s="36">
        <f>SUMIFS(СВЦЭМ!$C$34:$C$777,СВЦЭМ!$A$34:$A$777,$A113,СВЦЭМ!$B$34:$B$777,I$83)+'СЕТ СН'!$H$9+СВЦЭМ!$D$10+'СЕТ СН'!$H$6-'СЕТ СН'!$H$19</f>
        <v>1563.4466504700001</v>
      </c>
      <c r="J113" s="36">
        <f>SUMIFS(СВЦЭМ!$C$34:$C$777,СВЦЭМ!$A$34:$A$777,$A113,СВЦЭМ!$B$34:$B$777,J$83)+'СЕТ СН'!$H$9+СВЦЭМ!$D$10+'СЕТ СН'!$H$6-'СЕТ СН'!$H$19</f>
        <v>1511.89840822</v>
      </c>
      <c r="K113" s="36">
        <f>SUMIFS(СВЦЭМ!$C$34:$C$777,СВЦЭМ!$A$34:$A$777,$A113,СВЦЭМ!$B$34:$B$777,K$83)+'СЕТ СН'!$H$9+СВЦЭМ!$D$10+'СЕТ СН'!$H$6-'СЕТ СН'!$H$19</f>
        <v>1506.31888742</v>
      </c>
      <c r="L113" s="36">
        <f>SUMIFS(СВЦЭМ!$C$34:$C$777,СВЦЭМ!$A$34:$A$777,$A113,СВЦЭМ!$B$34:$B$777,L$83)+'СЕТ СН'!$H$9+СВЦЭМ!$D$10+'СЕТ СН'!$H$6-'СЕТ СН'!$H$19</f>
        <v>1502.51765531</v>
      </c>
      <c r="M113" s="36">
        <f>SUMIFS(СВЦЭМ!$C$34:$C$777,СВЦЭМ!$A$34:$A$777,$A113,СВЦЭМ!$B$34:$B$777,M$83)+'СЕТ СН'!$H$9+СВЦЭМ!$D$10+'СЕТ СН'!$H$6-'СЕТ СН'!$H$19</f>
        <v>1521.2791135</v>
      </c>
      <c r="N113" s="36">
        <f>SUMIFS(СВЦЭМ!$C$34:$C$777,СВЦЭМ!$A$34:$A$777,$A113,СВЦЭМ!$B$34:$B$777,N$83)+'СЕТ СН'!$H$9+СВЦЭМ!$D$10+'СЕТ СН'!$H$6-'СЕТ СН'!$H$19</f>
        <v>1541.11263682</v>
      </c>
      <c r="O113" s="36">
        <f>SUMIFS(СВЦЭМ!$C$34:$C$777,СВЦЭМ!$A$34:$A$777,$A113,СВЦЭМ!$B$34:$B$777,O$83)+'СЕТ СН'!$H$9+СВЦЭМ!$D$10+'СЕТ СН'!$H$6-'СЕТ СН'!$H$19</f>
        <v>1527.16643875</v>
      </c>
      <c r="P113" s="36">
        <f>SUMIFS(СВЦЭМ!$C$34:$C$777,СВЦЭМ!$A$34:$A$777,$A113,СВЦЭМ!$B$34:$B$777,P$83)+'СЕТ СН'!$H$9+СВЦЭМ!$D$10+'СЕТ СН'!$H$6-'СЕТ СН'!$H$19</f>
        <v>1479.5146949699999</v>
      </c>
      <c r="Q113" s="36">
        <f>SUMIFS(СВЦЭМ!$C$34:$C$777,СВЦЭМ!$A$34:$A$777,$A113,СВЦЭМ!$B$34:$B$777,Q$83)+'СЕТ СН'!$H$9+СВЦЭМ!$D$10+'СЕТ СН'!$H$6-'СЕТ СН'!$H$19</f>
        <v>1421.9884747799999</v>
      </c>
      <c r="R113" s="36">
        <f>SUMIFS(СВЦЭМ!$C$34:$C$777,СВЦЭМ!$A$34:$A$777,$A113,СВЦЭМ!$B$34:$B$777,R$83)+'СЕТ СН'!$H$9+СВЦЭМ!$D$10+'СЕТ СН'!$H$6-'СЕТ СН'!$H$19</f>
        <v>1314.6148479799999</v>
      </c>
      <c r="S113" s="36">
        <f>SUMIFS(СВЦЭМ!$C$34:$C$777,СВЦЭМ!$A$34:$A$777,$A113,СВЦЭМ!$B$34:$B$777,S$83)+'СЕТ СН'!$H$9+СВЦЭМ!$D$10+'СЕТ СН'!$H$6-'СЕТ СН'!$H$19</f>
        <v>1208.65707574</v>
      </c>
      <c r="T113" s="36">
        <f>SUMIFS(СВЦЭМ!$C$34:$C$777,СВЦЭМ!$A$34:$A$777,$A113,СВЦЭМ!$B$34:$B$777,T$83)+'СЕТ СН'!$H$9+СВЦЭМ!$D$10+'СЕТ СН'!$H$6-'СЕТ СН'!$H$19</f>
        <v>1164.8526684799999</v>
      </c>
      <c r="U113" s="36">
        <f>SUMIFS(СВЦЭМ!$C$34:$C$777,СВЦЭМ!$A$34:$A$777,$A113,СВЦЭМ!$B$34:$B$777,U$83)+'СЕТ СН'!$H$9+СВЦЭМ!$D$10+'СЕТ СН'!$H$6-'СЕТ СН'!$H$19</f>
        <v>1166.22582831</v>
      </c>
      <c r="V113" s="36">
        <f>SUMIFS(СВЦЭМ!$C$34:$C$777,СВЦЭМ!$A$34:$A$777,$A113,СВЦЭМ!$B$34:$B$777,V$83)+'СЕТ СН'!$H$9+СВЦЭМ!$D$10+'СЕТ СН'!$H$6-'СЕТ СН'!$H$19</f>
        <v>1176.4898564800001</v>
      </c>
      <c r="W113" s="36">
        <f>SUMIFS(СВЦЭМ!$C$34:$C$777,СВЦЭМ!$A$34:$A$777,$A113,СВЦЭМ!$B$34:$B$777,W$83)+'СЕТ СН'!$H$9+СВЦЭМ!$D$10+'СЕТ СН'!$H$6-'СЕТ СН'!$H$19</f>
        <v>1215.1202365199999</v>
      </c>
      <c r="X113" s="36">
        <f>SUMIFS(СВЦЭМ!$C$34:$C$777,СВЦЭМ!$A$34:$A$777,$A113,СВЦЭМ!$B$34:$B$777,X$83)+'СЕТ СН'!$H$9+СВЦЭМ!$D$10+'СЕТ СН'!$H$6-'СЕТ СН'!$H$19</f>
        <v>1292.2020027799999</v>
      </c>
      <c r="Y113" s="36">
        <f>SUMIFS(СВЦЭМ!$C$34:$C$777,СВЦЭМ!$A$34:$A$777,$A113,СВЦЭМ!$B$34:$B$777,Y$83)+'СЕТ СН'!$H$9+СВЦЭМ!$D$10+'СЕТ СН'!$H$6-'СЕТ СН'!$H$19</f>
        <v>1416.28216277</v>
      </c>
      <c r="AA113" s="37"/>
    </row>
    <row r="114" spans="1:27" ht="15.75" x14ac:dyDescent="0.2">
      <c r="A114" s="35">
        <f t="shared" si="2"/>
        <v>43404</v>
      </c>
      <c r="B114" s="36">
        <f>SUMIFS(СВЦЭМ!$C$34:$C$777,СВЦЭМ!$A$34:$A$777,$A114,СВЦЭМ!$B$34:$B$777,B$83)+'СЕТ СН'!$H$9+СВЦЭМ!$D$10+'СЕТ СН'!$H$6-'СЕТ СН'!$H$19</f>
        <v>1535.22362636</v>
      </c>
      <c r="C114" s="36">
        <f>SUMIFS(СВЦЭМ!$C$34:$C$777,СВЦЭМ!$A$34:$A$777,$A114,СВЦЭМ!$B$34:$B$777,C$83)+'СЕТ СН'!$H$9+СВЦЭМ!$D$10+'СЕТ СН'!$H$6-'СЕТ СН'!$H$19</f>
        <v>1639.85881862</v>
      </c>
      <c r="D114" s="36">
        <f>SUMIFS(СВЦЭМ!$C$34:$C$777,СВЦЭМ!$A$34:$A$777,$A114,СВЦЭМ!$B$34:$B$777,D$83)+'СЕТ СН'!$H$9+СВЦЭМ!$D$10+'СЕТ СН'!$H$6-'СЕТ СН'!$H$19</f>
        <v>1734.2361299599997</v>
      </c>
      <c r="E114" s="36">
        <f>SUMIFS(СВЦЭМ!$C$34:$C$777,СВЦЭМ!$A$34:$A$777,$A114,СВЦЭМ!$B$34:$B$777,E$83)+'СЕТ СН'!$H$9+СВЦЭМ!$D$10+'СЕТ СН'!$H$6-'СЕТ СН'!$H$19</f>
        <v>1740.6904170600001</v>
      </c>
      <c r="F114" s="36">
        <f>SUMIFS(СВЦЭМ!$C$34:$C$777,СВЦЭМ!$A$34:$A$777,$A114,СВЦЭМ!$B$34:$B$777,F$83)+'СЕТ СН'!$H$9+СВЦЭМ!$D$10+'СЕТ СН'!$H$6-'СЕТ СН'!$H$19</f>
        <v>1710.7424410900003</v>
      </c>
      <c r="G114" s="36">
        <f>SUMIFS(СВЦЭМ!$C$34:$C$777,СВЦЭМ!$A$34:$A$777,$A114,СВЦЭМ!$B$34:$B$777,G$83)+'СЕТ СН'!$H$9+СВЦЭМ!$D$10+'СЕТ СН'!$H$6-'СЕТ СН'!$H$19</f>
        <v>1704.0178180800003</v>
      </c>
      <c r="H114" s="36">
        <f>SUMIFS(СВЦЭМ!$C$34:$C$777,СВЦЭМ!$A$34:$A$777,$A114,СВЦЭМ!$B$34:$B$777,H$83)+'СЕТ СН'!$H$9+СВЦЭМ!$D$10+'СЕТ СН'!$H$6-'СЕТ СН'!$H$19</f>
        <v>1664.4911808000002</v>
      </c>
      <c r="I114" s="36">
        <f>SUMIFS(СВЦЭМ!$C$34:$C$777,СВЦЭМ!$A$34:$A$777,$A114,СВЦЭМ!$B$34:$B$777,I$83)+'СЕТ СН'!$H$9+СВЦЭМ!$D$10+'СЕТ СН'!$H$6-'СЕТ СН'!$H$19</f>
        <v>1600.74925601</v>
      </c>
      <c r="J114" s="36">
        <f>SUMIFS(СВЦЭМ!$C$34:$C$777,СВЦЭМ!$A$34:$A$777,$A114,СВЦЭМ!$B$34:$B$777,J$83)+'СЕТ СН'!$H$9+СВЦЭМ!$D$10+'СЕТ СН'!$H$6-'СЕТ СН'!$H$19</f>
        <v>1529.5659951800001</v>
      </c>
      <c r="K114" s="36">
        <f>SUMIFS(СВЦЭМ!$C$34:$C$777,СВЦЭМ!$A$34:$A$777,$A114,СВЦЭМ!$B$34:$B$777,K$83)+'СЕТ СН'!$H$9+СВЦЭМ!$D$10+'СЕТ СН'!$H$6-'СЕТ СН'!$H$19</f>
        <v>1517.3842762100001</v>
      </c>
      <c r="L114" s="36">
        <f>SUMIFS(СВЦЭМ!$C$34:$C$777,СВЦЭМ!$A$34:$A$777,$A114,СВЦЭМ!$B$34:$B$777,L$83)+'СЕТ СН'!$H$9+СВЦЭМ!$D$10+'СЕТ СН'!$H$6-'СЕТ СН'!$H$19</f>
        <v>1528.0506417700001</v>
      </c>
      <c r="M114" s="36">
        <f>SUMIFS(СВЦЭМ!$C$34:$C$777,СВЦЭМ!$A$34:$A$777,$A114,СВЦЭМ!$B$34:$B$777,M$83)+'СЕТ СН'!$H$9+СВЦЭМ!$D$10+'СЕТ СН'!$H$6-'СЕТ СН'!$H$19</f>
        <v>1545.7495566800001</v>
      </c>
      <c r="N114" s="36">
        <f>SUMIFS(СВЦЭМ!$C$34:$C$777,СВЦЭМ!$A$34:$A$777,$A114,СВЦЭМ!$B$34:$B$777,N$83)+'СЕТ СН'!$H$9+СВЦЭМ!$D$10+'СЕТ СН'!$H$6-'СЕТ СН'!$H$19</f>
        <v>1553.57859635</v>
      </c>
      <c r="O114" s="36">
        <f>SUMIFS(СВЦЭМ!$C$34:$C$777,СВЦЭМ!$A$34:$A$777,$A114,СВЦЭМ!$B$34:$B$777,O$83)+'СЕТ СН'!$H$9+СВЦЭМ!$D$10+'СЕТ СН'!$H$6-'СЕТ СН'!$H$19</f>
        <v>1524.5456895699999</v>
      </c>
      <c r="P114" s="36">
        <f>SUMIFS(СВЦЭМ!$C$34:$C$777,СВЦЭМ!$A$34:$A$777,$A114,СВЦЭМ!$B$34:$B$777,P$83)+'СЕТ СН'!$H$9+СВЦЭМ!$D$10+'СЕТ СН'!$H$6-'СЕТ СН'!$H$19</f>
        <v>1478.40353121</v>
      </c>
      <c r="Q114" s="36">
        <f>SUMIFS(СВЦЭМ!$C$34:$C$777,СВЦЭМ!$A$34:$A$777,$A114,СВЦЭМ!$B$34:$B$777,Q$83)+'СЕТ СН'!$H$9+СВЦЭМ!$D$10+'СЕТ СН'!$H$6-'СЕТ СН'!$H$19</f>
        <v>1411.0130026100001</v>
      </c>
      <c r="R114" s="36">
        <f>SUMIFS(СВЦЭМ!$C$34:$C$777,СВЦЭМ!$A$34:$A$777,$A114,СВЦЭМ!$B$34:$B$777,R$83)+'СЕТ СН'!$H$9+СВЦЭМ!$D$10+'СЕТ СН'!$H$6-'СЕТ СН'!$H$19</f>
        <v>1323.7714544099999</v>
      </c>
      <c r="S114" s="36">
        <f>SUMIFS(СВЦЭМ!$C$34:$C$777,СВЦЭМ!$A$34:$A$777,$A114,СВЦЭМ!$B$34:$B$777,S$83)+'СЕТ СН'!$H$9+СВЦЭМ!$D$10+'СЕТ СН'!$H$6-'СЕТ СН'!$H$19</f>
        <v>1240.16643028</v>
      </c>
      <c r="T114" s="36">
        <f>SUMIFS(СВЦЭМ!$C$34:$C$777,СВЦЭМ!$A$34:$A$777,$A114,СВЦЭМ!$B$34:$B$777,T$83)+'СЕТ СН'!$H$9+СВЦЭМ!$D$10+'СЕТ СН'!$H$6-'СЕТ СН'!$H$19</f>
        <v>1198.22495607</v>
      </c>
      <c r="U114" s="36">
        <f>SUMIFS(СВЦЭМ!$C$34:$C$777,СВЦЭМ!$A$34:$A$777,$A114,СВЦЭМ!$B$34:$B$777,U$83)+'СЕТ СН'!$H$9+СВЦЭМ!$D$10+'СЕТ СН'!$H$6-'СЕТ СН'!$H$19</f>
        <v>1200.0163896199999</v>
      </c>
      <c r="V114" s="36">
        <f>SUMIFS(СВЦЭМ!$C$34:$C$777,СВЦЭМ!$A$34:$A$777,$A114,СВЦЭМ!$B$34:$B$777,V$83)+'СЕТ СН'!$H$9+СВЦЭМ!$D$10+'СЕТ СН'!$H$6-'СЕТ СН'!$H$19</f>
        <v>1214.52308524</v>
      </c>
      <c r="W114" s="36">
        <f>SUMIFS(СВЦЭМ!$C$34:$C$777,СВЦЭМ!$A$34:$A$777,$A114,СВЦЭМ!$B$34:$B$777,W$83)+'СЕТ СН'!$H$9+СВЦЭМ!$D$10+'СЕТ СН'!$H$6-'СЕТ СН'!$H$19</f>
        <v>1228.0052642999999</v>
      </c>
      <c r="X114" s="36">
        <f>SUMIFS(СВЦЭМ!$C$34:$C$777,СВЦЭМ!$A$34:$A$777,$A114,СВЦЭМ!$B$34:$B$777,X$83)+'СЕТ СН'!$H$9+СВЦЭМ!$D$10+'СЕТ СН'!$H$6-'СЕТ СН'!$H$19</f>
        <v>1288.8838369699999</v>
      </c>
      <c r="Y114" s="36">
        <f>SUMIFS(СВЦЭМ!$C$34:$C$777,СВЦЭМ!$A$34:$A$777,$A114,СВЦЭМ!$B$34:$B$777,Y$83)+'СЕТ СН'!$H$9+СВЦЭМ!$D$10+'СЕТ СН'!$H$6-'СЕТ СН'!$H$19</f>
        <v>1414.75224411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01.10.2018</v>
      </c>
      <c r="B120" s="36">
        <f>SUMIFS(СВЦЭМ!$C$34:$C$777,СВЦЭМ!$A$34:$A$777,$A120,СВЦЭМ!$B$34:$B$777,B$119)+'СЕТ СН'!$I$9+СВЦЭМ!$D$10+'СЕТ СН'!$I$6-'СЕТ СН'!$I$19</f>
        <v>1966.7766887099997</v>
      </c>
      <c r="C120" s="36">
        <f>SUMIFS(СВЦЭМ!$C$34:$C$777,СВЦЭМ!$A$34:$A$777,$A120,СВЦЭМ!$B$34:$B$777,C$119)+'СЕТ СН'!$I$9+СВЦЭМ!$D$10+'СЕТ СН'!$I$6-'СЕТ СН'!$I$19</f>
        <v>2097.5190247800001</v>
      </c>
      <c r="D120" s="36">
        <f>SUMIFS(СВЦЭМ!$C$34:$C$777,СВЦЭМ!$A$34:$A$777,$A120,СВЦЭМ!$B$34:$B$777,D$119)+'СЕТ СН'!$I$9+СВЦЭМ!$D$10+'СЕТ СН'!$I$6-'СЕТ СН'!$I$19</f>
        <v>2180.33250533</v>
      </c>
      <c r="E120" s="36">
        <f>SUMIFS(СВЦЭМ!$C$34:$C$777,СВЦЭМ!$A$34:$A$777,$A120,СВЦЭМ!$B$34:$B$777,E$119)+'СЕТ СН'!$I$9+СВЦЭМ!$D$10+'СЕТ СН'!$I$6-'СЕТ СН'!$I$19</f>
        <v>2279.8276188999998</v>
      </c>
      <c r="F120" s="36">
        <f>SUMIFS(СВЦЭМ!$C$34:$C$777,СВЦЭМ!$A$34:$A$777,$A120,СВЦЭМ!$B$34:$B$777,F$119)+'СЕТ СН'!$I$9+СВЦЭМ!$D$10+'СЕТ СН'!$I$6-'СЕТ СН'!$I$19</f>
        <v>2272.8811938700001</v>
      </c>
      <c r="G120" s="36">
        <f>SUMIFS(СВЦЭМ!$C$34:$C$777,СВЦЭМ!$A$34:$A$777,$A120,СВЦЭМ!$B$34:$B$777,G$119)+'СЕТ СН'!$I$9+СВЦЭМ!$D$10+'СЕТ СН'!$I$6-'СЕТ СН'!$I$19</f>
        <v>2231.7489726399999</v>
      </c>
      <c r="H120" s="36">
        <f>SUMIFS(СВЦЭМ!$C$34:$C$777,СВЦЭМ!$A$34:$A$777,$A120,СВЦЭМ!$B$34:$B$777,H$119)+'СЕТ СН'!$I$9+СВЦЭМ!$D$10+'СЕТ СН'!$I$6-'СЕТ СН'!$I$19</f>
        <v>2147.6945589300003</v>
      </c>
      <c r="I120" s="36">
        <f>SUMIFS(СВЦЭМ!$C$34:$C$777,СВЦЭМ!$A$34:$A$777,$A120,СВЦЭМ!$B$34:$B$777,I$119)+'СЕТ СН'!$I$9+СВЦЭМ!$D$10+'СЕТ СН'!$I$6-'СЕТ СН'!$I$19</f>
        <v>2075.2423269299998</v>
      </c>
      <c r="J120" s="36">
        <f>SUMIFS(СВЦЭМ!$C$34:$C$777,СВЦЭМ!$A$34:$A$777,$A120,СВЦЭМ!$B$34:$B$777,J$119)+'СЕТ СН'!$I$9+СВЦЭМ!$D$10+'СЕТ СН'!$I$6-'СЕТ СН'!$I$19</f>
        <v>2054.2703217799999</v>
      </c>
      <c r="K120" s="36">
        <f>SUMIFS(СВЦЭМ!$C$34:$C$777,СВЦЭМ!$A$34:$A$777,$A120,СВЦЭМ!$B$34:$B$777,K$119)+'СЕТ СН'!$I$9+СВЦЭМ!$D$10+'СЕТ СН'!$I$6-'СЕТ СН'!$I$19</f>
        <v>2055.1230146500002</v>
      </c>
      <c r="L120" s="36">
        <f>SUMIFS(СВЦЭМ!$C$34:$C$777,СВЦЭМ!$A$34:$A$777,$A120,СВЦЭМ!$B$34:$B$777,L$119)+'СЕТ СН'!$I$9+СВЦЭМ!$D$10+'СЕТ СН'!$I$6-'СЕТ СН'!$I$19</f>
        <v>2055.5594802300002</v>
      </c>
      <c r="M120" s="36">
        <f>SUMIFS(СВЦЭМ!$C$34:$C$777,СВЦЭМ!$A$34:$A$777,$A120,СВЦЭМ!$B$34:$B$777,M$119)+'СЕТ СН'!$I$9+СВЦЭМ!$D$10+'СЕТ СН'!$I$6-'СЕТ СН'!$I$19</f>
        <v>2052.9536717700003</v>
      </c>
      <c r="N120" s="36">
        <f>SUMIFS(СВЦЭМ!$C$34:$C$777,СВЦЭМ!$A$34:$A$777,$A120,СВЦЭМ!$B$34:$B$777,N$119)+'СЕТ СН'!$I$9+СВЦЭМ!$D$10+'СЕТ СН'!$I$6-'СЕТ СН'!$I$19</f>
        <v>2061.1976055200003</v>
      </c>
      <c r="O120" s="36">
        <f>SUMIFS(СВЦЭМ!$C$34:$C$777,СВЦЭМ!$A$34:$A$777,$A120,СВЦЭМ!$B$34:$B$777,O$119)+'СЕТ СН'!$I$9+СВЦЭМ!$D$10+'СЕТ СН'!$I$6-'СЕТ СН'!$I$19</f>
        <v>2050.3652168799999</v>
      </c>
      <c r="P120" s="36">
        <f>SUMIFS(СВЦЭМ!$C$34:$C$777,СВЦЭМ!$A$34:$A$777,$A120,СВЦЭМ!$B$34:$B$777,P$119)+'СЕТ СН'!$I$9+СВЦЭМ!$D$10+'СЕТ СН'!$I$6-'СЕТ СН'!$I$19</f>
        <v>2000.2752500900001</v>
      </c>
      <c r="Q120" s="36">
        <f>SUMIFS(СВЦЭМ!$C$34:$C$777,СВЦЭМ!$A$34:$A$777,$A120,СВЦЭМ!$B$34:$B$777,Q$119)+'СЕТ СН'!$I$9+СВЦЭМ!$D$10+'СЕТ СН'!$I$6-'СЕТ СН'!$I$19</f>
        <v>1926.4366934</v>
      </c>
      <c r="R120" s="36">
        <f>SUMIFS(СВЦЭМ!$C$34:$C$777,СВЦЭМ!$A$34:$A$777,$A120,СВЦЭМ!$B$34:$B$777,R$119)+'СЕТ СН'!$I$9+СВЦЭМ!$D$10+'СЕТ СН'!$I$6-'СЕТ СН'!$I$19</f>
        <v>1807.96035119</v>
      </c>
      <c r="S120" s="36">
        <f>SUMIFS(СВЦЭМ!$C$34:$C$777,СВЦЭМ!$A$34:$A$777,$A120,СВЦЭМ!$B$34:$B$777,S$119)+'СЕТ СН'!$I$9+СВЦЭМ!$D$10+'СЕТ СН'!$I$6-'СЕТ СН'!$I$19</f>
        <v>1738.4174937600001</v>
      </c>
      <c r="T120" s="36">
        <f>SUMIFS(СВЦЭМ!$C$34:$C$777,СВЦЭМ!$A$34:$A$777,$A120,СВЦЭМ!$B$34:$B$777,T$119)+'СЕТ СН'!$I$9+СВЦЭМ!$D$10+'СЕТ СН'!$I$6-'СЕТ СН'!$I$19</f>
        <v>1706.6529891800001</v>
      </c>
      <c r="U120" s="36">
        <f>SUMIFS(СВЦЭМ!$C$34:$C$777,СВЦЭМ!$A$34:$A$777,$A120,СВЦЭМ!$B$34:$B$777,U$119)+'СЕТ СН'!$I$9+СВЦЭМ!$D$10+'СЕТ СН'!$I$6-'СЕТ СН'!$I$19</f>
        <v>1698.0130538100002</v>
      </c>
      <c r="V120" s="36">
        <f>SUMIFS(СВЦЭМ!$C$34:$C$777,СВЦЭМ!$A$34:$A$777,$A120,СВЦЭМ!$B$34:$B$777,V$119)+'СЕТ СН'!$I$9+СВЦЭМ!$D$10+'СЕТ СН'!$I$6-'СЕТ СН'!$I$19</f>
        <v>1697.9039097699997</v>
      </c>
      <c r="W120" s="36">
        <f>SUMIFS(СВЦЭМ!$C$34:$C$777,СВЦЭМ!$A$34:$A$777,$A120,СВЦЭМ!$B$34:$B$777,W$119)+'СЕТ СН'!$I$9+СВЦЭМ!$D$10+'СЕТ СН'!$I$6-'СЕТ СН'!$I$19</f>
        <v>1712.87300809</v>
      </c>
      <c r="X120" s="36">
        <f>SUMIFS(СВЦЭМ!$C$34:$C$777,СВЦЭМ!$A$34:$A$777,$A120,СВЦЭМ!$B$34:$B$777,X$119)+'СЕТ СН'!$I$9+СВЦЭМ!$D$10+'СЕТ СН'!$I$6-'СЕТ СН'!$I$19</f>
        <v>1772.2748148800001</v>
      </c>
      <c r="Y120" s="36">
        <f>SUMIFS(СВЦЭМ!$C$34:$C$777,СВЦЭМ!$A$34:$A$777,$A120,СВЦЭМ!$B$34:$B$777,Y$119)+'СЕТ СН'!$I$9+СВЦЭМ!$D$10+'СЕТ СН'!$I$6-'СЕТ СН'!$I$19</f>
        <v>1939.06224991</v>
      </c>
    </row>
    <row r="121" spans="1:27" ht="15.75" x14ac:dyDescent="0.2">
      <c r="A121" s="35">
        <f>A120+1</f>
        <v>43375</v>
      </c>
      <c r="B121" s="36">
        <f>SUMIFS(СВЦЭМ!$C$34:$C$777,СВЦЭМ!$A$34:$A$777,$A121,СВЦЭМ!$B$34:$B$777,B$119)+'СЕТ СН'!$I$9+СВЦЭМ!$D$10+'СЕТ СН'!$I$6-'СЕТ СН'!$I$19</f>
        <v>2088.6786551300002</v>
      </c>
      <c r="C121" s="36">
        <f>SUMIFS(СВЦЭМ!$C$34:$C$777,СВЦЭМ!$A$34:$A$777,$A121,СВЦЭМ!$B$34:$B$777,C$119)+'СЕТ СН'!$I$9+СВЦЭМ!$D$10+'СЕТ СН'!$I$6-'СЕТ СН'!$I$19</f>
        <v>2181.1364094099999</v>
      </c>
      <c r="D121" s="36">
        <f>SUMIFS(СВЦЭМ!$C$34:$C$777,СВЦЭМ!$A$34:$A$777,$A121,СВЦЭМ!$B$34:$B$777,D$119)+'СЕТ СН'!$I$9+СВЦЭМ!$D$10+'СЕТ СН'!$I$6-'СЕТ СН'!$I$19</f>
        <v>2288.5072729900003</v>
      </c>
      <c r="E121" s="36">
        <f>SUMIFS(СВЦЭМ!$C$34:$C$777,СВЦЭМ!$A$34:$A$777,$A121,СВЦЭМ!$B$34:$B$777,E$119)+'СЕТ СН'!$I$9+СВЦЭМ!$D$10+'СЕТ СН'!$I$6-'СЕТ СН'!$I$19</f>
        <v>2313.3846047699999</v>
      </c>
      <c r="F121" s="36">
        <f>SUMIFS(СВЦЭМ!$C$34:$C$777,СВЦЭМ!$A$34:$A$777,$A121,СВЦЭМ!$B$34:$B$777,F$119)+'СЕТ СН'!$I$9+СВЦЭМ!$D$10+'СЕТ СН'!$I$6-'СЕТ СН'!$I$19</f>
        <v>2308.3875975600004</v>
      </c>
      <c r="G121" s="36">
        <f>SUMIFS(СВЦЭМ!$C$34:$C$777,СВЦЭМ!$A$34:$A$777,$A121,СВЦЭМ!$B$34:$B$777,G$119)+'СЕТ СН'!$I$9+СВЦЭМ!$D$10+'СЕТ СН'!$I$6-'СЕТ СН'!$I$19</f>
        <v>2284.2130134099998</v>
      </c>
      <c r="H121" s="36">
        <f>SUMIFS(СВЦЭМ!$C$34:$C$777,СВЦЭМ!$A$34:$A$777,$A121,СВЦЭМ!$B$34:$B$777,H$119)+'СЕТ СН'!$I$9+СВЦЭМ!$D$10+'СЕТ СН'!$I$6-'СЕТ СН'!$I$19</f>
        <v>2205.8835753100002</v>
      </c>
      <c r="I121" s="36">
        <f>SUMIFS(СВЦЭМ!$C$34:$C$777,СВЦЭМ!$A$34:$A$777,$A121,СВЦЭМ!$B$34:$B$777,I$119)+'СЕТ СН'!$I$9+СВЦЭМ!$D$10+'СЕТ СН'!$I$6-'СЕТ СН'!$I$19</f>
        <v>2128.7592090099997</v>
      </c>
      <c r="J121" s="36">
        <f>SUMIFS(СВЦЭМ!$C$34:$C$777,СВЦЭМ!$A$34:$A$777,$A121,СВЦЭМ!$B$34:$B$777,J$119)+'СЕТ СН'!$I$9+СВЦЭМ!$D$10+'СЕТ СН'!$I$6-'СЕТ СН'!$I$19</f>
        <v>2120.0108805299997</v>
      </c>
      <c r="K121" s="36">
        <f>SUMIFS(СВЦЭМ!$C$34:$C$777,СВЦЭМ!$A$34:$A$777,$A121,СВЦЭМ!$B$34:$B$777,K$119)+'СЕТ СН'!$I$9+СВЦЭМ!$D$10+'СЕТ СН'!$I$6-'СЕТ СН'!$I$19</f>
        <v>2081.5570630499997</v>
      </c>
      <c r="L121" s="36">
        <f>SUMIFS(СВЦЭМ!$C$34:$C$777,СВЦЭМ!$A$34:$A$777,$A121,СВЦЭМ!$B$34:$B$777,L$119)+'СЕТ СН'!$I$9+СВЦЭМ!$D$10+'СЕТ СН'!$I$6-'СЕТ СН'!$I$19</f>
        <v>2074.6967083700001</v>
      </c>
      <c r="M121" s="36">
        <f>SUMIFS(СВЦЭМ!$C$34:$C$777,СВЦЭМ!$A$34:$A$777,$A121,СВЦЭМ!$B$34:$B$777,M$119)+'СЕТ СН'!$I$9+СВЦЭМ!$D$10+'СЕТ СН'!$I$6-'СЕТ СН'!$I$19</f>
        <v>2079.9936764200002</v>
      </c>
      <c r="N121" s="36">
        <f>SUMIFS(СВЦЭМ!$C$34:$C$777,СВЦЭМ!$A$34:$A$777,$A121,СВЦЭМ!$B$34:$B$777,N$119)+'СЕТ СН'!$I$9+СВЦЭМ!$D$10+'СЕТ СН'!$I$6-'СЕТ СН'!$I$19</f>
        <v>2085.7102221699997</v>
      </c>
      <c r="O121" s="36">
        <f>SUMIFS(СВЦЭМ!$C$34:$C$777,СВЦЭМ!$A$34:$A$777,$A121,СВЦЭМ!$B$34:$B$777,O$119)+'СЕТ СН'!$I$9+СВЦЭМ!$D$10+'СЕТ СН'!$I$6-'СЕТ СН'!$I$19</f>
        <v>2061.6347741999998</v>
      </c>
      <c r="P121" s="36">
        <f>SUMIFS(СВЦЭМ!$C$34:$C$777,СВЦЭМ!$A$34:$A$777,$A121,СВЦЭМ!$B$34:$B$777,P$119)+'СЕТ СН'!$I$9+СВЦЭМ!$D$10+'СЕТ СН'!$I$6-'СЕТ СН'!$I$19</f>
        <v>1985.1978446200001</v>
      </c>
      <c r="Q121" s="36">
        <f>SUMIFS(СВЦЭМ!$C$34:$C$777,СВЦЭМ!$A$34:$A$777,$A121,СВЦЭМ!$B$34:$B$777,Q$119)+'СЕТ СН'!$I$9+СВЦЭМ!$D$10+'СЕТ СН'!$I$6-'СЕТ СН'!$I$19</f>
        <v>1916.0620459700003</v>
      </c>
      <c r="R121" s="36">
        <f>SUMIFS(СВЦЭМ!$C$34:$C$777,СВЦЭМ!$A$34:$A$777,$A121,СВЦЭМ!$B$34:$B$777,R$119)+'СЕТ СН'!$I$9+СВЦЭМ!$D$10+'СЕТ СН'!$I$6-'СЕТ СН'!$I$19</f>
        <v>1797.1114580200001</v>
      </c>
      <c r="S121" s="36">
        <f>SUMIFS(СВЦЭМ!$C$34:$C$777,СВЦЭМ!$A$34:$A$777,$A121,СВЦЭМ!$B$34:$B$777,S$119)+'СЕТ СН'!$I$9+СВЦЭМ!$D$10+'СЕТ СН'!$I$6-'СЕТ СН'!$I$19</f>
        <v>1711.1332897499997</v>
      </c>
      <c r="T121" s="36">
        <f>SUMIFS(СВЦЭМ!$C$34:$C$777,СВЦЭМ!$A$34:$A$777,$A121,СВЦЭМ!$B$34:$B$777,T$119)+'СЕТ СН'!$I$9+СВЦЭМ!$D$10+'СЕТ СН'!$I$6-'СЕТ СН'!$I$19</f>
        <v>1709.6395486900001</v>
      </c>
      <c r="U121" s="36">
        <f>SUMIFS(СВЦЭМ!$C$34:$C$777,СВЦЭМ!$A$34:$A$777,$A121,СВЦЭМ!$B$34:$B$777,U$119)+'СЕТ СН'!$I$9+СВЦЭМ!$D$10+'СЕТ СН'!$I$6-'СЕТ СН'!$I$19</f>
        <v>1704.0826637</v>
      </c>
      <c r="V121" s="36">
        <f>SUMIFS(СВЦЭМ!$C$34:$C$777,СВЦЭМ!$A$34:$A$777,$A121,СВЦЭМ!$B$34:$B$777,V$119)+'СЕТ СН'!$I$9+СВЦЭМ!$D$10+'СЕТ СН'!$I$6-'СЕТ СН'!$I$19</f>
        <v>1703.2903973699999</v>
      </c>
      <c r="W121" s="36">
        <f>SUMIFS(СВЦЭМ!$C$34:$C$777,СВЦЭМ!$A$34:$A$777,$A121,СВЦЭМ!$B$34:$B$777,W$119)+'СЕТ СН'!$I$9+СВЦЭМ!$D$10+'СЕТ СН'!$I$6-'СЕТ СН'!$I$19</f>
        <v>1695.6684899000002</v>
      </c>
      <c r="X121" s="36">
        <f>SUMIFS(СВЦЭМ!$C$34:$C$777,СВЦЭМ!$A$34:$A$777,$A121,СВЦЭМ!$B$34:$B$777,X$119)+'СЕТ СН'!$I$9+СВЦЭМ!$D$10+'СЕТ СН'!$I$6-'СЕТ СН'!$I$19</f>
        <v>1744.82281091</v>
      </c>
      <c r="Y121" s="36">
        <f>SUMIFS(СВЦЭМ!$C$34:$C$777,СВЦЭМ!$A$34:$A$777,$A121,СВЦЭМ!$B$34:$B$777,Y$119)+'СЕТ СН'!$I$9+СВЦЭМ!$D$10+'СЕТ СН'!$I$6-'СЕТ СН'!$I$19</f>
        <v>1880.18483036</v>
      </c>
    </row>
    <row r="122" spans="1:27" ht="15.75" x14ac:dyDescent="0.2">
      <c r="A122" s="35">
        <f t="shared" ref="A122:A150" si="3">A121+1</f>
        <v>43376</v>
      </c>
      <c r="B122" s="36">
        <f>SUMIFS(СВЦЭМ!$C$34:$C$777,СВЦЭМ!$A$34:$A$777,$A122,СВЦЭМ!$B$34:$B$777,B$119)+'СЕТ СН'!$I$9+СВЦЭМ!$D$10+'СЕТ СН'!$I$6-'СЕТ СН'!$I$19</f>
        <v>2026.5546764999999</v>
      </c>
      <c r="C122" s="36">
        <f>SUMIFS(СВЦЭМ!$C$34:$C$777,СВЦЭМ!$A$34:$A$777,$A122,СВЦЭМ!$B$34:$B$777,C$119)+'СЕТ СН'!$I$9+СВЦЭМ!$D$10+'СЕТ СН'!$I$6-'СЕТ СН'!$I$19</f>
        <v>2149.9444782199998</v>
      </c>
      <c r="D122" s="36">
        <f>SUMIFS(СВЦЭМ!$C$34:$C$777,СВЦЭМ!$A$34:$A$777,$A122,СВЦЭМ!$B$34:$B$777,D$119)+'СЕТ СН'!$I$9+СВЦЭМ!$D$10+'СЕТ СН'!$I$6-'СЕТ СН'!$I$19</f>
        <v>2258.6451542599998</v>
      </c>
      <c r="E122" s="36">
        <f>SUMIFS(СВЦЭМ!$C$34:$C$777,СВЦЭМ!$A$34:$A$777,$A122,СВЦЭМ!$B$34:$B$777,E$119)+'СЕТ СН'!$I$9+СВЦЭМ!$D$10+'СЕТ СН'!$I$6-'СЕТ СН'!$I$19</f>
        <v>2275.0924758800002</v>
      </c>
      <c r="F122" s="36">
        <f>SUMIFS(СВЦЭМ!$C$34:$C$777,СВЦЭМ!$A$34:$A$777,$A122,СВЦЭМ!$B$34:$B$777,F$119)+'СЕТ СН'!$I$9+СВЦЭМ!$D$10+'СЕТ СН'!$I$6-'СЕТ СН'!$I$19</f>
        <v>2267.6903724900003</v>
      </c>
      <c r="G122" s="36">
        <f>SUMIFS(СВЦЭМ!$C$34:$C$777,СВЦЭМ!$A$34:$A$777,$A122,СВЦЭМ!$B$34:$B$777,G$119)+'СЕТ СН'!$I$9+СВЦЭМ!$D$10+'СЕТ СН'!$I$6-'СЕТ СН'!$I$19</f>
        <v>2232.7244043700002</v>
      </c>
      <c r="H122" s="36">
        <f>SUMIFS(СВЦЭМ!$C$34:$C$777,СВЦЭМ!$A$34:$A$777,$A122,СВЦЭМ!$B$34:$B$777,H$119)+'СЕТ СН'!$I$9+СВЦЭМ!$D$10+'СЕТ СН'!$I$6-'СЕТ СН'!$I$19</f>
        <v>2160.3697790699998</v>
      </c>
      <c r="I122" s="36">
        <f>SUMIFS(СВЦЭМ!$C$34:$C$777,СВЦЭМ!$A$34:$A$777,$A122,СВЦЭМ!$B$34:$B$777,I$119)+'СЕТ СН'!$I$9+СВЦЭМ!$D$10+'СЕТ СН'!$I$6-'СЕТ СН'!$I$19</f>
        <v>2091.1448833699997</v>
      </c>
      <c r="J122" s="36">
        <f>SUMIFS(СВЦЭМ!$C$34:$C$777,СВЦЭМ!$A$34:$A$777,$A122,СВЦЭМ!$B$34:$B$777,J$119)+'СЕТ СН'!$I$9+СВЦЭМ!$D$10+'СЕТ СН'!$I$6-'СЕТ СН'!$I$19</f>
        <v>2062.97388516</v>
      </c>
      <c r="K122" s="36">
        <f>SUMIFS(СВЦЭМ!$C$34:$C$777,СВЦЭМ!$A$34:$A$777,$A122,СВЦЭМ!$B$34:$B$777,K$119)+'СЕТ СН'!$I$9+СВЦЭМ!$D$10+'СЕТ СН'!$I$6-'СЕТ СН'!$I$19</f>
        <v>2053.4950713899998</v>
      </c>
      <c r="L122" s="36">
        <f>SUMIFS(СВЦЭМ!$C$34:$C$777,СВЦЭМ!$A$34:$A$777,$A122,СВЦЭМ!$B$34:$B$777,L$119)+'СЕТ СН'!$I$9+СВЦЭМ!$D$10+'СЕТ СН'!$I$6-'СЕТ СН'!$I$19</f>
        <v>2063.3273969299998</v>
      </c>
      <c r="M122" s="36">
        <f>SUMIFS(СВЦЭМ!$C$34:$C$777,СВЦЭМ!$A$34:$A$777,$A122,СВЦЭМ!$B$34:$B$777,M$119)+'СЕТ СН'!$I$9+СВЦЭМ!$D$10+'СЕТ СН'!$I$6-'СЕТ СН'!$I$19</f>
        <v>2071.37570564</v>
      </c>
      <c r="N122" s="36">
        <f>SUMIFS(СВЦЭМ!$C$34:$C$777,СВЦЭМ!$A$34:$A$777,$A122,СВЦЭМ!$B$34:$B$777,N$119)+'СЕТ СН'!$I$9+СВЦЭМ!$D$10+'СЕТ СН'!$I$6-'СЕТ СН'!$I$19</f>
        <v>2071.3314543799997</v>
      </c>
      <c r="O122" s="36">
        <f>SUMIFS(СВЦЭМ!$C$34:$C$777,СВЦЭМ!$A$34:$A$777,$A122,СВЦЭМ!$B$34:$B$777,O$119)+'СЕТ СН'!$I$9+СВЦЭМ!$D$10+'СЕТ СН'!$I$6-'СЕТ СН'!$I$19</f>
        <v>2040.3955115999997</v>
      </c>
      <c r="P122" s="36">
        <f>SUMIFS(СВЦЭМ!$C$34:$C$777,СВЦЭМ!$A$34:$A$777,$A122,СВЦЭМ!$B$34:$B$777,P$119)+'СЕТ СН'!$I$9+СВЦЭМ!$D$10+'СЕТ СН'!$I$6-'СЕТ СН'!$I$19</f>
        <v>1986.32145064</v>
      </c>
      <c r="Q122" s="36">
        <f>SUMIFS(СВЦЭМ!$C$34:$C$777,СВЦЭМ!$A$34:$A$777,$A122,СВЦЭМ!$B$34:$B$777,Q$119)+'СЕТ СН'!$I$9+СВЦЭМ!$D$10+'СЕТ СН'!$I$6-'СЕТ СН'!$I$19</f>
        <v>1910.2019135700002</v>
      </c>
      <c r="R122" s="36">
        <f>SUMIFS(СВЦЭМ!$C$34:$C$777,СВЦЭМ!$A$34:$A$777,$A122,СВЦЭМ!$B$34:$B$777,R$119)+'СЕТ СН'!$I$9+СВЦЭМ!$D$10+'СЕТ СН'!$I$6-'СЕТ СН'!$I$19</f>
        <v>1809.4553428899999</v>
      </c>
      <c r="S122" s="36">
        <f>SUMIFS(СВЦЭМ!$C$34:$C$777,СВЦЭМ!$A$34:$A$777,$A122,СВЦЭМ!$B$34:$B$777,S$119)+'СЕТ СН'!$I$9+СВЦЭМ!$D$10+'СЕТ СН'!$I$6-'СЕТ СН'!$I$19</f>
        <v>1737.5091789799999</v>
      </c>
      <c r="T122" s="36">
        <f>SUMIFS(СВЦЭМ!$C$34:$C$777,СВЦЭМ!$A$34:$A$777,$A122,СВЦЭМ!$B$34:$B$777,T$119)+'СЕТ СН'!$I$9+СВЦЭМ!$D$10+'СЕТ СН'!$I$6-'СЕТ СН'!$I$19</f>
        <v>1750.2189187900003</v>
      </c>
      <c r="U122" s="36">
        <f>SUMIFS(СВЦЭМ!$C$34:$C$777,СВЦЭМ!$A$34:$A$777,$A122,СВЦЭМ!$B$34:$B$777,U$119)+'СЕТ СН'!$I$9+СВЦЭМ!$D$10+'СЕТ СН'!$I$6-'СЕТ СН'!$I$19</f>
        <v>1791.1968734100001</v>
      </c>
      <c r="V122" s="36">
        <f>SUMIFS(СВЦЭМ!$C$34:$C$777,СВЦЭМ!$A$34:$A$777,$A122,СВЦЭМ!$B$34:$B$777,V$119)+'СЕТ СН'!$I$9+СВЦЭМ!$D$10+'СЕТ СН'!$I$6-'СЕТ СН'!$I$19</f>
        <v>1798.0632043300002</v>
      </c>
      <c r="W122" s="36">
        <f>SUMIFS(СВЦЭМ!$C$34:$C$777,СВЦЭМ!$A$34:$A$777,$A122,СВЦЭМ!$B$34:$B$777,W$119)+'СЕТ СН'!$I$9+СВЦЭМ!$D$10+'СЕТ СН'!$I$6-'СЕТ СН'!$I$19</f>
        <v>1792.4028481400001</v>
      </c>
      <c r="X122" s="36">
        <f>SUMIFS(СВЦЭМ!$C$34:$C$777,СВЦЭМ!$A$34:$A$777,$A122,СВЦЭМ!$B$34:$B$777,X$119)+'СЕТ СН'!$I$9+СВЦЭМ!$D$10+'СЕТ СН'!$I$6-'СЕТ СН'!$I$19</f>
        <v>1773.2115212600002</v>
      </c>
      <c r="Y122" s="36">
        <f>SUMIFS(СВЦЭМ!$C$34:$C$777,СВЦЭМ!$A$34:$A$777,$A122,СВЦЭМ!$B$34:$B$777,Y$119)+'СЕТ СН'!$I$9+СВЦЭМ!$D$10+'СЕТ СН'!$I$6-'СЕТ СН'!$I$19</f>
        <v>1910.3902912399999</v>
      </c>
    </row>
    <row r="123" spans="1:27" ht="15.75" x14ac:dyDescent="0.2">
      <c r="A123" s="35">
        <f t="shared" si="3"/>
        <v>43377</v>
      </c>
      <c r="B123" s="36">
        <f>SUMIFS(СВЦЭМ!$C$34:$C$777,СВЦЭМ!$A$34:$A$777,$A123,СВЦЭМ!$B$34:$B$777,B$119)+'СЕТ СН'!$I$9+СВЦЭМ!$D$10+'СЕТ СН'!$I$6-'СЕТ СН'!$I$19</f>
        <v>1979.8151235</v>
      </c>
      <c r="C123" s="36">
        <f>SUMIFS(СВЦЭМ!$C$34:$C$777,СВЦЭМ!$A$34:$A$777,$A123,СВЦЭМ!$B$34:$B$777,C$119)+'СЕТ СН'!$I$9+СВЦЭМ!$D$10+'СЕТ СН'!$I$6-'СЕТ СН'!$I$19</f>
        <v>2108.76367772</v>
      </c>
      <c r="D123" s="36">
        <f>SUMIFS(СВЦЭМ!$C$34:$C$777,СВЦЭМ!$A$34:$A$777,$A123,СВЦЭМ!$B$34:$B$777,D$119)+'СЕТ СН'!$I$9+СВЦЭМ!$D$10+'СЕТ СН'!$I$6-'СЕТ СН'!$I$19</f>
        <v>2227.27380773</v>
      </c>
      <c r="E123" s="36">
        <f>SUMIFS(СВЦЭМ!$C$34:$C$777,СВЦЭМ!$A$34:$A$777,$A123,СВЦЭМ!$B$34:$B$777,E$119)+'СЕТ СН'!$I$9+СВЦЭМ!$D$10+'СЕТ СН'!$I$6-'СЕТ СН'!$I$19</f>
        <v>2261.2173404599998</v>
      </c>
      <c r="F123" s="36">
        <f>SUMIFS(СВЦЭМ!$C$34:$C$777,СВЦЭМ!$A$34:$A$777,$A123,СВЦЭМ!$B$34:$B$777,F$119)+'СЕТ СН'!$I$9+СВЦЭМ!$D$10+'СЕТ СН'!$I$6-'СЕТ СН'!$I$19</f>
        <v>2256.4101539900003</v>
      </c>
      <c r="G123" s="36">
        <f>SUMIFS(СВЦЭМ!$C$34:$C$777,СВЦЭМ!$A$34:$A$777,$A123,СВЦЭМ!$B$34:$B$777,G$119)+'СЕТ СН'!$I$9+СВЦЭМ!$D$10+'СЕТ СН'!$I$6-'СЕТ СН'!$I$19</f>
        <v>2222.9661984200002</v>
      </c>
      <c r="H123" s="36">
        <f>SUMIFS(СВЦЭМ!$C$34:$C$777,СВЦЭМ!$A$34:$A$777,$A123,СВЦЭМ!$B$34:$B$777,H$119)+'СЕТ СН'!$I$9+СВЦЭМ!$D$10+'СЕТ СН'!$I$6-'СЕТ СН'!$I$19</f>
        <v>2163.1178627999998</v>
      </c>
      <c r="I123" s="36">
        <f>SUMIFS(СВЦЭМ!$C$34:$C$777,СВЦЭМ!$A$34:$A$777,$A123,СВЦЭМ!$B$34:$B$777,I$119)+'СЕТ СН'!$I$9+СВЦЭМ!$D$10+'СЕТ СН'!$I$6-'СЕТ СН'!$I$19</f>
        <v>2107.4585721100002</v>
      </c>
      <c r="J123" s="36">
        <f>SUMIFS(СВЦЭМ!$C$34:$C$777,СВЦЭМ!$A$34:$A$777,$A123,СВЦЭМ!$B$34:$B$777,J$119)+'СЕТ СН'!$I$9+СВЦЭМ!$D$10+'СЕТ СН'!$I$6-'СЕТ СН'!$I$19</f>
        <v>2087.0732010399997</v>
      </c>
      <c r="K123" s="36">
        <f>SUMIFS(СВЦЭМ!$C$34:$C$777,СВЦЭМ!$A$34:$A$777,$A123,СВЦЭМ!$B$34:$B$777,K$119)+'СЕТ СН'!$I$9+СВЦЭМ!$D$10+'СЕТ СН'!$I$6-'СЕТ СН'!$I$19</f>
        <v>2077.3816610900003</v>
      </c>
      <c r="L123" s="36">
        <f>SUMIFS(СВЦЭМ!$C$34:$C$777,СВЦЭМ!$A$34:$A$777,$A123,СВЦЭМ!$B$34:$B$777,L$119)+'СЕТ СН'!$I$9+СВЦЭМ!$D$10+'СЕТ СН'!$I$6-'СЕТ СН'!$I$19</f>
        <v>2088.1942596700001</v>
      </c>
      <c r="M123" s="36">
        <f>SUMIFS(СВЦЭМ!$C$34:$C$777,СВЦЭМ!$A$34:$A$777,$A123,СВЦЭМ!$B$34:$B$777,M$119)+'СЕТ СН'!$I$9+СВЦЭМ!$D$10+'СЕТ СН'!$I$6-'СЕТ СН'!$I$19</f>
        <v>2104.6050902899997</v>
      </c>
      <c r="N123" s="36">
        <f>SUMIFS(СВЦЭМ!$C$34:$C$777,СВЦЭМ!$A$34:$A$777,$A123,СВЦЭМ!$B$34:$B$777,N$119)+'СЕТ СН'!$I$9+СВЦЭМ!$D$10+'СЕТ СН'!$I$6-'СЕТ СН'!$I$19</f>
        <v>2107.3250484099999</v>
      </c>
      <c r="O123" s="36">
        <f>SUMIFS(СВЦЭМ!$C$34:$C$777,СВЦЭМ!$A$34:$A$777,$A123,СВЦЭМ!$B$34:$B$777,O$119)+'СЕТ СН'!$I$9+СВЦЭМ!$D$10+'СЕТ СН'!$I$6-'СЕТ СН'!$I$19</f>
        <v>2093.0907256299997</v>
      </c>
      <c r="P123" s="36">
        <f>SUMIFS(СВЦЭМ!$C$34:$C$777,СВЦЭМ!$A$34:$A$777,$A123,СВЦЭМ!$B$34:$B$777,P$119)+'СЕТ СН'!$I$9+СВЦЭМ!$D$10+'СЕТ СН'!$I$6-'СЕТ СН'!$I$19</f>
        <v>2011.20723361</v>
      </c>
      <c r="Q123" s="36">
        <f>SUMIFS(СВЦЭМ!$C$34:$C$777,СВЦЭМ!$A$34:$A$777,$A123,СВЦЭМ!$B$34:$B$777,Q$119)+'СЕТ СН'!$I$9+СВЦЭМ!$D$10+'СЕТ СН'!$I$6-'СЕТ СН'!$I$19</f>
        <v>1942.17042507</v>
      </c>
      <c r="R123" s="36">
        <f>SUMIFS(СВЦЭМ!$C$34:$C$777,СВЦЭМ!$A$34:$A$777,$A123,СВЦЭМ!$B$34:$B$777,R$119)+'СЕТ СН'!$I$9+СВЦЭМ!$D$10+'СЕТ СН'!$I$6-'СЕТ СН'!$I$19</f>
        <v>1836.17207194</v>
      </c>
      <c r="S123" s="36">
        <f>SUMIFS(СВЦЭМ!$C$34:$C$777,СВЦЭМ!$A$34:$A$777,$A123,СВЦЭМ!$B$34:$B$777,S$119)+'СЕТ СН'!$I$9+СВЦЭМ!$D$10+'СЕТ СН'!$I$6-'СЕТ СН'!$I$19</f>
        <v>1751.42456975</v>
      </c>
      <c r="T123" s="36">
        <f>SUMIFS(СВЦЭМ!$C$34:$C$777,СВЦЭМ!$A$34:$A$777,$A123,СВЦЭМ!$B$34:$B$777,T$119)+'СЕТ СН'!$I$9+СВЦЭМ!$D$10+'СЕТ СН'!$I$6-'СЕТ СН'!$I$19</f>
        <v>1758.4380112399999</v>
      </c>
      <c r="U123" s="36">
        <f>SUMIFS(СВЦЭМ!$C$34:$C$777,СВЦЭМ!$A$34:$A$777,$A123,СВЦЭМ!$B$34:$B$777,U$119)+'СЕТ СН'!$I$9+СВЦЭМ!$D$10+'СЕТ СН'!$I$6-'СЕТ СН'!$I$19</f>
        <v>1805.1103762600001</v>
      </c>
      <c r="V123" s="36">
        <f>SUMIFS(СВЦЭМ!$C$34:$C$777,СВЦЭМ!$A$34:$A$777,$A123,СВЦЭМ!$B$34:$B$777,V$119)+'СЕТ СН'!$I$9+СВЦЭМ!$D$10+'СЕТ СН'!$I$6-'СЕТ СН'!$I$19</f>
        <v>1812.6791792599997</v>
      </c>
      <c r="W123" s="36">
        <f>SUMIFS(СВЦЭМ!$C$34:$C$777,СВЦЭМ!$A$34:$A$777,$A123,СВЦЭМ!$B$34:$B$777,W$119)+'СЕТ СН'!$I$9+СВЦЭМ!$D$10+'СЕТ СН'!$I$6-'СЕТ СН'!$I$19</f>
        <v>1803.7592522099999</v>
      </c>
      <c r="X123" s="36">
        <f>SUMIFS(СВЦЭМ!$C$34:$C$777,СВЦЭМ!$A$34:$A$777,$A123,СВЦЭМ!$B$34:$B$777,X$119)+'СЕТ СН'!$I$9+СВЦЭМ!$D$10+'СЕТ СН'!$I$6-'СЕТ СН'!$I$19</f>
        <v>1798.0669551700003</v>
      </c>
      <c r="Y123" s="36">
        <f>SUMIFS(СВЦЭМ!$C$34:$C$777,СВЦЭМ!$A$34:$A$777,$A123,СВЦЭМ!$B$34:$B$777,Y$119)+'СЕТ СН'!$I$9+СВЦЭМ!$D$10+'СЕТ СН'!$I$6-'СЕТ СН'!$I$19</f>
        <v>1894.6051684200002</v>
      </c>
    </row>
    <row r="124" spans="1:27" ht="15.75" x14ac:dyDescent="0.2">
      <c r="A124" s="35">
        <f t="shared" si="3"/>
        <v>43378</v>
      </c>
      <c r="B124" s="36">
        <f>SUMIFS(СВЦЭМ!$C$34:$C$777,СВЦЭМ!$A$34:$A$777,$A124,СВЦЭМ!$B$34:$B$777,B$119)+'СЕТ СН'!$I$9+СВЦЭМ!$D$10+'СЕТ СН'!$I$6-'СЕТ СН'!$I$19</f>
        <v>2078.1917890200002</v>
      </c>
      <c r="C124" s="36">
        <f>SUMIFS(СВЦЭМ!$C$34:$C$777,СВЦЭМ!$A$34:$A$777,$A124,СВЦЭМ!$B$34:$B$777,C$119)+'СЕТ СН'!$I$9+СВЦЭМ!$D$10+'СЕТ СН'!$I$6-'СЕТ СН'!$I$19</f>
        <v>2153.0565801499997</v>
      </c>
      <c r="D124" s="36">
        <f>SUMIFS(СВЦЭМ!$C$34:$C$777,СВЦЭМ!$A$34:$A$777,$A124,СВЦЭМ!$B$34:$B$777,D$119)+'СЕТ СН'!$I$9+СВЦЭМ!$D$10+'СЕТ СН'!$I$6-'СЕТ СН'!$I$19</f>
        <v>2231.4166381200002</v>
      </c>
      <c r="E124" s="36">
        <f>SUMIFS(СВЦЭМ!$C$34:$C$777,СВЦЭМ!$A$34:$A$777,$A124,СВЦЭМ!$B$34:$B$777,E$119)+'СЕТ СН'!$I$9+СВЦЭМ!$D$10+'СЕТ СН'!$I$6-'СЕТ СН'!$I$19</f>
        <v>2238.0021605299999</v>
      </c>
      <c r="F124" s="36">
        <f>SUMIFS(СВЦЭМ!$C$34:$C$777,СВЦЭМ!$A$34:$A$777,$A124,СВЦЭМ!$B$34:$B$777,F$119)+'СЕТ СН'!$I$9+СВЦЭМ!$D$10+'СЕТ СН'!$I$6-'СЕТ СН'!$I$19</f>
        <v>2239.9697384900001</v>
      </c>
      <c r="G124" s="36">
        <f>SUMIFS(СВЦЭМ!$C$34:$C$777,СВЦЭМ!$A$34:$A$777,$A124,СВЦЭМ!$B$34:$B$777,G$119)+'СЕТ СН'!$I$9+СВЦЭМ!$D$10+'СЕТ СН'!$I$6-'СЕТ СН'!$I$19</f>
        <v>2222.1787387599998</v>
      </c>
      <c r="H124" s="36">
        <f>SUMIFS(СВЦЭМ!$C$34:$C$777,СВЦЭМ!$A$34:$A$777,$A124,СВЦЭМ!$B$34:$B$777,H$119)+'СЕТ СН'!$I$9+СВЦЭМ!$D$10+'СЕТ СН'!$I$6-'СЕТ СН'!$I$19</f>
        <v>2167.1307015900002</v>
      </c>
      <c r="I124" s="36">
        <f>SUMIFS(СВЦЭМ!$C$34:$C$777,СВЦЭМ!$A$34:$A$777,$A124,СВЦЭМ!$B$34:$B$777,I$119)+'СЕТ СН'!$I$9+СВЦЭМ!$D$10+'СЕТ СН'!$I$6-'СЕТ СН'!$I$19</f>
        <v>2082.04501901</v>
      </c>
      <c r="J124" s="36">
        <f>SUMIFS(СВЦЭМ!$C$34:$C$777,СВЦЭМ!$A$34:$A$777,$A124,СВЦЭМ!$B$34:$B$777,J$119)+'СЕТ СН'!$I$9+СВЦЭМ!$D$10+'СЕТ СН'!$I$6-'СЕТ СН'!$I$19</f>
        <v>2054.4980387000001</v>
      </c>
      <c r="K124" s="36">
        <f>SUMIFS(СВЦЭМ!$C$34:$C$777,СВЦЭМ!$A$34:$A$777,$A124,СВЦЭМ!$B$34:$B$777,K$119)+'СЕТ СН'!$I$9+СВЦЭМ!$D$10+'СЕТ СН'!$I$6-'СЕТ СН'!$I$19</f>
        <v>2049.7466291000001</v>
      </c>
      <c r="L124" s="36">
        <f>SUMIFS(СВЦЭМ!$C$34:$C$777,СВЦЭМ!$A$34:$A$777,$A124,СВЦЭМ!$B$34:$B$777,L$119)+'СЕТ СН'!$I$9+СВЦЭМ!$D$10+'СЕТ СН'!$I$6-'СЕТ СН'!$I$19</f>
        <v>2056.0253970700001</v>
      </c>
      <c r="M124" s="36">
        <f>SUMIFS(СВЦЭМ!$C$34:$C$777,СВЦЭМ!$A$34:$A$777,$A124,СВЦЭМ!$B$34:$B$777,M$119)+'СЕТ СН'!$I$9+СВЦЭМ!$D$10+'СЕТ СН'!$I$6-'СЕТ СН'!$I$19</f>
        <v>2062.8520525399999</v>
      </c>
      <c r="N124" s="36">
        <f>SUMIFS(СВЦЭМ!$C$34:$C$777,СВЦЭМ!$A$34:$A$777,$A124,СВЦЭМ!$B$34:$B$777,N$119)+'СЕТ СН'!$I$9+СВЦЭМ!$D$10+'СЕТ СН'!$I$6-'СЕТ СН'!$I$19</f>
        <v>2084.9980090899999</v>
      </c>
      <c r="O124" s="36">
        <f>SUMIFS(СВЦЭМ!$C$34:$C$777,СВЦЭМ!$A$34:$A$777,$A124,СВЦЭМ!$B$34:$B$777,O$119)+'СЕТ СН'!$I$9+СВЦЭМ!$D$10+'СЕТ СН'!$I$6-'СЕТ СН'!$I$19</f>
        <v>2068.2093039399997</v>
      </c>
      <c r="P124" s="36">
        <f>SUMIFS(СВЦЭМ!$C$34:$C$777,СВЦЭМ!$A$34:$A$777,$A124,СВЦЭМ!$B$34:$B$777,P$119)+'СЕТ СН'!$I$9+СВЦЭМ!$D$10+'СЕТ СН'!$I$6-'СЕТ СН'!$I$19</f>
        <v>2021.42237871</v>
      </c>
      <c r="Q124" s="36">
        <f>SUMIFS(СВЦЭМ!$C$34:$C$777,СВЦЭМ!$A$34:$A$777,$A124,СВЦЭМ!$B$34:$B$777,Q$119)+'СЕТ СН'!$I$9+СВЦЭМ!$D$10+'СЕТ СН'!$I$6-'СЕТ СН'!$I$19</f>
        <v>1945.3505414599999</v>
      </c>
      <c r="R124" s="36">
        <f>SUMIFS(СВЦЭМ!$C$34:$C$777,СВЦЭМ!$A$34:$A$777,$A124,СВЦЭМ!$B$34:$B$777,R$119)+'СЕТ СН'!$I$9+СВЦЭМ!$D$10+'СЕТ СН'!$I$6-'СЕТ СН'!$I$19</f>
        <v>1842.2914108499999</v>
      </c>
      <c r="S124" s="36">
        <f>SUMIFS(СВЦЭМ!$C$34:$C$777,СВЦЭМ!$A$34:$A$777,$A124,СВЦЭМ!$B$34:$B$777,S$119)+'СЕТ СН'!$I$9+СВЦЭМ!$D$10+'СЕТ СН'!$I$6-'СЕТ СН'!$I$19</f>
        <v>1739.9970512999998</v>
      </c>
      <c r="T124" s="36">
        <f>SUMIFS(СВЦЭМ!$C$34:$C$777,СВЦЭМ!$A$34:$A$777,$A124,СВЦЭМ!$B$34:$B$777,T$119)+'СЕТ СН'!$I$9+СВЦЭМ!$D$10+'СЕТ СН'!$I$6-'СЕТ СН'!$I$19</f>
        <v>1721.1614623099999</v>
      </c>
      <c r="U124" s="36">
        <f>SUMIFS(СВЦЭМ!$C$34:$C$777,СВЦЭМ!$A$34:$A$777,$A124,СВЦЭМ!$B$34:$B$777,U$119)+'СЕТ СН'!$I$9+СВЦЭМ!$D$10+'СЕТ СН'!$I$6-'СЕТ СН'!$I$19</f>
        <v>1765.81540984</v>
      </c>
      <c r="V124" s="36">
        <f>SUMIFS(СВЦЭМ!$C$34:$C$777,СВЦЭМ!$A$34:$A$777,$A124,СВЦЭМ!$B$34:$B$777,V$119)+'СЕТ СН'!$I$9+СВЦЭМ!$D$10+'СЕТ СН'!$I$6-'СЕТ СН'!$I$19</f>
        <v>1765.7469542899998</v>
      </c>
      <c r="W124" s="36">
        <f>SUMIFS(СВЦЭМ!$C$34:$C$777,СВЦЭМ!$A$34:$A$777,$A124,СВЦЭМ!$B$34:$B$777,W$119)+'СЕТ СН'!$I$9+СВЦЭМ!$D$10+'СЕТ СН'!$I$6-'СЕТ СН'!$I$19</f>
        <v>1753.1157092399999</v>
      </c>
      <c r="X124" s="36">
        <f>SUMIFS(СВЦЭМ!$C$34:$C$777,СВЦЭМ!$A$34:$A$777,$A124,СВЦЭМ!$B$34:$B$777,X$119)+'СЕТ СН'!$I$9+СВЦЭМ!$D$10+'СЕТ СН'!$I$6-'СЕТ СН'!$I$19</f>
        <v>1756.3797488299997</v>
      </c>
      <c r="Y124" s="36">
        <f>SUMIFS(СВЦЭМ!$C$34:$C$777,СВЦЭМ!$A$34:$A$777,$A124,СВЦЭМ!$B$34:$B$777,Y$119)+'СЕТ СН'!$I$9+СВЦЭМ!$D$10+'СЕТ СН'!$I$6-'СЕТ СН'!$I$19</f>
        <v>1892.1402398199998</v>
      </c>
    </row>
    <row r="125" spans="1:27" ht="15.75" x14ac:dyDescent="0.2">
      <c r="A125" s="35">
        <f t="shared" si="3"/>
        <v>43379</v>
      </c>
      <c r="B125" s="36">
        <f>SUMIFS(СВЦЭМ!$C$34:$C$777,СВЦЭМ!$A$34:$A$777,$A125,СВЦЭМ!$B$34:$B$777,B$119)+'СЕТ СН'!$I$9+СВЦЭМ!$D$10+'СЕТ СН'!$I$6-'СЕТ СН'!$I$19</f>
        <v>2022.6474114399998</v>
      </c>
      <c r="C125" s="36">
        <f>SUMIFS(СВЦЭМ!$C$34:$C$777,СВЦЭМ!$A$34:$A$777,$A125,СВЦЭМ!$B$34:$B$777,C$119)+'СЕТ СН'!$I$9+СВЦЭМ!$D$10+'СЕТ СН'!$I$6-'СЕТ СН'!$I$19</f>
        <v>2156.24288617</v>
      </c>
      <c r="D125" s="36">
        <f>SUMIFS(СВЦЭМ!$C$34:$C$777,СВЦЭМ!$A$34:$A$777,$A125,СВЦЭМ!$B$34:$B$777,D$119)+'СЕТ СН'!$I$9+СВЦЭМ!$D$10+'СЕТ СН'!$I$6-'СЕТ СН'!$I$19</f>
        <v>2256.1072865000001</v>
      </c>
      <c r="E125" s="36">
        <f>SUMIFS(СВЦЭМ!$C$34:$C$777,СВЦЭМ!$A$34:$A$777,$A125,СВЦЭМ!$B$34:$B$777,E$119)+'СЕТ СН'!$I$9+СВЦЭМ!$D$10+'СЕТ СН'!$I$6-'СЕТ СН'!$I$19</f>
        <v>2272.8915359699999</v>
      </c>
      <c r="F125" s="36">
        <f>SUMIFS(СВЦЭМ!$C$34:$C$777,СВЦЭМ!$A$34:$A$777,$A125,СВЦЭМ!$B$34:$B$777,F$119)+'СЕТ СН'!$I$9+СВЦЭМ!$D$10+'СЕТ СН'!$I$6-'СЕТ СН'!$I$19</f>
        <v>2266.0007245799998</v>
      </c>
      <c r="G125" s="36">
        <f>SUMIFS(СВЦЭМ!$C$34:$C$777,СВЦЭМ!$A$34:$A$777,$A125,СВЦЭМ!$B$34:$B$777,G$119)+'СЕТ СН'!$I$9+СВЦЭМ!$D$10+'СЕТ СН'!$I$6-'СЕТ СН'!$I$19</f>
        <v>2246.8465785200001</v>
      </c>
      <c r="H125" s="36">
        <f>SUMIFS(СВЦЭМ!$C$34:$C$777,СВЦЭМ!$A$34:$A$777,$A125,СВЦЭМ!$B$34:$B$777,H$119)+'СЕТ СН'!$I$9+СВЦЭМ!$D$10+'СЕТ СН'!$I$6-'СЕТ СН'!$I$19</f>
        <v>2224.7590258600003</v>
      </c>
      <c r="I125" s="36">
        <f>SUMIFS(СВЦЭМ!$C$34:$C$777,СВЦЭМ!$A$34:$A$777,$A125,СВЦЭМ!$B$34:$B$777,I$119)+'СЕТ СН'!$I$9+СВЦЭМ!$D$10+'СЕТ СН'!$I$6-'СЕТ СН'!$I$19</f>
        <v>2162.4042475000001</v>
      </c>
      <c r="J125" s="36">
        <f>SUMIFS(СВЦЭМ!$C$34:$C$777,СВЦЭМ!$A$34:$A$777,$A125,СВЦЭМ!$B$34:$B$777,J$119)+'СЕТ СН'!$I$9+СВЦЭМ!$D$10+'СЕТ СН'!$I$6-'СЕТ СН'!$I$19</f>
        <v>2086.5628919999999</v>
      </c>
      <c r="K125" s="36">
        <f>SUMIFS(СВЦЭМ!$C$34:$C$777,СВЦЭМ!$A$34:$A$777,$A125,СВЦЭМ!$B$34:$B$777,K$119)+'СЕТ СН'!$I$9+СВЦЭМ!$D$10+'СЕТ СН'!$I$6-'СЕТ СН'!$I$19</f>
        <v>2031.3329683299999</v>
      </c>
      <c r="L125" s="36">
        <f>SUMIFS(СВЦЭМ!$C$34:$C$777,СВЦЭМ!$A$34:$A$777,$A125,СВЦЭМ!$B$34:$B$777,L$119)+'СЕТ СН'!$I$9+СВЦЭМ!$D$10+'СЕТ СН'!$I$6-'СЕТ СН'!$I$19</f>
        <v>2012.9650368499997</v>
      </c>
      <c r="M125" s="36">
        <f>SUMIFS(СВЦЭМ!$C$34:$C$777,СВЦЭМ!$A$34:$A$777,$A125,СВЦЭМ!$B$34:$B$777,M$119)+'СЕТ СН'!$I$9+СВЦЭМ!$D$10+'СЕТ СН'!$I$6-'СЕТ СН'!$I$19</f>
        <v>2010.9349376299997</v>
      </c>
      <c r="N125" s="36">
        <f>SUMIFS(СВЦЭМ!$C$34:$C$777,СВЦЭМ!$A$34:$A$777,$A125,СВЦЭМ!$B$34:$B$777,N$119)+'СЕТ СН'!$I$9+СВЦЭМ!$D$10+'СЕТ СН'!$I$6-'СЕТ СН'!$I$19</f>
        <v>2035.9474906099999</v>
      </c>
      <c r="O125" s="36">
        <f>SUMIFS(СВЦЭМ!$C$34:$C$777,СВЦЭМ!$A$34:$A$777,$A125,СВЦЭМ!$B$34:$B$777,O$119)+'СЕТ СН'!$I$9+СВЦЭМ!$D$10+'СЕТ СН'!$I$6-'СЕТ СН'!$I$19</f>
        <v>2040.89440835</v>
      </c>
      <c r="P125" s="36">
        <f>SUMIFS(СВЦЭМ!$C$34:$C$777,СВЦЭМ!$A$34:$A$777,$A125,СВЦЭМ!$B$34:$B$777,P$119)+'СЕТ СН'!$I$9+СВЦЭМ!$D$10+'СЕТ СН'!$I$6-'СЕТ СН'!$I$19</f>
        <v>1967.0599978600003</v>
      </c>
      <c r="Q125" s="36">
        <f>SUMIFS(СВЦЭМ!$C$34:$C$777,СВЦЭМ!$A$34:$A$777,$A125,СВЦЭМ!$B$34:$B$777,Q$119)+'СЕТ СН'!$I$9+СВЦЭМ!$D$10+'СЕТ СН'!$I$6-'СЕТ СН'!$I$19</f>
        <v>1894.7264963500002</v>
      </c>
      <c r="R125" s="36">
        <f>SUMIFS(СВЦЭМ!$C$34:$C$777,СВЦЭМ!$A$34:$A$777,$A125,СВЦЭМ!$B$34:$B$777,R$119)+'СЕТ СН'!$I$9+СВЦЭМ!$D$10+'СЕТ СН'!$I$6-'СЕТ СН'!$I$19</f>
        <v>1783.5040774500003</v>
      </c>
      <c r="S125" s="36">
        <f>SUMIFS(СВЦЭМ!$C$34:$C$777,СВЦЭМ!$A$34:$A$777,$A125,СВЦЭМ!$B$34:$B$777,S$119)+'СЕТ СН'!$I$9+СВЦЭМ!$D$10+'СЕТ СН'!$I$6-'СЕТ СН'!$I$19</f>
        <v>1708.02698624</v>
      </c>
      <c r="T125" s="36">
        <f>SUMIFS(СВЦЭМ!$C$34:$C$777,СВЦЭМ!$A$34:$A$777,$A125,СВЦЭМ!$B$34:$B$777,T$119)+'СЕТ СН'!$I$9+СВЦЭМ!$D$10+'СЕТ СН'!$I$6-'СЕТ СН'!$I$19</f>
        <v>1711.5324098599999</v>
      </c>
      <c r="U125" s="36">
        <f>SUMIFS(СВЦЭМ!$C$34:$C$777,СВЦЭМ!$A$34:$A$777,$A125,СВЦЭМ!$B$34:$B$777,U$119)+'СЕТ СН'!$I$9+СВЦЭМ!$D$10+'СЕТ СН'!$I$6-'СЕТ СН'!$I$19</f>
        <v>1758.9192351900001</v>
      </c>
      <c r="V125" s="36">
        <f>SUMIFS(СВЦЭМ!$C$34:$C$777,СВЦЭМ!$A$34:$A$777,$A125,СВЦЭМ!$B$34:$B$777,V$119)+'СЕТ СН'!$I$9+СВЦЭМ!$D$10+'СЕТ СН'!$I$6-'СЕТ СН'!$I$19</f>
        <v>1766.5985065599998</v>
      </c>
      <c r="W125" s="36">
        <f>SUMIFS(СВЦЭМ!$C$34:$C$777,СВЦЭМ!$A$34:$A$777,$A125,СВЦЭМ!$B$34:$B$777,W$119)+'СЕТ СН'!$I$9+СВЦЭМ!$D$10+'СЕТ СН'!$I$6-'СЕТ СН'!$I$19</f>
        <v>1743.3209196500002</v>
      </c>
      <c r="X125" s="36">
        <f>SUMIFS(СВЦЭМ!$C$34:$C$777,СВЦЭМ!$A$34:$A$777,$A125,СВЦЭМ!$B$34:$B$777,X$119)+'СЕТ СН'!$I$9+СВЦЭМ!$D$10+'СЕТ СН'!$I$6-'СЕТ СН'!$I$19</f>
        <v>1741.0295099</v>
      </c>
      <c r="Y125" s="36">
        <f>SUMIFS(СВЦЭМ!$C$34:$C$777,СВЦЭМ!$A$34:$A$777,$A125,СВЦЭМ!$B$34:$B$777,Y$119)+'СЕТ СН'!$I$9+СВЦЭМ!$D$10+'СЕТ СН'!$I$6-'СЕТ СН'!$I$19</f>
        <v>1881.2739225200003</v>
      </c>
    </row>
    <row r="126" spans="1:27" ht="15.75" x14ac:dyDescent="0.2">
      <c r="A126" s="35">
        <f t="shared" si="3"/>
        <v>43380</v>
      </c>
      <c r="B126" s="36">
        <f>SUMIFS(СВЦЭМ!$C$34:$C$777,СВЦЭМ!$A$34:$A$777,$A126,СВЦЭМ!$B$34:$B$777,B$119)+'СЕТ СН'!$I$9+СВЦЭМ!$D$10+'СЕТ СН'!$I$6-'СЕТ СН'!$I$19</f>
        <v>2008.1254535200001</v>
      </c>
      <c r="C126" s="36">
        <f>SUMIFS(СВЦЭМ!$C$34:$C$777,СВЦЭМ!$A$34:$A$777,$A126,СВЦЭМ!$B$34:$B$777,C$119)+'СЕТ СН'!$I$9+СВЦЭМ!$D$10+'СЕТ СН'!$I$6-'СЕТ СН'!$I$19</f>
        <v>2128.0639403099999</v>
      </c>
      <c r="D126" s="36">
        <f>SUMIFS(СВЦЭМ!$C$34:$C$777,СВЦЭМ!$A$34:$A$777,$A126,СВЦЭМ!$B$34:$B$777,D$119)+'СЕТ СН'!$I$9+СВЦЭМ!$D$10+'СЕТ СН'!$I$6-'СЕТ СН'!$I$19</f>
        <v>2222.7325591200001</v>
      </c>
      <c r="E126" s="36">
        <f>SUMIFS(СВЦЭМ!$C$34:$C$777,СВЦЭМ!$A$34:$A$777,$A126,СВЦЭМ!$B$34:$B$777,E$119)+'СЕТ СН'!$I$9+СВЦЭМ!$D$10+'СЕТ СН'!$I$6-'СЕТ СН'!$I$19</f>
        <v>2225.3917721400003</v>
      </c>
      <c r="F126" s="36">
        <f>SUMIFS(СВЦЭМ!$C$34:$C$777,СВЦЭМ!$A$34:$A$777,$A126,СВЦЭМ!$B$34:$B$777,F$119)+'СЕТ СН'!$I$9+СВЦЭМ!$D$10+'СЕТ СН'!$I$6-'СЕТ СН'!$I$19</f>
        <v>2228.8004802599999</v>
      </c>
      <c r="G126" s="36">
        <f>SUMIFS(СВЦЭМ!$C$34:$C$777,СВЦЭМ!$A$34:$A$777,$A126,СВЦЭМ!$B$34:$B$777,G$119)+'СЕТ СН'!$I$9+СВЦЭМ!$D$10+'СЕТ СН'!$I$6-'СЕТ СН'!$I$19</f>
        <v>2240.3140215600001</v>
      </c>
      <c r="H126" s="36">
        <f>SUMIFS(СВЦЭМ!$C$34:$C$777,СВЦЭМ!$A$34:$A$777,$A126,СВЦЭМ!$B$34:$B$777,H$119)+'СЕТ СН'!$I$9+СВЦЭМ!$D$10+'СЕТ СН'!$I$6-'СЕТ СН'!$I$19</f>
        <v>2206.24696507</v>
      </c>
      <c r="I126" s="36">
        <f>SUMIFS(СВЦЭМ!$C$34:$C$777,СВЦЭМ!$A$34:$A$777,$A126,СВЦЭМ!$B$34:$B$777,I$119)+'СЕТ СН'!$I$9+СВЦЭМ!$D$10+'СЕТ СН'!$I$6-'СЕТ СН'!$I$19</f>
        <v>2141.1853638399998</v>
      </c>
      <c r="J126" s="36">
        <f>SUMIFS(СВЦЭМ!$C$34:$C$777,СВЦЭМ!$A$34:$A$777,$A126,СВЦЭМ!$B$34:$B$777,J$119)+'СЕТ СН'!$I$9+СВЦЭМ!$D$10+'СЕТ СН'!$I$6-'СЕТ СН'!$I$19</f>
        <v>2086.6614136099997</v>
      </c>
      <c r="K126" s="36">
        <f>SUMIFS(СВЦЭМ!$C$34:$C$777,СВЦЭМ!$A$34:$A$777,$A126,СВЦЭМ!$B$34:$B$777,K$119)+'СЕТ СН'!$I$9+СВЦЭМ!$D$10+'СЕТ СН'!$I$6-'СЕТ СН'!$I$19</f>
        <v>2051.4567263999998</v>
      </c>
      <c r="L126" s="36">
        <f>SUMIFS(СВЦЭМ!$C$34:$C$777,СВЦЭМ!$A$34:$A$777,$A126,СВЦЭМ!$B$34:$B$777,L$119)+'СЕТ СН'!$I$9+СВЦЭМ!$D$10+'СЕТ СН'!$I$6-'СЕТ СН'!$I$19</f>
        <v>2025.9670130300001</v>
      </c>
      <c r="M126" s="36">
        <f>SUMIFS(СВЦЭМ!$C$34:$C$777,СВЦЭМ!$A$34:$A$777,$A126,СВЦЭМ!$B$34:$B$777,M$119)+'СЕТ СН'!$I$9+СВЦЭМ!$D$10+'СЕТ СН'!$I$6-'СЕТ СН'!$I$19</f>
        <v>2033.0205380799998</v>
      </c>
      <c r="N126" s="36">
        <f>SUMIFS(СВЦЭМ!$C$34:$C$777,СВЦЭМ!$A$34:$A$777,$A126,СВЦЭМ!$B$34:$B$777,N$119)+'СЕТ СН'!$I$9+СВЦЭМ!$D$10+'СЕТ СН'!$I$6-'СЕТ СН'!$I$19</f>
        <v>2045.1039400600002</v>
      </c>
      <c r="O126" s="36">
        <f>SUMIFS(СВЦЭМ!$C$34:$C$777,СВЦЭМ!$A$34:$A$777,$A126,СВЦЭМ!$B$34:$B$777,O$119)+'СЕТ СН'!$I$9+СВЦЭМ!$D$10+'СЕТ СН'!$I$6-'СЕТ СН'!$I$19</f>
        <v>2031.4605010599998</v>
      </c>
      <c r="P126" s="36">
        <f>SUMIFS(СВЦЭМ!$C$34:$C$777,СВЦЭМ!$A$34:$A$777,$A126,СВЦЭМ!$B$34:$B$777,P$119)+'СЕТ СН'!$I$9+СВЦЭМ!$D$10+'СЕТ СН'!$I$6-'СЕТ СН'!$I$19</f>
        <v>1965.7060310799998</v>
      </c>
      <c r="Q126" s="36">
        <f>SUMIFS(СВЦЭМ!$C$34:$C$777,СВЦЭМ!$A$34:$A$777,$A126,СВЦЭМ!$B$34:$B$777,Q$119)+'СЕТ СН'!$I$9+СВЦЭМ!$D$10+'СЕТ СН'!$I$6-'СЕТ СН'!$I$19</f>
        <v>1889.0890878999999</v>
      </c>
      <c r="R126" s="36">
        <f>SUMIFS(СВЦЭМ!$C$34:$C$777,СВЦЭМ!$A$34:$A$777,$A126,СВЦЭМ!$B$34:$B$777,R$119)+'СЕТ СН'!$I$9+СВЦЭМ!$D$10+'СЕТ СН'!$I$6-'СЕТ СН'!$I$19</f>
        <v>1784.2883686200003</v>
      </c>
      <c r="S126" s="36">
        <f>SUMIFS(СВЦЭМ!$C$34:$C$777,СВЦЭМ!$A$34:$A$777,$A126,СВЦЭМ!$B$34:$B$777,S$119)+'СЕТ СН'!$I$9+СВЦЭМ!$D$10+'СЕТ СН'!$I$6-'СЕТ СН'!$I$19</f>
        <v>1708.5491320399997</v>
      </c>
      <c r="T126" s="36">
        <f>SUMIFS(СВЦЭМ!$C$34:$C$777,СВЦЭМ!$A$34:$A$777,$A126,СВЦЭМ!$B$34:$B$777,T$119)+'СЕТ СН'!$I$9+СВЦЭМ!$D$10+'СЕТ СН'!$I$6-'СЕТ СН'!$I$19</f>
        <v>1732.3836670299997</v>
      </c>
      <c r="U126" s="36">
        <f>SUMIFS(СВЦЭМ!$C$34:$C$777,СВЦЭМ!$A$34:$A$777,$A126,СВЦЭМ!$B$34:$B$777,U$119)+'СЕТ СН'!$I$9+СВЦЭМ!$D$10+'СЕТ СН'!$I$6-'СЕТ СН'!$I$19</f>
        <v>1787.9360615300002</v>
      </c>
      <c r="V126" s="36">
        <f>SUMIFS(СВЦЭМ!$C$34:$C$777,СВЦЭМ!$A$34:$A$777,$A126,СВЦЭМ!$B$34:$B$777,V$119)+'СЕТ СН'!$I$9+СВЦЭМ!$D$10+'СЕТ СН'!$I$6-'СЕТ СН'!$I$19</f>
        <v>1791.0694652800003</v>
      </c>
      <c r="W126" s="36">
        <f>SUMIFS(СВЦЭМ!$C$34:$C$777,СВЦЭМ!$A$34:$A$777,$A126,СВЦЭМ!$B$34:$B$777,W$119)+'СЕТ СН'!$I$9+СВЦЭМ!$D$10+'СЕТ СН'!$I$6-'СЕТ СН'!$I$19</f>
        <v>1767.0676672099999</v>
      </c>
      <c r="X126" s="36">
        <f>SUMIFS(СВЦЭМ!$C$34:$C$777,СВЦЭМ!$A$34:$A$777,$A126,СВЦЭМ!$B$34:$B$777,X$119)+'СЕТ СН'!$I$9+СВЦЭМ!$D$10+'СЕТ СН'!$I$6-'СЕТ СН'!$I$19</f>
        <v>1758.3164274700002</v>
      </c>
      <c r="Y126" s="36">
        <f>SUMIFS(СВЦЭМ!$C$34:$C$777,СВЦЭМ!$A$34:$A$777,$A126,СВЦЭМ!$B$34:$B$777,Y$119)+'СЕТ СН'!$I$9+СВЦЭМ!$D$10+'СЕТ СН'!$I$6-'СЕТ СН'!$I$19</f>
        <v>1872.85484249</v>
      </c>
    </row>
    <row r="127" spans="1:27" ht="15.75" x14ac:dyDescent="0.2">
      <c r="A127" s="35">
        <f t="shared" si="3"/>
        <v>43381</v>
      </c>
      <c r="B127" s="36">
        <f>SUMIFS(СВЦЭМ!$C$34:$C$777,СВЦЭМ!$A$34:$A$777,$A127,СВЦЭМ!$B$34:$B$777,B$119)+'СЕТ СН'!$I$9+СВЦЭМ!$D$10+'СЕТ СН'!$I$6-'СЕТ СН'!$I$19</f>
        <v>2068.81869302</v>
      </c>
      <c r="C127" s="36">
        <f>SUMIFS(СВЦЭМ!$C$34:$C$777,СВЦЭМ!$A$34:$A$777,$A127,СВЦЭМ!$B$34:$B$777,C$119)+'СЕТ СН'!$I$9+СВЦЭМ!$D$10+'СЕТ СН'!$I$6-'СЕТ СН'!$I$19</f>
        <v>2185.3726335199999</v>
      </c>
      <c r="D127" s="36">
        <f>SUMIFS(СВЦЭМ!$C$34:$C$777,СВЦЭМ!$A$34:$A$777,$A127,СВЦЭМ!$B$34:$B$777,D$119)+'СЕТ СН'!$I$9+СВЦЭМ!$D$10+'СЕТ СН'!$I$6-'СЕТ СН'!$I$19</f>
        <v>2294.25918619</v>
      </c>
      <c r="E127" s="36">
        <f>SUMIFS(СВЦЭМ!$C$34:$C$777,СВЦЭМ!$A$34:$A$777,$A127,СВЦЭМ!$B$34:$B$777,E$119)+'СЕТ СН'!$I$9+СВЦЭМ!$D$10+'СЕТ СН'!$I$6-'СЕТ СН'!$I$19</f>
        <v>2310.4634089199999</v>
      </c>
      <c r="F127" s="36">
        <f>SUMIFS(СВЦЭМ!$C$34:$C$777,СВЦЭМ!$A$34:$A$777,$A127,СВЦЭМ!$B$34:$B$777,F$119)+'СЕТ СН'!$I$9+СВЦЭМ!$D$10+'СЕТ СН'!$I$6-'СЕТ СН'!$I$19</f>
        <v>2315.51848346</v>
      </c>
      <c r="G127" s="36">
        <f>SUMIFS(СВЦЭМ!$C$34:$C$777,СВЦЭМ!$A$34:$A$777,$A127,СВЦЭМ!$B$34:$B$777,G$119)+'СЕТ СН'!$I$9+СВЦЭМ!$D$10+'СЕТ СН'!$I$6-'СЕТ СН'!$I$19</f>
        <v>2280.2173203700004</v>
      </c>
      <c r="H127" s="36">
        <f>SUMIFS(СВЦЭМ!$C$34:$C$777,СВЦЭМ!$A$34:$A$777,$A127,СВЦЭМ!$B$34:$B$777,H$119)+'СЕТ СН'!$I$9+СВЦЭМ!$D$10+'СЕТ СН'!$I$6-'СЕТ СН'!$I$19</f>
        <v>2198.9512629299998</v>
      </c>
      <c r="I127" s="36">
        <f>SUMIFS(СВЦЭМ!$C$34:$C$777,СВЦЭМ!$A$34:$A$777,$A127,СВЦЭМ!$B$34:$B$777,I$119)+'СЕТ СН'!$I$9+СВЦЭМ!$D$10+'СЕТ СН'!$I$6-'СЕТ СН'!$I$19</f>
        <v>2109.5787690100001</v>
      </c>
      <c r="J127" s="36">
        <f>SUMIFS(СВЦЭМ!$C$34:$C$777,СВЦЭМ!$A$34:$A$777,$A127,СВЦЭМ!$B$34:$B$777,J$119)+'СЕТ СН'!$I$9+СВЦЭМ!$D$10+'СЕТ СН'!$I$6-'СЕТ СН'!$I$19</f>
        <v>2072.3703479799997</v>
      </c>
      <c r="K127" s="36">
        <f>SUMIFS(СВЦЭМ!$C$34:$C$777,СВЦЭМ!$A$34:$A$777,$A127,СВЦЭМ!$B$34:$B$777,K$119)+'СЕТ СН'!$I$9+СВЦЭМ!$D$10+'СЕТ СН'!$I$6-'СЕТ СН'!$I$19</f>
        <v>2041.6683777600001</v>
      </c>
      <c r="L127" s="36">
        <f>SUMIFS(СВЦЭМ!$C$34:$C$777,СВЦЭМ!$A$34:$A$777,$A127,СВЦЭМ!$B$34:$B$777,L$119)+'СЕТ СН'!$I$9+СВЦЭМ!$D$10+'СЕТ СН'!$I$6-'СЕТ СН'!$I$19</f>
        <v>2034.5991920199999</v>
      </c>
      <c r="M127" s="36">
        <f>SUMIFS(СВЦЭМ!$C$34:$C$777,СВЦЭМ!$A$34:$A$777,$A127,СВЦЭМ!$B$34:$B$777,M$119)+'СЕТ СН'!$I$9+СВЦЭМ!$D$10+'СЕТ СН'!$I$6-'СЕТ СН'!$I$19</f>
        <v>2047.09615936</v>
      </c>
      <c r="N127" s="36">
        <f>SUMIFS(СВЦЭМ!$C$34:$C$777,СВЦЭМ!$A$34:$A$777,$A127,СВЦЭМ!$B$34:$B$777,N$119)+'СЕТ СН'!$I$9+СВЦЭМ!$D$10+'СЕТ СН'!$I$6-'СЕТ СН'!$I$19</f>
        <v>2057.5910226799997</v>
      </c>
      <c r="O127" s="36">
        <f>SUMIFS(СВЦЭМ!$C$34:$C$777,СВЦЭМ!$A$34:$A$777,$A127,СВЦЭМ!$B$34:$B$777,O$119)+'СЕТ СН'!$I$9+СВЦЭМ!$D$10+'СЕТ СН'!$I$6-'СЕТ СН'!$I$19</f>
        <v>2023.4465955400001</v>
      </c>
      <c r="P127" s="36">
        <f>SUMIFS(СВЦЭМ!$C$34:$C$777,СВЦЭМ!$A$34:$A$777,$A127,СВЦЭМ!$B$34:$B$777,P$119)+'СЕТ СН'!$I$9+СВЦЭМ!$D$10+'СЕТ СН'!$I$6-'СЕТ СН'!$I$19</f>
        <v>1950.6910045</v>
      </c>
      <c r="Q127" s="36">
        <f>SUMIFS(СВЦЭМ!$C$34:$C$777,СВЦЭМ!$A$34:$A$777,$A127,СВЦЭМ!$B$34:$B$777,Q$119)+'СЕТ СН'!$I$9+СВЦЭМ!$D$10+'СЕТ СН'!$I$6-'СЕТ СН'!$I$19</f>
        <v>1873.4057475499999</v>
      </c>
      <c r="R127" s="36">
        <f>SUMIFS(СВЦЭМ!$C$34:$C$777,СВЦЭМ!$A$34:$A$777,$A127,СВЦЭМ!$B$34:$B$777,R$119)+'СЕТ СН'!$I$9+СВЦЭМ!$D$10+'СЕТ СН'!$I$6-'СЕТ СН'!$I$19</f>
        <v>1786.2036746100002</v>
      </c>
      <c r="S127" s="36">
        <f>SUMIFS(СВЦЭМ!$C$34:$C$777,СВЦЭМ!$A$34:$A$777,$A127,СВЦЭМ!$B$34:$B$777,S$119)+'СЕТ СН'!$I$9+СВЦЭМ!$D$10+'СЕТ СН'!$I$6-'СЕТ СН'!$I$19</f>
        <v>1741.5851202200001</v>
      </c>
      <c r="T127" s="36">
        <f>SUMIFS(СВЦЭМ!$C$34:$C$777,СВЦЭМ!$A$34:$A$777,$A127,СВЦЭМ!$B$34:$B$777,T$119)+'СЕТ СН'!$I$9+СВЦЭМ!$D$10+'СЕТ СН'!$I$6-'СЕТ СН'!$I$19</f>
        <v>1757.7396785299998</v>
      </c>
      <c r="U127" s="36">
        <f>SUMIFS(СВЦЭМ!$C$34:$C$777,СВЦЭМ!$A$34:$A$777,$A127,СВЦЭМ!$B$34:$B$777,U$119)+'СЕТ СН'!$I$9+СВЦЭМ!$D$10+'СЕТ СН'!$I$6-'СЕТ СН'!$I$19</f>
        <v>1806.1014987500002</v>
      </c>
      <c r="V127" s="36">
        <f>SUMIFS(СВЦЭМ!$C$34:$C$777,СВЦЭМ!$A$34:$A$777,$A127,СВЦЭМ!$B$34:$B$777,V$119)+'СЕТ СН'!$I$9+СВЦЭМ!$D$10+'СЕТ СН'!$I$6-'СЕТ СН'!$I$19</f>
        <v>1806.1895662699999</v>
      </c>
      <c r="W127" s="36">
        <f>SUMIFS(СВЦЭМ!$C$34:$C$777,СВЦЭМ!$A$34:$A$777,$A127,СВЦЭМ!$B$34:$B$777,W$119)+'СЕТ СН'!$I$9+СВЦЭМ!$D$10+'СЕТ СН'!$I$6-'СЕТ СН'!$I$19</f>
        <v>1800.3865854400001</v>
      </c>
      <c r="X127" s="36">
        <f>SUMIFS(СВЦЭМ!$C$34:$C$777,СВЦЭМ!$A$34:$A$777,$A127,СВЦЭМ!$B$34:$B$777,X$119)+'СЕТ СН'!$I$9+СВЦЭМ!$D$10+'СЕТ СН'!$I$6-'СЕТ СН'!$I$19</f>
        <v>1783.6000299100001</v>
      </c>
      <c r="Y127" s="36">
        <f>SUMIFS(СВЦЭМ!$C$34:$C$777,СВЦЭМ!$A$34:$A$777,$A127,СВЦЭМ!$B$34:$B$777,Y$119)+'СЕТ СН'!$I$9+СВЦЭМ!$D$10+'СЕТ СН'!$I$6-'СЕТ СН'!$I$19</f>
        <v>1903.4713829100001</v>
      </c>
    </row>
    <row r="128" spans="1:27" ht="15.75" x14ac:dyDescent="0.2">
      <c r="A128" s="35">
        <f t="shared" si="3"/>
        <v>43382</v>
      </c>
      <c r="B128" s="36">
        <f>SUMIFS(СВЦЭМ!$C$34:$C$777,СВЦЭМ!$A$34:$A$777,$A128,СВЦЭМ!$B$34:$B$777,B$119)+'СЕТ СН'!$I$9+СВЦЭМ!$D$10+'СЕТ СН'!$I$6-'СЕТ СН'!$I$19</f>
        <v>2050.0096101700001</v>
      </c>
      <c r="C128" s="36">
        <f>SUMIFS(СВЦЭМ!$C$34:$C$777,СВЦЭМ!$A$34:$A$777,$A128,СВЦЭМ!$B$34:$B$777,C$119)+'СЕТ СН'!$I$9+СВЦЭМ!$D$10+'СЕТ СН'!$I$6-'СЕТ СН'!$I$19</f>
        <v>2176.9617682200001</v>
      </c>
      <c r="D128" s="36">
        <f>SUMIFS(СВЦЭМ!$C$34:$C$777,СВЦЭМ!$A$34:$A$777,$A128,СВЦЭМ!$B$34:$B$777,D$119)+'СЕТ СН'!$I$9+СВЦЭМ!$D$10+'СЕТ СН'!$I$6-'СЕТ СН'!$I$19</f>
        <v>2268.2172133200002</v>
      </c>
      <c r="E128" s="36">
        <f>SUMIFS(СВЦЭМ!$C$34:$C$777,СВЦЭМ!$A$34:$A$777,$A128,СВЦЭМ!$B$34:$B$777,E$119)+'СЕТ СН'!$I$9+СВЦЭМ!$D$10+'СЕТ СН'!$I$6-'СЕТ СН'!$I$19</f>
        <v>2278.3958340300001</v>
      </c>
      <c r="F128" s="36">
        <f>SUMIFS(СВЦЭМ!$C$34:$C$777,СВЦЭМ!$A$34:$A$777,$A128,СВЦЭМ!$B$34:$B$777,F$119)+'СЕТ СН'!$I$9+СВЦЭМ!$D$10+'СЕТ СН'!$I$6-'СЕТ СН'!$I$19</f>
        <v>2280.86592483</v>
      </c>
      <c r="G128" s="36">
        <f>SUMIFS(СВЦЭМ!$C$34:$C$777,СВЦЭМ!$A$34:$A$777,$A128,СВЦЭМ!$B$34:$B$777,G$119)+'СЕТ СН'!$I$9+СВЦЭМ!$D$10+'СЕТ СН'!$I$6-'СЕТ СН'!$I$19</f>
        <v>2248.7092853900003</v>
      </c>
      <c r="H128" s="36">
        <f>SUMIFS(СВЦЭМ!$C$34:$C$777,СВЦЭМ!$A$34:$A$777,$A128,СВЦЭМ!$B$34:$B$777,H$119)+'СЕТ СН'!$I$9+СВЦЭМ!$D$10+'СЕТ СН'!$I$6-'СЕТ СН'!$I$19</f>
        <v>2167.1349827200002</v>
      </c>
      <c r="I128" s="36">
        <f>SUMIFS(СВЦЭМ!$C$34:$C$777,СВЦЭМ!$A$34:$A$777,$A128,СВЦЭМ!$B$34:$B$777,I$119)+'СЕТ СН'!$I$9+СВЦЭМ!$D$10+'СЕТ СН'!$I$6-'СЕТ СН'!$I$19</f>
        <v>2084.7343107500001</v>
      </c>
      <c r="J128" s="36">
        <f>SUMIFS(СВЦЭМ!$C$34:$C$777,СВЦЭМ!$A$34:$A$777,$A128,СВЦЭМ!$B$34:$B$777,J$119)+'СЕТ СН'!$I$9+СВЦЭМ!$D$10+'СЕТ СН'!$I$6-'СЕТ СН'!$I$19</f>
        <v>2079.76658094</v>
      </c>
      <c r="K128" s="36">
        <f>SUMIFS(СВЦЭМ!$C$34:$C$777,СВЦЭМ!$A$34:$A$777,$A128,СВЦЭМ!$B$34:$B$777,K$119)+'СЕТ СН'!$I$9+СВЦЭМ!$D$10+'СЕТ СН'!$I$6-'СЕТ СН'!$I$19</f>
        <v>2076.1950940900001</v>
      </c>
      <c r="L128" s="36">
        <f>SUMIFS(СВЦЭМ!$C$34:$C$777,СВЦЭМ!$A$34:$A$777,$A128,СВЦЭМ!$B$34:$B$777,L$119)+'СЕТ СН'!$I$9+СВЦЭМ!$D$10+'СЕТ СН'!$I$6-'СЕТ СН'!$I$19</f>
        <v>2071.6638608599997</v>
      </c>
      <c r="M128" s="36">
        <f>SUMIFS(СВЦЭМ!$C$34:$C$777,СВЦЭМ!$A$34:$A$777,$A128,СВЦЭМ!$B$34:$B$777,M$119)+'СЕТ СН'!$I$9+СВЦЭМ!$D$10+'СЕТ СН'!$I$6-'СЕТ СН'!$I$19</f>
        <v>2072.7904933299997</v>
      </c>
      <c r="N128" s="36">
        <f>SUMIFS(СВЦЭМ!$C$34:$C$777,СВЦЭМ!$A$34:$A$777,$A128,СВЦЭМ!$B$34:$B$777,N$119)+'СЕТ СН'!$I$9+СВЦЭМ!$D$10+'СЕТ СН'!$I$6-'СЕТ СН'!$I$19</f>
        <v>2072.0909929600002</v>
      </c>
      <c r="O128" s="36">
        <f>SUMIFS(СВЦЭМ!$C$34:$C$777,СВЦЭМ!$A$34:$A$777,$A128,СВЦЭМ!$B$34:$B$777,O$119)+'СЕТ СН'!$I$9+СВЦЭМ!$D$10+'СЕТ СН'!$I$6-'СЕТ СН'!$I$19</f>
        <v>2068.0591651699997</v>
      </c>
      <c r="P128" s="36">
        <f>SUMIFS(СВЦЭМ!$C$34:$C$777,СВЦЭМ!$A$34:$A$777,$A128,СВЦЭМ!$B$34:$B$777,P$119)+'СЕТ СН'!$I$9+СВЦЭМ!$D$10+'СЕТ СН'!$I$6-'СЕТ СН'!$I$19</f>
        <v>2001.7843552300001</v>
      </c>
      <c r="Q128" s="36">
        <f>SUMIFS(СВЦЭМ!$C$34:$C$777,СВЦЭМ!$A$34:$A$777,$A128,СВЦЭМ!$B$34:$B$777,Q$119)+'СЕТ СН'!$I$9+СВЦЭМ!$D$10+'СЕТ СН'!$I$6-'СЕТ СН'!$I$19</f>
        <v>1925.0489568600001</v>
      </c>
      <c r="R128" s="36">
        <f>SUMIFS(СВЦЭМ!$C$34:$C$777,СВЦЭМ!$A$34:$A$777,$A128,СВЦЭМ!$B$34:$B$777,R$119)+'СЕТ СН'!$I$9+СВЦЭМ!$D$10+'СЕТ СН'!$I$6-'СЕТ СН'!$I$19</f>
        <v>1834.2907081000003</v>
      </c>
      <c r="S128" s="36">
        <f>SUMIFS(СВЦЭМ!$C$34:$C$777,СВЦЭМ!$A$34:$A$777,$A128,СВЦЭМ!$B$34:$B$777,S$119)+'СЕТ СН'!$I$9+СВЦЭМ!$D$10+'СЕТ СН'!$I$6-'СЕТ СН'!$I$19</f>
        <v>1811.4815686299999</v>
      </c>
      <c r="T128" s="36">
        <f>SUMIFS(СВЦЭМ!$C$34:$C$777,СВЦЭМ!$A$34:$A$777,$A128,СВЦЭМ!$B$34:$B$777,T$119)+'СЕТ СН'!$I$9+СВЦЭМ!$D$10+'СЕТ СН'!$I$6-'СЕТ СН'!$I$19</f>
        <v>1776.0927882599999</v>
      </c>
      <c r="U128" s="36">
        <f>SUMIFS(СВЦЭМ!$C$34:$C$777,СВЦЭМ!$A$34:$A$777,$A128,СВЦЭМ!$B$34:$B$777,U$119)+'СЕТ СН'!$I$9+СВЦЭМ!$D$10+'СЕТ СН'!$I$6-'СЕТ СН'!$I$19</f>
        <v>1818.7898260000002</v>
      </c>
      <c r="V128" s="36">
        <f>SUMIFS(СВЦЭМ!$C$34:$C$777,СВЦЭМ!$A$34:$A$777,$A128,СВЦЭМ!$B$34:$B$777,V$119)+'СЕТ СН'!$I$9+СВЦЭМ!$D$10+'СЕТ СН'!$I$6-'СЕТ СН'!$I$19</f>
        <v>1820.9178438700001</v>
      </c>
      <c r="W128" s="36">
        <f>SUMIFS(СВЦЭМ!$C$34:$C$777,СВЦЭМ!$A$34:$A$777,$A128,СВЦЭМ!$B$34:$B$777,W$119)+'СЕТ СН'!$I$9+СВЦЭМ!$D$10+'СЕТ СН'!$I$6-'СЕТ СН'!$I$19</f>
        <v>1809.2710742099998</v>
      </c>
      <c r="X128" s="36">
        <f>SUMIFS(СВЦЭМ!$C$34:$C$777,СВЦЭМ!$A$34:$A$777,$A128,СВЦЭМ!$B$34:$B$777,X$119)+'СЕТ СН'!$I$9+СВЦЭМ!$D$10+'СЕТ СН'!$I$6-'СЕТ СН'!$I$19</f>
        <v>1787.2864296400003</v>
      </c>
      <c r="Y128" s="36">
        <f>SUMIFS(СВЦЭМ!$C$34:$C$777,СВЦЭМ!$A$34:$A$777,$A128,СВЦЭМ!$B$34:$B$777,Y$119)+'СЕТ СН'!$I$9+СВЦЭМ!$D$10+'СЕТ СН'!$I$6-'СЕТ СН'!$I$19</f>
        <v>1902.6302917399998</v>
      </c>
    </row>
    <row r="129" spans="1:25" ht="15.75" x14ac:dyDescent="0.2">
      <c r="A129" s="35">
        <f t="shared" si="3"/>
        <v>43383</v>
      </c>
      <c r="B129" s="36">
        <f>SUMIFS(СВЦЭМ!$C$34:$C$777,СВЦЭМ!$A$34:$A$777,$A129,СВЦЭМ!$B$34:$B$777,B$119)+'СЕТ СН'!$I$9+СВЦЭМ!$D$10+'СЕТ СН'!$I$6-'СЕТ СН'!$I$19</f>
        <v>2013.3108968400002</v>
      </c>
      <c r="C129" s="36">
        <f>SUMIFS(СВЦЭМ!$C$34:$C$777,СВЦЭМ!$A$34:$A$777,$A129,СВЦЭМ!$B$34:$B$777,C$119)+'СЕТ СН'!$I$9+СВЦЭМ!$D$10+'СЕТ СН'!$I$6-'СЕТ СН'!$I$19</f>
        <v>2131.8774949999997</v>
      </c>
      <c r="D129" s="36">
        <f>SUMIFS(СВЦЭМ!$C$34:$C$777,СВЦЭМ!$A$34:$A$777,$A129,СВЦЭМ!$B$34:$B$777,D$119)+'СЕТ СН'!$I$9+СВЦЭМ!$D$10+'СЕТ СН'!$I$6-'СЕТ СН'!$I$19</f>
        <v>2221.0013636800004</v>
      </c>
      <c r="E129" s="36">
        <f>SUMIFS(СВЦЭМ!$C$34:$C$777,СВЦЭМ!$A$34:$A$777,$A129,СВЦЭМ!$B$34:$B$777,E$119)+'СЕТ СН'!$I$9+СВЦЭМ!$D$10+'СЕТ СН'!$I$6-'СЕТ СН'!$I$19</f>
        <v>2249.5926128400001</v>
      </c>
      <c r="F129" s="36">
        <f>SUMIFS(СВЦЭМ!$C$34:$C$777,СВЦЭМ!$A$34:$A$777,$A129,СВЦЭМ!$B$34:$B$777,F$119)+'СЕТ СН'!$I$9+СВЦЭМ!$D$10+'СЕТ СН'!$I$6-'СЕТ СН'!$I$19</f>
        <v>2248.6755811499997</v>
      </c>
      <c r="G129" s="36">
        <f>SUMIFS(СВЦЭМ!$C$34:$C$777,СВЦЭМ!$A$34:$A$777,$A129,СВЦЭМ!$B$34:$B$777,G$119)+'СЕТ СН'!$I$9+СВЦЭМ!$D$10+'СЕТ СН'!$I$6-'СЕТ СН'!$I$19</f>
        <v>2238.1772858000004</v>
      </c>
      <c r="H129" s="36">
        <f>SUMIFS(СВЦЭМ!$C$34:$C$777,СВЦЭМ!$A$34:$A$777,$A129,СВЦЭМ!$B$34:$B$777,H$119)+'СЕТ СН'!$I$9+СВЦЭМ!$D$10+'СЕТ СН'!$I$6-'СЕТ СН'!$I$19</f>
        <v>2200.8248757600004</v>
      </c>
      <c r="I129" s="36">
        <f>SUMIFS(СВЦЭМ!$C$34:$C$777,СВЦЭМ!$A$34:$A$777,$A129,СВЦЭМ!$B$34:$B$777,I$119)+'СЕТ СН'!$I$9+СВЦЭМ!$D$10+'СЕТ СН'!$I$6-'СЕТ СН'!$I$19</f>
        <v>2127.0681091300003</v>
      </c>
      <c r="J129" s="36">
        <f>SUMIFS(СВЦЭМ!$C$34:$C$777,СВЦЭМ!$A$34:$A$777,$A129,СВЦЭМ!$B$34:$B$777,J$119)+'СЕТ СН'!$I$9+СВЦЭМ!$D$10+'СЕТ СН'!$I$6-'СЕТ СН'!$I$19</f>
        <v>2089.8356576699998</v>
      </c>
      <c r="K129" s="36">
        <f>SUMIFS(СВЦЭМ!$C$34:$C$777,СВЦЭМ!$A$34:$A$777,$A129,СВЦЭМ!$B$34:$B$777,K$119)+'СЕТ СН'!$I$9+СВЦЭМ!$D$10+'СЕТ СН'!$I$6-'СЕТ СН'!$I$19</f>
        <v>2085.1774085799998</v>
      </c>
      <c r="L129" s="36">
        <f>SUMIFS(СВЦЭМ!$C$34:$C$777,СВЦЭМ!$A$34:$A$777,$A129,СВЦЭМ!$B$34:$B$777,L$119)+'СЕТ СН'!$I$9+СВЦЭМ!$D$10+'СЕТ СН'!$I$6-'СЕТ СН'!$I$19</f>
        <v>2089.5624342000001</v>
      </c>
      <c r="M129" s="36">
        <f>SUMIFS(СВЦЭМ!$C$34:$C$777,СВЦЭМ!$A$34:$A$777,$A129,СВЦЭМ!$B$34:$B$777,M$119)+'СЕТ СН'!$I$9+СВЦЭМ!$D$10+'СЕТ СН'!$I$6-'СЕТ СН'!$I$19</f>
        <v>2103.5570415699999</v>
      </c>
      <c r="N129" s="36">
        <f>SUMIFS(СВЦЭМ!$C$34:$C$777,СВЦЭМ!$A$34:$A$777,$A129,СВЦЭМ!$B$34:$B$777,N$119)+'СЕТ СН'!$I$9+СВЦЭМ!$D$10+'СЕТ СН'!$I$6-'СЕТ СН'!$I$19</f>
        <v>2110.3476256100003</v>
      </c>
      <c r="O129" s="36">
        <f>SUMIFS(СВЦЭМ!$C$34:$C$777,СВЦЭМ!$A$34:$A$777,$A129,СВЦЭМ!$B$34:$B$777,O$119)+'СЕТ СН'!$I$9+СВЦЭМ!$D$10+'СЕТ СН'!$I$6-'СЕТ СН'!$I$19</f>
        <v>2094.41605127</v>
      </c>
      <c r="P129" s="36">
        <f>SUMIFS(СВЦЭМ!$C$34:$C$777,СВЦЭМ!$A$34:$A$777,$A129,СВЦЭМ!$B$34:$B$777,P$119)+'СЕТ СН'!$I$9+СВЦЭМ!$D$10+'СЕТ СН'!$I$6-'СЕТ СН'!$I$19</f>
        <v>2039.4263976499997</v>
      </c>
      <c r="Q129" s="36">
        <f>SUMIFS(СВЦЭМ!$C$34:$C$777,СВЦЭМ!$A$34:$A$777,$A129,СВЦЭМ!$B$34:$B$777,Q$119)+'СЕТ СН'!$I$9+СВЦЭМ!$D$10+'СЕТ СН'!$I$6-'СЕТ СН'!$I$19</f>
        <v>1960.2517029999999</v>
      </c>
      <c r="R129" s="36">
        <f>SUMIFS(СВЦЭМ!$C$34:$C$777,СВЦЭМ!$A$34:$A$777,$A129,СВЦЭМ!$B$34:$B$777,R$119)+'СЕТ СН'!$I$9+СВЦЭМ!$D$10+'СЕТ СН'!$I$6-'СЕТ СН'!$I$19</f>
        <v>1855.0146373799998</v>
      </c>
      <c r="S129" s="36">
        <f>SUMIFS(СВЦЭМ!$C$34:$C$777,СВЦЭМ!$A$34:$A$777,$A129,СВЦЭМ!$B$34:$B$777,S$119)+'СЕТ СН'!$I$9+СВЦЭМ!$D$10+'СЕТ СН'!$I$6-'СЕТ СН'!$I$19</f>
        <v>1777.0091205600002</v>
      </c>
      <c r="T129" s="36">
        <f>SUMIFS(СВЦЭМ!$C$34:$C$777,СВЦЭМ!$A$34:$A$777,$A129,СВЦЭМ!$B$34:$B$777,T$119)+'СЕТ СН'!$I$9+СВЦЭМ!$D$10+'СЕТ СН'!$I$6-'СЕТ СН'!$I$19</f>
        <v>1797.5232180100002</v>
      </c>
      <c r="U129" s="36">
        <f>SUMIFS(СВЦЭМ!$C$34:$C$777,СВЦЭМ!$A$34:$A$777,$A129,СВЦЭМ!$B$34:$B$777,U$119)+'СЕТ СН'!$I$9+СВЦЭМ!$D$10+'СЕТ СН'!$I$6-'СЕТ СН'!$I$19</f>
        <v>1831.9672615500003</v>
      </c>
      <c r="V129" s="36">
        <f>SUMIFS(СВЦЭМ!$C$34:$C$777,СВЦЭМ!$A$34:$A$777,$A129,СВЦЭМ!$B$34:$B$777,V$119)+'СЕТ СН'!$I$9+СВЦЭМ!$D$10+'СЕТ СН'!$I$6-'СЕТ СН'!$I$19</f>
        <v>1829.4421732400001</v>
      </c>
      <c r="W129" s="36">
        <f>SUMIFS(СВЦЭМ!$C$34:$C$777,СВЦЭМ!$A$34:$A$777,$A129,СВЦЭМ!$B$34:$B$777,W$119)+'СЕТ СН'!$I$9+СВЦЭМ!$D$10+'СЕТ СН'!$I$6-'СЕТ СН'!$I$19</f>
        <v>1822.9689770300001</v>
      </c>
      <c r="X129" s="36">
        <f>SUMIFS(СВЦЭМ!$C$34:$C$777,СВЦЭМ!$A$34:$A$777,$A129,СВЦЭМ!$B$34:$B$777,X$119)+'СЕТ СН'!$I$9+СВЦЭМ!$D$10+'СЕТ СН'!$I$6-'СЕТ СН'!$I$19</f>
        <v>1809.4517024500001</v>
      </c>
      <c r="Y129" s="36">
        <f>SUMIFS(СВЦЭМ!$C$34:$C$777,СВЦЭМ!$A$34:$A$777,$A129,СВЦЭМ!$B$34:$B$777,Y$119)+'СЕТ СН'!$I$9+СВЦЭМ!$D$10+'СЕТ СН'!$I$6-'СЕТ СН'!$I$19</f>
        <v>1903.5684899500002</v>
      </c>
    </row>
    <row r="130" spans="1:25" ht="15.75" x14ac:dyDescent="0.2">
      <c r="A130" s="35">
        <f t="shared" si="3"/>
        <v>43384</v>
      </c>
      <c r="B130" s="36">
        <f>SUMIFS(СВЦЭМ!$C$34:$C$777,СВЦЭМ!$A$34:$A$777,$A130,СВЦЭМ!$B$34:$B$777,B$119)+'СЕТ СН'!$I$9+СВЦЭМ!$D$10+'СЕТ СН'!$I$6-'СЕТ СН'!$I$19</f>
        <v>2074.6328171200003</v>
      </c>
      <c r="C130" s="36">
        <f>SUMIFS(СВЦЭМ!$C$34:$C$777,СВЦЭМ!$A$34:$A$777,$A130,СВЦЭМ!$B$34:$B$777,C$119)+'СЕТ СН'!$I$9+СВЦЭМ!$D$10+'СЕТ СН'!$I$6-'СЕТ СН'!$I$19</f>
        <v>2212.7474886999998</v>
      </c>
      <c r="D130" s="36">
        <f>SUMIFS(СВЦЭМ!$C$34:$C$777,СВЦЭМ!$A$34:$A$777,$A130,СВЦЭМ!$B$34:$B$777,D$119)+'СЕТ СН'!$I$9+СВЦЭМ!$D$10+'СЕТ СН'!$I$6-'СЕТ СН'!$I$19</f>
        <v>2306.0673111200003</v>
      </c>
      <c r="E130" s="36">
        <f>SUMIFS(СВЦЭМ!$C$34:$C$777,СВЦЭМ!$A$34:$A$777,$A130,СВЦЭМ!$B$34:$B$777,E$119)+'СЕТ СН'!$I$9+СВЦЭМ!$D$10+'СЕТ СН'!$I$6-'СЕТ СН'!$I$19</f>
        <v>2313.547028</v>
      </c>
      <c r="F130" s="36">
        <f>SUMIFS(СВЦЭМ!$C$34:$C$777,СВЦЭМ!$A$34:$A$777,$A130,СВЦЭМ!$B$34:$B$777,F$119)+'СЕТ СН'!$I$9+СВЦЭМ!$D$10+'СЕТ СН'!$I$6-'СЕТ СН'!$I$19</f>
        <v>2304.8064807299997</v>
      </c>
      <c r="G130" s="36">
        <f>SUMIFS(СВЦЭМ!$C$34:$C$777,СВЦЭМ!$A$34:$A$777,$A130,СВЦЭМ!$B$34:$B$777,G$119)+'СЕТ СН'!$I$9+СВЦЭМ!$D$10+'СЕТ СН'!$I$6-'СЕТ СН'!$I$19</f>
        <v>2278.3454170300001</v>
      </c>
      <c r="H130" s="36">
        <f>SUMIFS(СВЦЭМ!$C$34:$C$777,СВЦЭМ!$A$34:$A$777,$A130,СВЦЭМ!$B$34:$B$777,H$119)+'СЕТ СН'!$I$9+СВЦЭМ!$D$10+'СЕТ СН'!$I$6-'СЕТ СН'!$I$19</f>
        <v>2205.0294514500001</v>
      </c>
      <c r="I130" s="36">
        <f>SUMIFS(СВЦЭМ!$C$34:$C$777,СВЦЭМ!$A$34:$A$777,$A130,СВЦЭМ!$B$34:$B$777,I$119)+'СЕТ СН'!$I$9+СВЦЭМ!$D$10+'СЕТ СН'!$I$6-'СЕТ СН'!$I$19</f>
        <v>2118.3723874400002</v>
      </c>
      <c r="J130" s="36">
        <f>SUMIFS(СВЦЭМ!$C$34:$C$777,СВЦЭМ!$A$34:$A$777,$A130,СВЦЭМ!$B$34:$B$777,J$119)+'СЕТ СН'!$I$9+СВЦЭМ!$D$10+'СЕТ СН'!$I$6-'СЕТ СН'!$I$19</f>
        <v>2101.4168135700002</v>
      </c>
      <c r="K130" s="36">
        <f>SUMIFS(СВЦЭМ!$C$34:$C$777,СВЦЭМ!$A$34:$A$777,$A130,СВЦЭМ!$B$34:$B$777,K$119)+'СЕТ СН'!$I$9+СВЦЭМ!$D$10+'СЕТ СН'!$I$6-'СЕТ СН'!$I$19</f>
        <v>2076.0482421799998</v>
      </c>
      <c r="L130" s="36">
        <f>SUMIFS(СВЦЭМ!$C$34:$C$777,СВЦЭМ!$A$34:$A$777,$A130,СВЦЭМ!$B$34:$B$777,L$119)+'СЕТ СН'!$I$9+СВЦЭМ!$D$10+'СЕТ СН'!$I$6-'СЕТ СН'!$I$19</f>
        <v>2072.5909257499998</v>
      </c>
      <c r="M130" s="36">
        <f>SUMIFS(СВЦЭМ!$C$34:$C$777,СВЦЭМ!$A$34:$A$777,$A130,СВЦЭМ!$B$34:$B$777,M$119)+'СЕТ СН'!$I$9+СВЦЭМ!$D$10+'СЕТ СН'!$I$6-'СЕТ СН'!$I$19</f>
        <v>2086.5212981100003</v>
      </c>
      <c r="N130" s="36">
        <f>SUMIFS(СВЦЭМ!$C$34:$C$777,СВЦЭМ!$A$34:$A$777,$A130,СВЦЭМ!$B$34:$B$777,N$119)+'СЕТ СН'!$I$9+СВЦЭМ!$D$10+'СЕТ СН'!$I$6-'СЕТ СН'!$I$19</f>
        <v>2094.4461336499999</v>
      </c>
      <c r="O130" s="36">
        <f>SUMIFS(СВЦЭМ!$C$34:$C$777,СВЦЭМ!$A$34:$A$777,$A130,СВЦЭМ!$B$34:$B$777,O$119)+'СЕТ СН'!$I$9+СВЦЭМ!$D$10+'СЕТ СН'!$I$6-'СЕТ СН'!$I$19</f>
        <v>2070.2121679100001</v>
      </c>
      <c r="P130" s="36">
        <f>SUMIFS(СВЦЭМ!$C$34:$C$777,СВЦЭМ!$A$34:$A$777,$A130,СВЦЭМ!$B$34:$B$777,P$119)+'СЕТ СН'!$I$9+СВЦЭМ!$D$10+'СЕТ СН'!$I$6-'СЕТ СН'!$I$19</f>
        <v>2012.4704355399999</v>
      </c>
      <c r="Q130" s="36">
        <f>SUMIFS(СВЦЭМ!$C$34:$C$777,СВЦЭМ!$A$34:$A$777,$A130,СВЦЭМ!$B$34:$B$777,Q$119)+'СЕТ СН'!$I$9+СВЦЭМ!$D$10+'СЕТ СН'!$I$6-'СЕТ СН'!$I$19</f>
        <v>1943.0315219100003</v>
      </c>
      <c r="R130" s="36">
        <f>SUMIFS(СВЦЭМ!$C$34:$C$777,СВЦЭМ!$A$34:$A$777,$A130,СВЦЭМ!$B$34:$B$777,R$119)+'СЕТ СН'!$I$9+СВЦЭМ!$D$10+'СЕТ СН'!$I$6-'СЕТ СН'!$I$19</f>
        <v>1845.9997621800003</v>
      </c>
      <c r="S130" s="36">
        <f>SUMIFS(СВЦЭМ!$C$34:$C$777,СВЦЭМ!$A$34:$A$777,$A130,СВЦЭМ!$B$34:$B$777,S$119)+'СЕТ СН'!$I$9+СВЦЭМ!$D$10+'СЕТ СН'!$I$6-'СЕТ СН'!$I$19</f>
        <v>1789.1090597000002</v>
      </c>
      <c r="T130" s="36">
        <f>SUMIFS(СВЦЭМ!$C$34:$C$777,СВЦЭМ!$A$34:$A$777,$A130,СВЦЭМ!$B$34:$B$777,T$119)+'СЕТ СН'!$I$9+СВЦЭМ!$D$10+'СЕТ СН'!$I$6-'СЕТ СН'!$I$19</f>
        <v>1794.5611848899998</v>
      </c>
      <c r="U130" s="36">
        <f>SUMIFS(СВЦЭМ!$C$34:$C$777,СВЦЭМ!$A$34:$A$777,$A130,СВЦЭМ!$B$34:$B$777,U$119)+'СЕТ СН'!$I$9+СВЦЭМ!$D$10+'СЕТ СН'!$I$6-'СЕТ СН'!$I$19</f>
        <v>1823.8992988099999</v>
      </c>
      <c r="V130" s="36">
        <f>SUMIFS(СВЦЭМ!$C$34:$C$777,СВЦЭМ!$A$34:$A$777,$A130,СВЦЭМ!$B$34:$B$777,V$119)+'СЕТ СН'!$I$9+СВЦЭМ!$D$10+'СЕТ СН'!$I$6-'СЕТ СН'!$I$19</f>
        <v>1821.3013661</v>
      </c>
      <c r="W130" s="36">
        <f>SUMIFS(СВЦЭМ!$C$34:$C$777,СВЦЭМ!$A$34:$A$777,$A130,СВЦЭМ!$B$34:$B$777,W$119)+'СЕТ СН'!$I$9+СВЦЭМ!$D$10+'СЕТ СН'!$I$6-'СЕТ СН'!$I$19</f>
        <v>1808.3272835299999</v>
      </c>
      <c r="X130" s="36">
        <f>SUMIFS(СВЦЭМ!$C$34:$C$777,СВЦЭМ!$A$34:$A$777,$A130,СВЦЭМ!$B$34:$B$777,X$119)+'СЕТ СН'!$I$9+СВЦЭМ!$D$10+'СЕТ СН'!$I$6-'СЕТ СН'!$I$19</f>
        <v>1810.6891563500003</v>
      </c>
      <c r="Y130" s="36">
        <f>SUMIFS(СВЦЭМ!$C$34:$C$777,СВЦЭМ!$A$34:$A$777,$A130,СВЦЭМ!$B$34:$B$777,Y$119)+'СЕТ СН'!$I$9+СВЦЭМ!$D$10+'СЕТ СН'!$I$6-'СЕТ СН'!$I$19</f>
        <v>1936.46261766</v>
      </c>
    </row>
    <row r="131" spans="1:25" ht="15.75" x14ac:dyDescent="0.2">
      <c r="A131" s="35">
        <f t="shared" si="3"/>
        <v>43385</v>
      </c>
      <c r="B131" s="36">
        <f>SUMIFS(СВЦЭМ!$C$34:$C$777,СВЦЭМ!$A$34:$A$777,$A131,СВЦЭМ!$B$34:$B$777,B$119)+'СЕТ СН'!$I$9+СВЦЭМ!$D$10+'СЕТ СН'!$I$6-'СЕТ СН'!$I$19</f>
        <v>2064.1862258599999</v>
      </c>
      <c r="C131" s="36">
        <f>SUMIFS(СВЦЭМ!$C$34:$C$777,СВЦЭМ!$A$34:$A$777,$A131,СВЦЭМ!$B$34:$B$777,C$119)+'СЕТ СН'!$I$9+СВЦЭМ!$D$10+'СЕТ СН'!$I$6-'СЕТ СН'!$I$19</f>
        <v>2176.6877417599999</v>
      </c>
      <c r="D131" s="36">
        <f>SUMIFS(СВЦЭМ!$C$34:$C$777,СВЦЭМ!$A$34:$A$777,$A131,СВЦЭМ!$B$34:$B$777,D$119)+'СЕТ СН'!$I$9+СВЦЭМ!$D$10+'СЕТ СН'!$I$6-'СЕТ СН'!$I$19</f>
        <v>2246.8108236200001</v>
      </c>
      <c r="E131" s="36">
        <f>SUMIFS(СВЦЭМ!$C$34:$C$777,СВЦЭМ!$A$34:$A$777,$A131,СВЦЭМ!$B$34:$B$777,E$119)+'СЕТ СН'!$I$9+СВЦЭМ!$D$10+'СЕТ СН'!$I$6-'СЕТ СН'!$I$19</f>
        <v>2274.1895624099998</v>
      </c>
      <c r="F131" s="36">
        <f>SUMIFS(СВЦЭМ!$C$34:$C$777,СВЦЭМ!$A$34:$A$777,$A131,СВЦЭМ!$B$34:$B$777,F$119)+'СЕТ СН'!$I$9+СВЦЭМ!$D$10+'СЕТ СН'!$I$6-'СЕТ СН'!$I$19</f>
        <v>2258.2022334100002</v>
      </c>
      <c r="G131" s="36">
        <f>SUMIFS(СВЦЭМ!$C$34:$C$777,СВЦЭМ!$A$34:$A$777,$A131,СВЦЭМ!$B$34:$B$777,G$119)+'СЕТ СН'!$I$9+СВЦЭМ!$D$10+'СЕТ СН'!$I$6-'СЕТ СН'!$I$19</f>
        <v>2249.0989902299998</v>
      </c>
      <c r="H131" s="36">
        <f>SUMIFS(СВЦЭМ!$C$34:$C$777,СВЦЭМ!$A$34:$A$777,$A131,СВЦЭМ!$B$34:$B$777,H$119)+'СЕТ СН'!$I$9+СВЦЭМ!$D$10+'СЕТ СН'!$I$6-'СЕТ СН'!$I$19</f>
        <v>2217.9719153400001</v>
      </c>
      <c r="I131" s="36">
        <f>SUMIFS(СВЦЭМ!$C$34:$C$777,СВЦЭМ!$A$34:$A$777,$A131,СВЦЭМ!$B$34:$B$777,I$119)+'СЕТ СН'!$I$9+СВЦЭМ!$D$10+'СЕТ СН'!$I$6-'СЕТ СН'!$I$19</f>
        <v>2142.3137777800002</v>
      </c>
      <c r="J131" s="36">
        <f>SUMIFS(СВЦЭМ!$C$34:$C$777,СВЦЭМ!$A$34:$A$777,$A131,СВЦЭМ!$B$34:$B$777,J$119)+'СЕТ СН'!$I$9+СВЦЭМ!$D$10+'СЕТ СН'!$I$6-'СЕТ СН'!$I$19</f>
        <v>2112.6071867400001</v>
      </c>
      <c r="K131" s="36">
        <f>SUMIFS(СВЦЭМ!$C$34:$C$777,СВЦЭМ!$A$34:$A$777,$A131,СВЦЭМ!$B$34:$B$777,K$119)+'СЕТ СН'!$I$9+СВЦЭМ!$D$10+'СЕТ СН'!$I$6-'СЕТ СН'!$I$19</f>
        <v>2091.1001860599999</v>
      </c>
      <c r="L131" s="36">
        <f>SUMIFS(СВЦЭМ!$C$34:$C$777,СВЦЭМ!$A$34:$A$777,$A131,СВЦЭМ!$B$34:$B$777,L$119)+'СЕТ СН'!$I$9+СВЦЭМ!$D$10+'СЕТ СН'!$I$6-'СЕТ СН'!$I$19</f>
        <v>2093.84539189</v>
      </c>
      <c r="M131" s="36">
        <f>SUMIFS(СВЦЭМ!$C$34:$C$777,СВЦЭМ!$A$34:$A$777,$A131,СВЦЭМ!$B$34:$B$777,M$119)+'СЕТ СН'!$I$9+СВЦЭМ!$D$10+'СЕТ СН'!$I$6-'СЕТ СН'!$I$19</f>
        <v>2111.8447221400002</v>
      </c>
      <c r="N131" s="36">
        <f>SUMIFS(СВЦЭМ!$C$34:$C$777,СВЦЭМ!$A$34:$A$777,$A131,СВЦЭМ!$B$34:$B$777,N$119)+'СЕТ СН'!$I$9+СВЦЭМ!$D$10+'СЕТ СН'!$I$6-'СЕТ СН'!$I$19</f>
        <v>2122.62568672</v>
      </c>
      <c r="O131" s="36">
        <f>SUMIFS(СВЦЭМ!$C$34:$C$777,СВЦЭМ!$A$34:$A$777,$A131,СВЦЭМ!$B$34:$B$777,O$119)+'СЕТ СН'!$I$9+СВЦЭМ!$D$10+'СЕТ СН'!$I$6-'СЕТ СН'!$I$19</f>
        <v>2093.3412601800001</v>
      </c>
      <c r="P131" s="36">
        <f>SUMIFS(СВЦЭМ!$C$34:$C$777,СВЦЭМ!$A$34:$A$777,$A131,СВЦЭМ!$B$34:$B$777,P$119)+'СЕТ СН'!$I$9+СВЦЭМ!$D$10+'СЕТ СН'!$I$6-'СЕТ СН'!$I$19</f>
        <v>2028.5257006500001</v>
      </c>
      <c r="Q131" s="36">
        <f>SUMIFS(СВЦЭМ!$C$34:$C$777,СВЦЭМ!$A$34:$A$777,$A131,СВЦЭМ!$B$34:$B$777,Q$119)+'СЕТ СН'!$I$9+СВЦЭМ!$D$10+'СЕТ СН'!$I$6-'СЕТ СН'!$I$19</f>
        <v>1955.8805219999999</v>
      </c>
      <c r="R131" s="36">
        <f>SUMIFS(СВЦЭМ!$C$34:$C$777,СВЦЭМ!$A$34:$A$777,$A131,СВЦЭМ!$B$34:$B$777,R$119)+'СЕТ СН'!$I$9+СВЦЭМ!$D$10+'СЕТ СН'!$I$6-'СЕТ СН'!$I$19</f>
        <v>1843.6158350400001</v>
      </c>
      <c r="S131" s="36">
        <f>SUMIFS(СВЦЭМ!$C$34:$C$777,СВЦЭМ!$A$34:$A$777,$A131,СВЦЭМ!$B$34:$B$777,S$119)+'СЕТ СН'!$I$9+СВЦЭМ!$D$10+'СЕТ СН'!$I$6-'СЕТ СН'!$I$19</f>
        <v>1764.53884315</v>
      </c>
      <c r="T131" s="36">
        <f>SUMIFS(СВЦЭМ!$C$34:$C$777,СВЦЭМ!$A$34:$A$777,$A131,СВЦЭМ!$B$34:$B$777,T$119)+'СЕТ СН'!$I$9+СВЦЭМ!$D$10+'СЕТ СН'!$I$6-'СЕТ СН'!$I$19</f>
        <v>1788.0583896999997</v>
      </c>
      <c r="U131" s="36">
        <f>SUMIFS(СВЦЭМ!$C$34:$C$777,СВЦЭМ!$A$34:$A$777,$A131,СВЦЭМ!$B$34:$B$777,U$119)+'СЕТ СН'!$I$9+СВЦЭМ!$D$10+'СЕТ СН'!$I$6-'СЕТ СН'!$I$19</f>
        <v>1820.69169526</v>
      </c>
      <c r="V131" s="36">
        <f>SUMIFS(СВЦЭМ!$C$34:$C$777,СВЦЭМ!$A$34:$A$777,$A131,СВЦЭМ!$B$34:$B$777,V$119)+'СЕТ СН'!$I$9+СВЦЭМ!$D$10+'СЕТ СН'!$I$6-'СЕТ СН'!$I$19</f>
        <v>1816.0163435699997</v>
      </c>
      <c r="W131" s="36">
        <f>SUMIFS(СВЦЭМ!$C$34:$C$777,СВЦЭМ!$A$34:$A$777,$A131,СВЦЭМ!$B$34:$B$777,W$119)+'СЕТ СН'!$I$9+СВЦЭМ!$D$10+'СЕТ СН'!$I$6-'СЕТ СН'!$I$19</f>
        <v>1800.7085074500001</v>
      </c>
      <c r="X131" s="36">
        <f>SUMIFS(СВЦЭМ!$C$34:$C$777,СВЦЭМ!$A$34:$A$777,$A131,СВЦЭМ!$B$34:$B$777,X$119)+'СЕТ СН'!$I$9+СВЦЭМ!$D$10+'СЕТ СН'!$I$6-'СЕТ СН'!$I$19</f>
        <v>1806.5454877900002</v>
      </c>
      <c r="Y131" s="36">
        <f>SUMIFS(СВЦЭМ!$C$34:$C$777,СВЦЭМ!$A$34:$A$777,$A131,СВЦЭМ!$B$34:$B$777,Y$119)+'СЕТ СН'!$I$9+СВЦЭМ!$D$10+'СЕТ СН'!$I$6-'СЕТ СН'!$I$19</f>
        <v>1940.53662399</v>
      </c>
    </row>
    <row r="132" spans="1:25" ht="15.75" x14ac:dyDescent="0.2">
      <c r="A132" s="35">
        <f t="shared" si="3"/>
        <v>43386</v>
      </c>
      <c r="B132" s="36">
        <f>SUMIFS(СВЦЭМ!$C$34:$C$777,СВЦЭМ!$A$34:$A$777,$A132,СВЦЭМ!$B$34:$B$777,B$119)+'СЕТ СН'!$I$9+СВЦЭМ!$D$10+'СЕТ СН'!$I$6-'СЕТ СН'!$I$19</f>
        <v>2059.42373623</v>
      </c>
      <c r="C132" s="36">
        <f>SUMIFS(СВЦЭМ!$C$34:$C$777,СВЦЭМ!$A$34:$A$777,$A132,СВЦЭМ!$B$34:$B$777,C$119)+'СЕТ СН'!$I$9+СВЦЭМ!$D$10+'СЕТ СН'!$I$6-'СЕТ СН'!$I$19</f>
        <v>2171.6286720899998</v>
      </c>
      <c r="D132" s="36">
        <f>SUMIFS(СВЦЭМ!$C$34:$C$777,СВЦЭМ!$A$34:$A$777,$A132,СВЦЭМ!$B$34:$B$777,D$119)+'СЕТ СН'!$I$9+СВЦЭМ!$D$10+'СЕТ СН'!$I$6-'СЕТ СН'!$I$19</f>
        <v>2263.48991781</v>
      </c>
      <c r="E132" s="36">
        <f>SUMIFS(СВЦЭМ!$C$34:$C$777,СВЦЭМ!$A$34:$A$777,$A132,СВЦЭМ!$B$34:$B$777,E$119)+'СЕТ СН'!$I$9+СВЦЭМ!$D$10+'СЕТ СН'!$I$6-'СЕТ СН'!$I$19</f>
        <v>2272.4273371099998</v>
      </c>
      <c r="F132" s="36">
        <f>SUMIFS(СВЦЭМ!$C$34:$C$777,СВЦЭМ!$A$34:$A$777,$A132,СВЦЭМ!$B$34:$B$777,F$119)+'СЕТ СН'!$I$9+СВЦЭМ!$D$10+'СЕТ СН'!$I$6-'СЕТ СН'!$I$19</f>
        <v>2266.6673847399998</v>
      </c>
      <c r="G132" s="36">
        <f>SUMIFS(СВЦЭМ!$C$34:$C$777,СВЦЭМ!$A$34:$A$777,$A132,СВЦЭМ!$B$34:$B$777,G$119)+'СЕТ СН'!$I$9+СВЦЭМ!$D$10+'СЕТ СН'!$I$6-'СЕТ СН'!$I$19</f>
        <v>2245.5066112100003</v>
      </c>
      <c r="H132" s="36">
        <f>SUMIFS(СВЦЭМ!$C$34:$C$777,СВЦЭМ!$A$34:$A$777,$A132,СВЦЭМ!$B$34:$B$777,H$119)+'СЕТ СН'!$I$9+СВЦЭМ!$D$10+'СЕТ СН'!$I$6-'СЕТ СН'!$I$19</f>
        <v>2197.0740903699998</v>
      </c>
      <c r="I132" s="36">
        <f>SUMIFS(СВЦЭМ!$C$34:$C$777,СВЦЭМ!$A$34:$A$777,$A132,СВЦЭМ!$B$34:$B$777,I$119)+'СЕТ СН'!$I$9+СВЦЭМ!$D$10+'СЕТ СН'!$I$6-'СЕТ СН'!$I$19</f>
        <v>2121.25439048</v>
      </c>
      <c r="J132" s="36">
        <f>SUMIFS(СВЦЭМ!$C$34:$C$777,СВЦЭМ!$A$34:$A$777,$A132,СВЦЭМ!$B$34:$B$777,J$119)+'СЕТ СН'!$I$9+СВЦЭМ!$D$10+'СЕТ СН'!$I$6-'СЕТ СН'!$I$19</f>
        <v>2086.5458200600001</v>
      </c>
      <c r="K132" s="36">
        <f>SUMIFS(СВЦЭМ!$C$34:$C$777,СВЦЭМ!$A$34:$A$777,$A132,СВЦЭМ!$B$34:$B$777,K$119)+'СЕТ СН'!$I$9+СВЦЭМ!$D$10+'СЕТ СН'!$I$6-'СЕТ СН'!$I$19</f>
        <v>2080.3638901599998</v>
      </c>
      <c r="L132" s="36">
        <f>SUMIFS(СВЦЭМ!$C$34:$C$777,СВЦЭМ!$A$34:$A$777,$A132,СВЦЭМ!$B$34:$B$777,L$119)+'СЕТ СН'!$I$9+СВЦЭМ!$D$10+'СЕТ СН'!$I$6-'СЕТ СН'!$I$19</f>
        <v>2061.3877296000001</v>
      </c>
      <c r="M132" s="36">
        <f>SUMIFS(СВЦЭМ!$C$34:$C$777,СВЦЭМ!$A$34:$A$777,$A132,СВЦЭМ!$B$34:$B$777,M$119)+'СЕТ СН'!$I$9+СВЦЭМ!$D$10+'СЕТ СН'!$I$6-'СЕТ СН'!$I$19</f>
        <v>2079.34917924</v>
      </c>
      <c r="N132" s="36">
        <f>SUMIFS(СВЦЭМ!$C$34:$C$777,СВЦЭМ!$A$34:$A$777,$A132,СВЦЭМ!$B$34:$B$777,N$119)+'СЕТ СН'!$I$9+СВЦЭМ!$D$10+'СЕТ СН'!$I$6-'СЕТ СН'!$I$19</f>
        <v>2100.7998569399997</v>
      </c>
      <c r="O132" s="36">
        <f>SUMIFS(СВЦЭМ!$C$34:$C$777,СВЦЭМ!$A$34:$A$777,$A132,СВЦЭМ!$B$34:$B$777,O$119)+'СЕТ СН'!$I$9+СВЦЭМ!$D$10+'СЕТ СН'!$I$6-'СЕТ СН'!$I$19</f>
        <v>2108.0572571399998</v>
      </c>
      <c r="P132" s="36">
        <f>SUMIFS(СВЦЭМ!$C$34:$C$777,СВЦЭМ!$A$34:$A$777,$A132,СВЦЭМ!$B$34:$B$777,P$119)+'СЕТ СН'!$I$9+СВЦЭМ!$D$10+'СЕТ СН'!$I$6-'СЕТ СН'!$I$19</f>
        <v>2054.92454004</v>
      </c>
      <c r="Q132" s="36">
        <f>SUMIFS(СВЦЭМ!$C$34:$C$777,СВЦЭМ!$A$34:$A$777,$A132,СВЦЭМ!$B$34:$B$777,Q$119)+'СЕТ СН'!$I$9+СВЦЭМ!$D$10+'СЕТ СН'!$I$6-'СЕТ СН'!$I$19</f>
        <v>1988.1386112499999</v>
      </c>
      <c r="R132" s="36">
        <f>SUMIFS(СВЦЭМ!$C$34:$C$777,СВЦЭМ!$A$34:$A$777,$A132,СВЦЭМ!$B$34:$B$777,R$119)+'СЕТ СН'!$I$9+СВЦЭМ!$D$10+'СЕТ СН'!$I$6-'СЕТ СН'!$I$19</f>
        <v>1872.7560290900001</v>
      </c>
      <c r="S132" s="36">
        <f>SUMIFS(СВЦЭМ!$C$34:$C$777,СВЦЭМ!$A$34:$A$777,$A132,СВЦЭМ!$B$34:$B$777,S$119)+'СЕТ СН'!$I$9+СВЦЭМ!$D$10+'СЕТ СН'!$I$6-'СЕТ СН'!$I$19</f>
        <v>1788.2164256900001</v>
      </c>
      <c r="T132" s="36">
        <f>SUMIFS(СВЦЭМ!$C$34:$C$777,СВЦЭМ!$A$34:$A$777,$A132,СВЦЭМ!$B$34:$B$777,T$119)+'СЕТ СН'!$I$9+СВЦЭМ!$D$10+'СЕТ СН'!$I$6-'СЕТ СН'!$I$19</f>
        <v>1788.0749921699999</v>
      </c>
      <c r="U132" s="36">
        <f>SUMIFS(СВЦЭМ!$C$34:$C$777,СВЦЭМ!$A$34:$A$777,$A132,СВЦЭМ!$B$34:$B$777,U$119)+'СЕТ СН'!$I$9+СВЦЭМ!$D$10+'СЕТ СН'!$I$6-'СЕТ СН'!$I$19</f>
        <v>1825.6563159100001</v>
      </c>
      <c r="V132" s="36">
        <f>SUMIFS(СВЦЭМ!$C$34:$C$777,СВЦЭМ!$A$34:$A$777,$A132,СВЦЭМ!$B$34:$B$777,V$119)+'СЕТ СН'!$I$9+СВЦЭМ!$D$10+'СЕТ СН'!$I$6-'СЕТ СН'!$I$19</f>
        <v>1811.7676140900003</v>
      </c>
      <c r="W132" s="36">
        <f>SUMIFS(СВЦЭМ!$C$34:$C$777,СВЦЭМ!$A$34:$A$777,$A132,СВЦЭМ!$B$34:$B$777,W$119)+'СЕТ СН'!$I$9+СВЦЭМ!$D$10+'СЕТ СН'!$I$6-'СЕТ СН'!$I$19</f>
        <v>1810.29237921</v>
      </c>
      <c r="X132" s="36">
        <f>SUMIFS(СВЦЭМ!$C$34:$C$777,СВЦЭМ!$A$34:$A$777,$A132,СВЦЭМ!$B$34:$B$777,X$119)+'СЕТ СН'!$I$9+СВЦЭМ!$D$10+'СЕТ СН'!$I$6-'СЕТ СН'!$I$19</f>
        <v>1793.9780304000001</v>
      </c>
      <c r="Y132" s="36">
        <f>SUMIFS(СВЦЭМ!$C$34:$C$777,СВЦЭМ!$A$34:$A$777,$A132,СВЦЭМ!$B$34:$B$777,Y$119)+'СЕТ СН'!$I$9+СВЦЭМ!$D$10+'СЕТ СН'!$I$6-'СЕТ СН'!$I$19</f>
        <v>1909.06769024</v>
      </c>
    </row>
    <row r="133" spans="1:25" ht="15.75" x14ac:dyDescent="0.2">
      <c r="A133" s="35">
        <f t="shared" si="3"/>
        <v>43387</v>
      </c>
      <c r="B133" s="36">
        <f>SUMIFS(СВЦЭМ!$C$34:$C$777,СВЦЭМ!$A$34:$A$777,$A133,СВЦЭМ!$B$34:$B$777,B$119)+'СЕТ СН'!$I$9+СВЦЭМ!$D$10+'СЕТ СН'!$I$6-'СЕТ СН'!$I$19</f>
        <v>2010.0502074200003</v>
      </c>
      <c r="C133" s="36">
        <f>SUMIFS(СВЦЭМ!$C$34:$C$777,СВЦЭМ!$A$34:$A$777,$A133,СВЦЭМ!$B$34:$B$777,C$119)+'СЕТ СН'!$I$9+СВЦЭМ!$D$10+'СЕТ СН'!$I$6-'СЕТ СН'!$I$19</f>
        <v>2097.36601277</v>
      </c>
      <c r="D133" s="36">
        <f>SUMIFS(СВЦЭМ!$C$34:$C$777,СВЦЭМ!$A$34:$A$777,$A133,СВЦЭМ!$B$34:$B$777,D$119)+'СЕТ СН'!$I$9+СВЦЭМ!$D$10+'СЕТ СН'!$I$6-'СЕТ СН'!$I$19</f>
        <v>2189.1461137400001</v>
      </c>
      <c r="E133" s="36">
        <f>SUMIFS(СВЦЭМ!$C$34:$C$777,СВЦЭМ!$A$34:$A$777,$A133,СВЦЭМ!$B$34:$B$777,E$119)+'СЕТ СН'!$I$9+СВЦЭМ!$D$10+'СЕТ СН'!$I$6-'СЕТ СН'!$I$19</f>
        <v>2200.9001562600001</v>
      </c>
      <c r="F133" s="36">
        <f>SUMIFS(СВЦЭМ!$C$34:$C$777,СВЦЭМ!$A$34:$A$777,$A133,СВЦЭМ!$B$34:$B$777,F$119)+'СЕТ СН'!$I$9+СВЦЭМ!$D$10+'СЕТ СН'!$I$6-'СЕТ СН'!$I$19</f>
        <v>2199.1637977400001</v>
      </c>
      <c r="G133" s="36">
        <f>SUMIFS(СВЦЭМ!$C$34:$C$777,СВЦЭМ!$A$34:$A$777,$A133,СВЦЭМ!$B$34:$B$777,G$119)+'СЕТ СН'!$I$9+СВЦЭМ!$D$10+'СЕТ СН'!$I$6-'СЕТ СН'!$I$19</f>
        <v>2186.2576035399998</v>
      </c>
      <c r="H133" s="36">
        <f>SUMIFS(СВЦЭМ!$C$34:$C$777,СВЦЭМ!$A$34:$A$777,$A133,СВЦЭМ!$B$34:$B$777,H$119)+'СЕТ СН'!$I$9+СВЦЭМ!$D$10+'СЕТ СН'!$I$6-'СЕТ СН'!$I$19</f>
        <v>2164.2275629000001</v>
      </c>
      <c r="I133" s="36">
        <f>SUMIFS(СВЦЭМ!$C$34:$C$777,СВЦЭМ!$A$34:$A$777,$A133,СВЦЭМ!$B$34:$B$777,I$119)+'СЕТ СН'!$I$9+СВЦЭМ!$D$10+'СЕТ СН'!$I$6-'СЕТ СН'!$I$19</f>
        <v>2153.8209310000002</v>
      </c>
      <c r="J133" s="36">
        <f>SUMIFS(СВЦЭМ!$C$34:$C$777,СВЦЭМ!$A$34:$A$777,$A133,СВЦЭМ!$B$34:$B$777,J$119)+'СЕТ СН'!$I$9+СВЦЭМ!$D$10+'СЕТ СН'!$I$6-'СЕТ СН'!$I$19</f>
        <v>2113.86033606</v>
      </c>
      <c r="K133" s="36">
        <f>SUMIFS(СВЦЭМ!$C$34:$C$777,СВЦЭМ!$A$34:$A$777,$A133,СВЦЭМ!$B$34:$B$777,K$119)+'СЕТ СН'!$I$9+СВЦЭМ!$D$10+'СЕТ СН'!$I$6-'СЕТ СН'!$I$19</f>
        <v>2087.89834036</v>
      </c>
      <c r="L133" s="36">
        <f>SUMIFS(СВЦЭМ!$C$34:$C$777,СВЦЭМ!$A$34:$A$777,$A133,СВЦЭМ!$B$34:$B$777,L$119)+'СЕТ СН'!$I$9+СВЦЭМ!$D$10+'СЕТ СН'!$I$6-'СЕТ СН'!$I$19</f>
        <v>2074.1545146899998</v>
      </c>
      <c r="M133" s="36">
        <f>SUMIFS(СВЦЭМ!$C$34:$C$777,СВЦЭМ!$A$34:$A$777,$A133,СВЦЭМ!$B$34:$B$777,M$119)+'СЕТ СН'!$I$9+СВЦЭМ!$D$10+'СЕТ СН'!$I$6-'СЕТ СН'!$I$19</f>
        <v>2090.3650384900002</v>
      </c>
      <c r="N133" s="36">
        <f>SUMIFS(СВЦЭМ!$C$34:$C$777,СВЦЭМ!$A$34:$A$777,$A133,СВЦЭМ!$B$34:$B$777,N$119)+'СЕТ СН'!$I$9+СВЦЭМ!$D$10+'СЕТ СН'!$I$6-'СЕТ СН'!$I$19</f>
        <v>2116.2954777499999</v>
      </c>
      <c r="O133" s="36">
        <f>SUMIFS(СВЦЭМ!$C$34:$C$777,СВЦЭМ!$A$34:$A$777,$A133,СВЦЭМ!$B$34:$B$777,O$119)+'СЕТ СН'!$I$9+СВЦЭМ!$D$10+'СЕТ СН'!$I$6-'СЕТ СН'!$I$19</f>
        <v>2104.4856965399999</v>
      </c>
      <c r="P133" s="36">
        <f>SUMIFS(СВЦЭМ!$C$34:$C$777,СВЦЭМ!$A$34:$A$777,$A133,СВЦЭМ!$B$34:$B$777,P$119)+'СЕТ СН'!$I$9+СВЦЭМ!$D$10+'СЕТ СН'!$I$6-'СЕТ СН'!$I$19</f>
        <v>2043.8484346400001</v>
      </c>
      <c r="Q133" s="36">
        <f>SUMIFS(СВЦЭМ!$C$34:$C$777,СВЦЭМ!$A$34:$A$777,$A133,СВЦЭМ!$B$34:$B$777,Q$119)+'СЕТ СН'!$I$9+СВЦЭМ!$D$10+'СЕТ СН'!$I$6-'СЕТ СН'!$I$19</f>
        <v>1990.5453044000001</v>
      </c>
      <c r="R133" s="36">
        <f>SUMIFS(СВЦЭМ!$C$34:$C$777,СВЦЭМ!$A$34:$A$777,$A133,СВЦЭМ!$B$34:$B$777,R$119)+'СЕТ СН'!$I$9+СВЦЭМ!$D$10+'СЕТ СН'!$I$6-'СЕТ СН'!$I$19</f>
        <v>1928.3115678100003</v>
      </c>
      <c r="S133" s="36">
        <f>SUMIFS(СВЦЭМ!$C$34:$C$777,СВЦЭМ!$A$34:$A$777,$A133,СВЦЭМ!$B$34:$B$777,S$119)+'СЕТ СН'!$I$9+СВЦЭМ!$D$10+'СЕТ СН'!$I$6-'СЕТ СН'!$I$19</f>
        <v>1833.3858988299999</v>
      </c>
      <c r="T133" s="36">
        <f>SUMIFS(СВЦЭМ!$C$34:$C$777,СВЦЭМ!$A$34:$A$777,$A133,СВЦЭМ!$B$34:$B$777,T$119)+'СЕТ СН'!$I$9+СВЦЭМ!$D$10+'СЕТ СН'!$I$6-'СЕТ СН'!$I$19</f>
        <v>1811.3379935600001</v>
      </c>
      <c r="U133" s="36">
        <f>SUMIFS(СВЦЭМ!$C$34:$C$777,СВЦЭМ!$A$34:$A$777,$A133,СВЦЭМ!$B$34:$B$777,U$119)+'СЕТ СН'!$I$9+СВЦЭМ!$D$10+'СЕТ СН'!$I$6-'СЕТ СН'!$I$19</f>
        <v>1834.1337683399997</v>
      </c>
      <c r="V133" s="36">
        <f>SUMIFS(СВЦЭМ!$C$34:$C$777,СВЦЭМ!$A$34:$A$777,$A133,СВЦЭМ!$B$34:$B$777,V$119)+'СЕТ СН'!$I$9+СВЦЭМ!$D$10+'СЕТ СН'!$I$6-'СЕТ СН'!$I$19</f>
        <v>1836.3489275000002</v>
      </c>
      <c r="W133" s="36">
        <f>SUMIFS(СВЦЭМ!$C$34:$C$777,СВЦЭМ!$A$34:$A$777,$A133,СВЦЭМ!$B$34:$B$777,W$119)+'СЕТ СН'!$I$9+СВЦЭМ!$D$10+'СЕТ СН'!$I$6-'СЕТ СН'!$I$19</f>
        <v>1814.68576063</v>
      </c>
      <c r="X133" s="36">
        <f>SUMIFS(СВЦЭМ!$C$34:$C$777,СВЦЭМ!$A$34:$A$777,$A133,СВЦЭМ!$B$34:$B$777,X$119)+'СЕТ СН'!$I$9+СВЦЭМ!$D$10+'СЕТ СН'!$I$6-'СЕТ СН'!$I$19</f>
        <v>1810.5772514999999</v>
      </c>
      <c r="Y133" s="36">
        <f>SUMIFS(СВЦЭМ!$C$34:$C$777,СВЦЭМ!$A$34:$A$777,$A133,СВЦЭМ!$B$34:$B$777,Y$119)+'СЕТ СН'!$I$9+СВЦЭМ!$D$10+'СЕТ СН'!$I$6-'СЕТ СН'!$I$19</f>
        <v>1925.71345776</v>
      </c>
    </row>
    <row r="134" spans="1:25" ht="15.75" x14ac:dyDescent="0.2">
      <c r="A134" s="35">
        <f t="shared" si="3"/>
        <v>43388</v>
      </c>
      <c r="B134" s="36">
        <f>SUMIFS(СВЦЭМ!$C$34:$C$777,СВЦЭМ!$A$34:$A$777,$A134,СВЦЭМ!$B$34:$B$777,B$119)+'СЕТ СН'!$I$9+СВЦЭМ!$D$10+'СЕТ СН'!$I$6-'СЕТ СН'!$I$19</f>
        <v>2129.8472884100001</v>
      </c>
      <c r="C134" s="36">
        <f>SUMIFS(СВЦЭМ!$C$34:$C$777,СВЦЭМ!$A$34:$A$777,$A134,СВЦЭМ!$B$34:$B$777,C$119)+'СЕТ СН'!$I$9+СВЦЭМ!$D$10+'СЕТ СН'!$I$6-'СЕТ СН'!$I$19</f>
        <v>2254.8083761799999</v>
      </c>
      <c r="D134" s="36">
        <f>SUMIFS(СВЦЭМ!$C$34:$C$777,СВЦЭМ!$A$34:$A$777,$A134,СВЦЭМ!$B$34:$B$777,D$119)+'СЕТ СН'!$I$9+СВЦЭМ!$D$10+'СЕТ СН'!$I$6-'СЕТ СН'!$I$19</f>
        <v>2303.7023587000003</v>
      </c>
      <c r="E134" s="36">
        <f>SUMIFS(СВЦЭМ!$C$34:$C$777,СВЦЭМ!$A$34:$A$777,$A134,СВЦЭМ!$B$34:$B$777,E$119)+'СЕТ СН'!$I$9+СВЦЭМ!$D$10+'СЕТ СН'!$I$6-'СЕТ СН'!$I$19</f>
        <v>2303.5082881600001</v>
      </c>
      <c r="F134" s="36">
        <f>SUMIFS(СВЦЭМ!$C$34:$C$777,СВЦЭМ!$A$34:$A$777,$A134,СВЦЭМ!$B$34:$B$777,F$119)+'СЕТ СН'!$I$9+СВЦЭМ!$D$10+'СЕТ СН'!$I$6-'СЕТ СН'!$I$19</f>
        <v>2305.9131900800003</v>
      </c>
      <c r="G134" s="36">
        <f>SUMIFS(СВЦЭМ!$C$34:$C$777,СВЦЭМ!$A$34:$A$777,$A134,СВЦЭМ!$B$34:$B$777,G$119)+'СЕТ СН'!$I$9+СВЦЭМ!$D$10+'СЕТ СН'!$I$6-'СЕТ СН'!$I$19</f>
        <v>2312.1209632600003</v>
      </c>
      <c r="H134" s="36">
        <f>SUMIFS(СВЦЭМ!$C$34:$C$777,СВЦЭМ!$A$34:$A$777,$A134,СВЦЭМ!$B$34:$B$777,H$119)+'СЕТ СН'!$I$9+СВЦЭМ!$D$10+'СЕТ СН'!$I$6-'СЕТ СН'!$I$19</f>
        <v>2246.9542174899998</v>
      </c>
      <c r="I134" s="36">
        <f>SUMIFS(СВЦЭМ!$C$34:$C$777,СВЦЭМ!$A$34:$A$777,$A134,СВЦЭМ!$B$34:$B$777,I$119)+'СЕТ СН'!$I$9+СВЦЭМ!$D$10+'СЕТ СН'!$I$6-'СЕТ СН'!$I$19</f>
        <v>2172.0323208999998</v>
      </c>
      <c r="J134" s="36">
        <f>SUMIFS(СВЦЭМ!$C$34:$C$777,СВЦЭМ!$A$34:$A$777,$A134,СВЦЭМ!$B$34:$B$777,J$119)+'СЕТ СН'!$I$9+СВЦЭМ!$D$10+'СЕТ СН'!$I$6-'СЕТ СН'!$I$19</f>
        <v>2144.2291563799999</v>
      </c>
      <c r="K134" s="36">
        <f>SUMIFS(СВЦЭМ!$C$34:$C$777,СВЦЭМ!$A$34:$A$777,$A134,СВЦЭМ!$B$34:$B$777,K$119)+'СЕТ СН'!$I$9+СВЦЭМ!$D$10+'СЕТ СН'!$I$6-'СЕТ СН'!$I$19</f>
        <v>2108.9850193699999</v>
      </c>
      <c r="L134" s="36">
        <f>SUMIFS(СВЦЭМ!$C$34:$C$777,СВЦЭМ!$A$34:$A$777,$A134,СВЦЭМ!$B$34:$B$777,L$119)+'СЕТ СН'!$I$9+СВЦЭМ!$D$10+'СЕТ СН'!$I$6-'СЕТ СН'!$I$19</f>
        <v>2101.4793246999998</v>
      </c>
      <c r="M134" s="36">
        <f>SUMIFS(СВЦЭМ!$C$34:$C$777,СВЦЭМ!$A$34:$A$777,$A134,СВЦЭМ!$B$34:$B$777,M$119)+'СЕТ СН'!$I$9+СВЦЭМ!$D$10+'СЕТ СН'!$I$6-'СЕТ СН'!$I$19</f>
        <v>2099.8845912199999</v>
      </c>
      <c r="N134" s="36">
        <f>SUMIFS(СВЦЭМ!$C$34:$C$777,СВЦЭМ!$A$34:$A$777,$A134,СВЦЭМ!$B$34:$B$777,N$119)+'СЕТ СН'!$I$9+СВЦЭМ!$D$10+'СЕТ СН'!$I$6-'СЕТ СН'!$I$19</f>
        <v>2120.7516687899997</v>
      </c>
      <c r="O134" s="36">
        <f>SUMIFS(СВЦЭМ!$C$34:$C$777,СВЦЭМ!$A$34:$A$777,$A134,СВЦЭМ!$B$34:$B$777,O$119)+'СЕТ СН'!$I$9+СВЦЭМ!$D$10+'СЕТ СН'!$I$6-'СЕТ СН'!$I$19</f>
        <v>2113.7444666599999</v>
      </c>
      <c r="P134" s="36">
        <f>SUMIFS(СВЦЭМ!$C$34:$C$777,СВЦЭМ!$A$34:$A$777,$A134,СВЦЭМ!$B$34:$B$777,P$119)+'СЕТ СН'!$I$9+СВЦЭМ!$D$10+'СЕТ СН'!$I$6-'СЕТ СН'!$I$19</f>
        <v>2057.3763721800001</v>
      </c>
      <c r="Q134" s="36">
        <f>SUMIFS(СВЦЭМ!$C$34:$C$777,СВЦЭМ!$A$34:$A$777,$A134,СВЦЭМ!$B$34:$B$777,Q$119)+'СЕТ СН'!$I$9+СВЦЭМ!$D$10+'СЕТ СН'!$I$6-'СЕТ СН'!$I$19</f>
        <v>1981.3702333199999</v>
      </c>
      <c r="R134" s="36">
        <f>SUMIFS(СВЦЭМ!$C$34:$C$777,СВЦЭМ!$A$34:$A$777,$A134,СВЦЭМ!$B$34:$B$777,R$119)+'СЕТ СН'!$I$9+СВЦЭМ!$D$10+'СЕТ СН'!$I$6-'СЕТ СН'!$I$19</f>
        <v>1871.1617103500002</v>
      </c>
      <c r="S134" s="36">
        <f>SUMIFS(СВЦЭМ!$C$34:$C$777,СВЦЭМ!$A$34:$A$777,$A134,СВЦЭМ!$B$34:$B$777,S$119)+'СЕТ СН'!$I$9+СВЦЭМ!$D$10+'СЕТ СН'!$I$6-'СЕТ СН'!$I$19</f>
        <v>1780.8364374000002</v>
      </c>
      <c r="T134" s="36">
        <f>SUMIFS(СВЦЭМ!$C$34:$C$777,СВЦЭМ!$A$34:$A$777,$A134,СВЦЭМ!$B$34:$B$777,T$119)+'СЕТ СН'!$I$9+СВЦЭМ!$D$10+'СЕТ СН'!$I$6-'СЕТ СН'!$I$19</f>
        <v>1750.08550427</v>
      </c>
      <c r="U134" s="36">
        <f>SUMIFS(СВЦЭМ!$C$34:$C$777,СВЦЭМ!$A$34:$A$777,$A134,СВЦЭМ!$B$34:$B$777,U$119)+'СЕТ СН'!$I$9+СВЦЭМ!$D$10+'СЕТ СН'!$I$6-'СЕТ СН'!$I$19</f>
        <v>1734.1321764200002</v>
      </c>
      <c r="V134" s="36">
        <f>SUMIFS(СВЦЭМ!$C$34:$C$777,СВЦЭМ!$A$34:$A$777,$A134,СВЦЭМ!$B$34:$B$777,V$119)+'СЕТ СН'!$I$9+СВЦЭМ!$D$10+'СЕТ СН'!$I$6-'СЕТ СН'!$I$19</f>
        <v>1727.8803840299997</v>
      </c>
      <c r="W134" s="36">
        <f>SUMIFS(СВЦЭМ!$C$34:$C$777,СВЦЭМ!$A$34:$A$777,$A134,СВЦЭМ!$B$34:$B$777,W$119)+'СЕТ СН'!$I$9+СВЦЭМ!$D$10+'СЕТ СН'!$I$6-'СЕТ СН'!$I$19</f>
        <v>1735.2948722700003</v>
      </c>
      <c r="X134" s="36">
        <f>SUMIFS(СВЦЭМ!$C$34:$C$777,СВЦЭМ!$A$34:$A$777,$A134,СВЦЭМ!$B$34:$B$777,X$119)+'СЕТ СН'!$I$9+СВЦЭМ!$D$10+'СЕТ СН'!$I$6-'СЕТ СН'!$I$19</f>
        <v>1797.8232293299998</v>
      </c>
      <c r="Y134" s="36">
        <f>SUMIFS(СВЦЭМ!$C$34:$C$777,СВЦЭМ!$A$34:$A$777,$A134,СВЦЭМ!$B$34:$B$777,Y$119)+'СЕТ СН'!$I$9+СВЦЭМ!$D$10+'СЕТ СН'!$I$6-'СЕТ СН'!$I$19</f>
        <v>1920.5166685200002</v>
      </c>
    </row>
    <row r="135" spans="1:25" ht="15.75" x14ac:dyDescent="0.2">
      <c r="A135" s="35">
        <f t="shared" si="3"/>
        <v>43389</v>
      </c>
      <c r="B135" s="36">
        <f>SUMIFS(СВЦЭМ!$C$34:$C$777,СВЦЭМ!$A$34:$A$777,$A135,СВЦЭМ!$B$34:$B$777,B$119)+'СЕТ СН'!$I$9+СВЦЭМ!$D$10+'СЕТ СН'!$I$6-'СЕТ СН'!$I$19</f>
        <v>2058.3542324299997</v>
      </c>
      <c r="C135" s="36">
        <f>SUMIFS(СВЦЭМ!$C$34:$C$777,СВЦЭМ!$A$34:$A$777,$A135,СВЦЭМ!$B$34:$B$777,C$119)+'СЕТ СН'!$I$9+СВЦЭМ!$D$10+'СЕТ СН'!$I$6-'СЕТ СН'!$I$19</f>
        <v>2179.3294766999998</v>
      </c>
      <c r="D135" s="36">
        <f>SUMIFS(СВЦЭМ!$C$34:$C$777,СВЦЭМ!$A$34:$A$777,$A135,СВЦЭМ!$B$34:$B$777,D$119)+'СЕТ СН'!$I$9+СВЦЭМ!$D$10+'СЕТ СН'!$I$6-'СЕТ СН'!$I$19</f>
        <v>2268.3140540700001</v>
      </c>
      <c r="E135" s="36">
        <f>SUMIFS(СВЦЭМ!$C$34:$C$777,СВЦЭМ!$A$34:$A$777,$A135,СВЦЭМ!$B$34:$B$777,E$119)+'СЕТ СН'!$I$9+СВЦЭМ!$D$10+'СЕТ СН'!$I$6-'СЕТ СН'!$I$19</f>
        <v>2275.3984522000001</v>
      </c>
      <c r="F135" s="36">
        <f>SUMIFS(СВЦЭМ!$C$34:$C$777,СВЦЭМ!$A$34:$A$777,$A135,СВЦЭМ!$B$34:$B$777,F$119)+'СЕТ СН'!$I$9+СВЦЭМ!$D$10+'СЕТ СН'!$I$6-'СЕТ СН'!$I$19</f>
        <v>2258.0772328100002</v>
      </c>
      <c r="G135" s="36">
        <f>SUMIFS(СВЦЭМ!$C$34:$C$777,СВЦЭМ!$A$34:$A$777,$A135,СВЦЭМ!$B$34:$B$777,G$119)+'СЕТ СН'!$I$9+СВЦЭМ!$D$10+'СЕТ СН'!$I$6-'СЕТ СН'!$I$19</f>
        <v>2229.2251180800004</v>
      </c>
      <c r="H135" s="36">
        <f>SUMIFS(СВЦЭМ!$C$34:$C$777,СВЦЭМ!$A$34:$A$777,$A135,СВЦЭМ!$B$34:$B$777,H$119)+'СЕТ СН'!$I$9+СВЦЭМ!$D$10+'СЕТ СН'!$I$6-'СЕТ СН'!$I$19</f>
        <v>2187.6013363800002</v>
      </c>
      <c r="I135" s="36">
        <f>SUMIFS(СВЦЭМ!$C$34:$C$777,СВЦЭМ!$A$34:$A$777,$A135,СВЦЭМ!$B$34:$B$777,I$119)+'СЕТ СН'!$I$9+СВЦЭМ!$D$10+'СЕТ СН'!$I$6-'СЕТ СН'!$I$19</f>
        <v>2169.9317944499999</v>
      </c>
      <c r="J135" s="36">
        <f>SUMIFS(СВЦЭМ!$C$34:$C$777,СВЦЭМ!$A$34:$A$777,$A135,СВЦЭМ!$B$34:$B$777,J$119)+'СЕТ СН'!$I$9+СВЦЭМ!$D$10+'СЕТ СН'!$I$6-'СЕТ СН'!$I$19</f>
        <v>2169.6888519100003</v>
      </c>
      <c r="K135" s="36">
        <f>SUMIFS(СВЦЭМ!$C$34:$C$777,СВЦЭМ!$A$34:$A$777,$A135,СВЦЭМ!$B$34:$B$777,K$119)+'СЕТ СН'!$I$9+СВЦЭМ!$D$10+'СЕТ СН'!$I$6-'СЕТ СН'!$I$19</f>
        <v>2154.1104978900003</v>
      </c>
      <c r="L135" s="36">
        <f>SUMIFS(СВЦЭМ!$C$34:$C$777,СВЦЭМ!$A$34:$A$777,$A135,СВЦЭМ!$B$34:$B$777,L$119)+'СЕТ СН'!$I$9+СВЦЭМ!$D$10+'СЕТ СН'!$I$6-'СЕТ СН'!$I$19</f>
        <v>2151.31151258</v>
      </c>
      <c r="M135" s="36">
        <f>SUMIFS(СВЦЭМ!$C$34:$C$777,СВЦЭМ!$A$34:$A$777,$A135,СВЦЭМ!$B$34:$B$777,M$119)+'СЕТ СН'!$I$9+СВЦЭМ!$D$10+'СЕТ СН'!$I$6-'СЕТ СН'!$I$19</f>
        <v>2170.36294937</v>
      </c>
      <c r="N135" s="36">
        <f>SUMIFS(СВЦЭМ!$C$34:$C$777,СВЦЭМ!$A$34:$A$777,$A135,СВЦЭМ!$B$34:$B$777,N$119)+'СЕТ СН'!$I$9+СВЦЭМ!$D$10+'СЕТ СН'!$I$6-'СЕТ СН'!$I$19</f>
        <v>2168.1833267900001</v>
      </c>
      <c r="O135" s="36">
        <f>SUMIFS(СВЦЭМ!$C$34:$C$777,СВЦЭМ!$A$34:$A$777,$A135,СВЦЭМ!$B$34:$B$777,O$119)+'СЕТ СН'!$I$9+СВЦЭМ!$D$10+'СЕТ СН'!$I$6-'СЕТ СН'!$I$19</f>
        <v>2154.0840223300002</v>
      </c>
      <c r="P135" s="36">
        <f>SUMIFS(СВЦЭМ!$C$34:$C$777,СВЦЭМ!$A$34:$A$777,$A135,СВЦЭМ!$B$34:$B$777,P$119)+'СЕТ СН'!$I$9+СВЦЭМ!$D$10+'СЕТ СН'!$I$6-'СЕТ СН'!$I$19</f>
        <v>2095.5955258100003</v>
      </c>
      <c r="Q135" s="36">
        <f>SUMIFS(СВЦЭМ!$C$34:$C$777,СВЦЭМ!$A$34:$A$777,$A135,СВЦЭМ!$B$34:$B$777,Q$119)+'СЕТ СН'!$I$9+СВЦЭМ!$D$10+'СЕТ СН'!$I$6-'СЕТ СН'!$I$19</f>
        <v>2022.6767660699998</v>
      </c>
      <c r="R135" s="36">
        <f>SUMIFS(СВЦЭМ!$C$34:$C$777,СВЦЭМ!$A$34:$A$777,$A135,СВЦЭМ!$B$34:$B$777,R$119)+'СЕТ СН'!$I$9+СВЦЭМ!$D$10+'СЕТ СН'!$I$6-'СЕТ СН'!$I$19</f>
        <v>1913.4778450700001</v>
      </c>
      <c r="S135" s="36">
        <f>SUMIFS(СВЦЭМ!$C$34:$C$777,СВЦЭМ!$A$34:$A$777,$A135,СВЦЭМ!$B$34:$B$777,S$119)+'СЕТ СН'!$I$9+СВЦЭМ!$D$10+'СЕТ СН'!$I$6-'СЕТ СН'!$I$19</f>
        <v>1809.6249204400001</v>
      </c>
      <c r="T135" s="36">
        <f>SUMIFS(СВЦЭМ!$C$34:$C$777,СВЦЭМ!$A$34:$A$777,$A135,СВЦЭМ!$B$34:$B$777,T$119)+'СЕТ СН'!$I$9+СВЦЭМ!$D$10+'СЕТ СН'!$I$6-'СЕТ СН'!$I$19</f>
        <v>1773.19651931</v>
      </c>
      <c r="U135" s="36">
        <f>SUMIFS(СВЦЭМ!$C$34:$C$777,СВЦЭМ!$A$34:$A$777,$A135,СВЦЭМ!$B$34:$B$777,U$119)+'СЕТ СН'!$I$9+СВЦЭМ!$D$10+'СЕТ СН'!$I$6-'СЕТ СН'!$I$19</f>
        <v>1766.6577285399999</v>
      </c>
      <c r="V135" s="36">
        <f>SUMIFS(СВЦЭМ!$C$34:$C$777,СВЦЭМ!$A$34:$A$777,$A135,СВЦЭМ!$B$34:$B$777,V$119)+'СЕТ СН'!$I$9+СВЦЭМ!$D$10+'СЕТ СН'!$I$6-'СЕТ СН'!$I$19</f>
        <v>1772.1364866399999</v>
      </c>
      <c r="W135" s="36">
        <f>SUMIFS(СВЦЭМ!$C$34:$C$777,СВЦЭМ!$A$34:$A$777,$A135,СВЦЭМ!$B$34:$B$777,W$119)+'СЕТ СН'!$I$9+СВЦЭМ!$D$10+'СЕТ СН'!$I$6-'СЕТ СН'!$I$19</f>
        <v>1800.6932586399998</v>
      </c>
      <c r="X135" s="36">
        <f>SUMIFS(СВЦЭМ!$C$34:$C$777,СВЦЭМ!$A$34:$A$777,$A135,СВЦЭМ!$B$34:$B$777,X$119)+'СЕТ СН'!$I$9+СВЦЭМ!$D$10+'СЕТ СН'!$I$6-'СЕТ СН'!$I$19</f>
        <v>1851.990182</v>
      </c>
      <c r="Y135" s="36">
        <f>SUMIFS(СВЦЭМ!$C$34:$C$777,СВЦЭМ!$A$34:$A$777,$A135,СВЦЭМ!$B$34:$B$777,Y$119)+'СЕТ СН'!$I$9+СВЦЭМ!$D$10+'СЕТ СН'!$I$6-'СЕТ СН'!$I$19</f>
        <v>1974.8829720799999</v>
      </c>
    </row>
    <row r="136" spans="1:25" ht="15.75" x14ac:dyDescent="0.2">
      <c r="A136" s="35">
        <f t="shared" si="3"/>
        <v>43390</v>
      </c>
      <c r="B136" s="36">
        <f>SUMIFS(СВЦЭМ!$C$34:$C$777,СВЦЭМ!$A$34:$A$777,$A136,СВЦЭМ!$B$34:$B$777,B$119)+'СЕТ СН'!$I$9+СВЦЭМ!$D$10+'СЕТ СН'!$I$6-'СЕТ СН'!$I$19</f>
        <v>2132.9896851599997</v>
      </c>
      <c r="C136" s="36">
        <f>SUMIFS(СВЦЭМ!$C$34:$C$777,СВЦЭМ!$A$34:$A$777,$A136,СВЦЭМ!$B$34:$B$777,C$119)+'СЕТ СН'!$I$9+СВЦЭМ!$D$10+'СЕТ СН'!$I$6-'СЕТ СН'!$I$19</f>
        <v>2251.1262308100004</v>
      </c>
      <c r="D136" s="36">
        <f>SUMIFS(СВЦЭМ!$C$34:$C$777,СВЦЭМ!$A$34:$A$777,$A136,СВЦЭМ!$B$34:$B$777,D$119)+'СЕТ СН'!$I$9+СВЦЭМ!$D$10+'СЕТ СН'!$I$6-'СЕТ СН'!$I$19</f>
        <v>2340.1300100500002</v>
      </c>
      <c r="E136" s="36">
        <f>SUMIFS(СВЦЭМ!$C$34:$C$777,СВЦЭМ!$A$34:$A$777,$A136,СВЦЭМ!$B$34:$B$777,E$119)+'СЕТ СН'!$I$9+СВЦЭМ!$D$10+'СЕТ СН'!$I$6-'СЕТ СН'!$I$19</f>
        <v>2344.9188136900002</v>
      </c>
      <c r="F136" s="36">
        <f>SUMIFS(СВЦЭМ!$C$34:$C$777,СВЦЭМ!$A$34:$A$777,$A136,СВЦЭМ!$B$34:$B$777,F$119)+'СЕТ СН'!$I$9+СВЦЭМ!$D$10+'СЕТ СН'!$I$6-'СЕТ СН'!$I$19</f>
        <v>2327.9856349500001</v>
      </c>
      <c r="G136" s="36">
        <f>SUMIFS(СВЦЭМ!$C$34:$C$777,СВЦЭМ!$A$34:$A$777,$A136,СВЦЭМ!$B$34:$B$777,G$119)+'СЕТ СН'!$I$9+СВЦЭМ!$D$10+'СЕТ СН'!$I$6-'СЕТ СН'!$I$19</f>
        <v>2300.5382100000002</v>
      </c>
      <c r="H136" s="36">
        <f>SUMIFS(СВЦЭМ!$C$34:$C$777,СВЦЭМ!$A$34:$A$777,$A136,СВЦЭМ!$B$34:$B$777,H$119)+'СЕТ СН'!$I$9+СВЦЭМ!$D$10+'СЕТ СН'!$I$6-'СЕТ СН'!$I$19</f>
        <v>2217.8844487200004</v>
      </c>
      <c r="I136" s="36">
        <f>SUMIFS(СВЦЭМ!$C$34:$C$777,СВЦЭМ!$A$34:$A$777,$A136,СВЦЭМ!$B$34:$B$777,I$119)+'СЕТ СН'!$I$9+СВЦЭМ!$D$10+'СЕТ СН'!$I$6-'СЕТ СН'!$I$19</f>
        <v>2149.9977208800001</v>
      </c>
      <c r="J136" s="36">
        <f>SUMIFS(СВЦЭМ!$C$34:$C$777,СВЦЭМ!$A$34:$A$777,$A136,СВЦЭМ!$B$34:$B$777,J$119)+'СЕТ СН'!$I$9+СВЦЭМ!$D$10+'СЕТ СН'!$I$6-'СЕТ СН'!$I$19</f>
        <v>2133.5706737099999</v>
      </c>
      <c r="K136" s="36">
        <f>SUMIFS(СВЦЭМ!$C$34:$C$777,СВЦЭМ!$A$34:$A$777,$A136,СВЦЭМ!$B$34:$B$777,K$119)+'СЕТ СН'!$I$9+СВЦЭМ!$D$10+'СЕТ СН'!$I$6-'СЕТ СН'!$I$19</f>
        <v>2107.6364639000003</v>
      </c>
      <c r="L136" s="36">
        <f>SUMIFS(СВЦЭМ!$C$34:$C$777,СВЦЭМ!$A$34:$A$777,$A136,СВЦЭМ!$B$34:$B$777,L$119)+'СЕТ СН'!$I$9+СВЦЭМ!$D$10+'СЕТ СН'!$I$6-'СЕТ СН'!$I$19</f>
        <v>2100.5766500099999</v>
      </c>
      <c r="M136" s="36">
        <f>SUMIFS(СВЦЭМ!$C$34:$C$777,СВЦЭМ!$A$34:$A$777,$A136,СВЦЭМ!$B$34:$B$777,M$119)+'СЕТ СН'!$I$9+СВЦЭМ!$D$10+'СЕТ СН'!$I$6-'СЕТ СН'!$I$19</f>
        <v>2117.67922641</v>
      </c>
      <c r="N136" s="36">
        <f>SUMIFS(СВЦЭМ!$C$34:$C$777,СВЦЭМ!$A$34:$A$777,$A136,СВЦЭМ!$B$34:$B$777,N$119)+'СЕТ СН'!$I$9+СВЦЭМ!$D$10+'СЕТ СН'!$I$6-'СЕТ СН'!$I$19</f>
        <v>2130.34474413</v>
      </c>
      <c r="O136" s="36">
        <f>SUMIFS(СВЦЭМ!$C$34:$C$777,СВЦЭМ!$A$34:$A$777,$A136,СВЦЭМ!$B$34:$B$777,O$119)+'СЕТ СН'!$I$9+СВЦЭМ!$D$10+'СЕТ СН'!$I$6-'СЕТ СН'!$I$19</f>
        <v>2091.8362743899997</v>
      </c>
      <c r="P136" s="36">
        <f>SUMIFS(СВЦЭМ!$C$34:$C$777,СВЦЭМ!$A$34:$A$777,$A136,СВЦЭМ!$B$34:$B$777,P$119)+'СЕТ СН'!$I$9+СВЦЭМ!$D$10+'СЕТ СН'!$I$6-'СЕТ СН'!$I$19</f>
        <v>2033.7267468</v>
      </c>
      <c r="Q136" s="36">
        <f>SUMIFS(СВЦЭМ!$C$34:$C$777,СВЦЭМ!$A$34:$A$777,$A136,СВЦЭМ!$B$34:$B$777,Q$119)+'СЕТ СН'!$I$9+СВЦЭМ!$D$10+'СЕТ СН'!$I$6-'СЕТ СН'!$I$19</f>
        <v>1967.7036922699999</v>
      </c>
      <c r="R136" s="36">
        <f>SUMIFS(СВЦЭМ!$C$34:$C$777,СВЦЭМ!$A$34:$A$777,$A136,СВЦЭМ!$B$34:$B$777,R$119)+'СЕТ СН'!$I$9+СВЦЭМ!$D$10+'СЕТ СН'!$I$6-'СЕТ СН'!$I$19</f>
        <v>1868.2846161299999</v>
      </c>
      <c r="S136" s="36">
        <f>SUMIFS(СВЦЭМ!$C$34:$C$777,СВЦЭМ!$A$34:$A$777,$A136,СВЦЭМ!$B$34:$B$777,S$119)+'СЕТ СН'!$I$9+СВЦЭМ!$D$10+'СЕТ СН'!$I$6-'СЕТ СН'!$I$19</f>
        <v>1789.7203194499998</v>
      </c>
      <c r="T136" s="36">
        <f>SUMIFS(СВЦЭМ!$C$34:$C$777,СВЦЭМ!$A$34:$A$777,$A136,СВЦЭМ!$B$34:$B$777,T$119)+'СЕТ СН'!$I$9+СВЦЭМ!$D$10+'СЕТ СН'!$I$6-'СЕТ СН'!$I$19</f>
        <v>1763.1259191199997</v>
      </c>
      <c r="U136" s="36">
        <f>SUMIFS(СВЦЭМ!$C$34:$C$777,СВЦЭМ!$A$34:$A$777,$A136,СВЦЭМ!$B$34:$B$777,U$119)+'СЕТ СН'!$I$9+СВЦЭМ!$D$10+'СЕТ СН'!$I$6-'СЕТ СН'!$I$19</f>
        <v>1743.7148483700003</v>
      </c>
      <c r="V136" s="36">
        <f>SUMIFS(СВЦЭМ!$C$34:$C$777,СВЦЭМ!$A$34:$A$777,$A136,СВЦЭМ!$B$34:$B$777,V$119)+'СЕТ СН'!$I$9+СВЦЭМ!$D$10+'СЕТ СН'!$I$6-'СЕТ СН'!$I$19</f>
        <v>1748.47718205</v>
      </c>
      <c r="W136" s="36">
        <f>SUMIFS(СВЦЭМ!$C$34:$C$777,СВЦЭМ!$A$34:$A$777,$A136,СВЦЭМ!$B$34:$B$777,W$119)+'СЕТ СН'!$I$9+СВЦЭМ!$D$10+'СЕТ СН'!$I$6-'СЕТ СН'!$I$19</f>
        <v>1779.38578405</v>
      </c>
      <c r="X136" s="36">
        <f>SUMIFS(СВЦЭМ!$C$34:$C$777,СВЦЭМ!$A$34:$A$777,$A136,СВЦЭМ!$B$34:$B$777,X$119)+'СЕТ СН'!$I$9+СВЦЭМ!$D$10+'СЕТ СН'!$I$6-'СЕТ СН'!$I$19</f>
        <v>1845.1607339399998</v>
      </c>
      <c r="Y136" s="36">
        <f>SUMIFS(СВЦЭМ!$C$34:$C$777,СВЦЭМ!$A$34:$A$777,$A136,СВЦЭМ!$B$34:$B$777,Y$119)+'СЕТ СН'!$I$9+СВЦЭМ!$D$10+'СЕТ СН'!$I$6-'СЕТ СН'!$I$19</f>
        <v>1975.01756918</v>
      </c>
    </row>
    <row r="137" spans="1:25" ht="15.75" x14ac:dyDescent="0.2">
      <c r="A137" s="35">
        <f t="shared" si="3"/>
        <v>43391</v>
      </c>
      <c r="B137" s="36">
        <f>SUMIFS(СВЦЭМ!$C$34:$C$777,СВЦЭМ!$A$34:$A$777,$A137,СВЦЭМ!$B$34:$B$777,B$119)+'СЕТ СН'!$I$9+СВЦЭМ!$D$10+'СЕТ СН'!$I$6-'СЕТ СН'!$I$19</f>
        <v>2120.5703655899997</v>
      </c>
      <c r="C137" s="36">
        <f>SUMIFS(СВЦЭМ!$C$34:$C$777,СВЦЭМ!$A$34:$A$777,$A137,СВЦЭМ!$B$34:$B$777,C$119)+'СЕТ СН'!$I$9+СВЦЭМ!$D$10+'СЕТ СН'!$I$6-'СЕТ СН'!$I$19</f>
        <v>2227.3220063600002</v>
      </c>
      <c r="D137" s="36">
        <f>SUMIFS(СВЦЭМ!$C$34:$C$777,СВЦЭМ!$A$34:$A$777,$A137,СВЦЭМ!$B$34:$B$777,D$119)+'СЕТ СН'!$I$9+СВЦЭМ!$D$10+'СЕТ СН'!$I$6-'СЕТ СН'!$I$19</f>
        <v>2322.2190902299999</v>
      </c>
      <c r="E137" s="36">
        <f>SUMIFS(СВЦЭМ!$C$34:$C$777,СВЦЭМ!$A$34:$A$777,$A137,СВЦЭМ!$B$34:$B$777,E$119)+'СЕТ СН'!$I$9+СВЦЭМ!$D$10+'СЕТ СН'!$I$6-'СЕТ СН'!$I$19</f>
        <v>2323.1250889900002</v>
      </c>
      <c r="F137" s="36">
        <f>SUMIFS(СВЦЭМ!$C$34:$C$777,СВЦЭМ!$A$34:$A$777,$A137,СВЦЭМ!$B$34:$B$777,F$119)+'СЕТ СН'!$I$9+СВЦЭМ!$D$10+'СЕТ СН'!$I$6-'СЕТ СН'!$I$19</f>
        <v>2311.3889524300002</v>
      </c>
      <c r="G137" s="36">
        <f>SUMIFS(СВЦЭМ!$C$34:$C$777,СВЦЭМ!$A$34:$A$777,$A137,СВЦЭМ!$B$34:$B$777,G$119)+'СЕТ СН'!$I$9+СВЦЭМ!$D$10+'СЕТ СН'!$I$6-'СЕТ СН'!$I$19</f>
        <v>2284.9890461</v>
      </c>
      <c r="H137" s="36">
        <f>SUMIFS(СВЦЭМ!$C$34:$C$777,СВЦЭМ!$A$34:$A$777,$A137,СВЦЭМ!$B$34:$B$777,H$119)+'СЕТ СН'!$I$9+СВЦЭМ!$D$10+'СЕТ СН'!$I$6-'СЕТ СН'!$I$19</f>
        <v>2225.2669817800002</v>
      </c>
      <c r="I137" s="36">
        <f>SUMIFS(СВЦЭМ!$C$34:$C$777,СВЦЭМ!$A$34:$A$777,$A137,СВЦЭМ!$B$34:$B$777,I$119)+'СЕТ СН'!$I$9+СВЦЭМ!$D$10+'СЕТ СН'!$I$6-'СЕТ СН'!$I$19</f>
        <v>2160.2420359600001</v>
      </c>
      <c r="J137" s="36">
        <f>SUMIFS(СВЦЭМ!$C$34:$C$777,СВЦЭМ!$A$34:$A$777,$A137,СВЦЭМ!$B$34:$B$777,J$119)+'СЕТ СН'!$I$9+СВЦЭМ!$D$10+'СЕТ СН'!$I$6-'СЕТ СН'!$I$19</f>
        <v>2150.8553202499997</v>
      </c>
      <c r="K137" s="36">
        <f>SUMIFS(СВЦЭМ!$C$34:$C$777,СВЦЭМ!$A$34:$A$777,$A137,СВЦЭМ!$B$34:$B$777,K$119)+'СЕТ СН'!$I$9+СВЦЭМ!$D$10+'СЕТ СН'!$I$6-'СЕТ СН'!$I$19</f>
        <v>2136.0299971899999</v>
      </c>
      <c r="L137" s="36">
        <f>SUMIFS(СВЦЭМ!$C$34:$C$777,СВЦЭМ!$A$34:$A$777,$A137,СВЦЭМ!$B$34:$B$777,L$119)+'СЕТ СН'!$I$9+СВЦЭМ!$D$10+'СЕТ СН'!$I$6-'СЕТ СН'!$I$19</f>
        <v>2130.4008240100002</v>
      </c>
      <c r="M137" s="36">
        <f>SUMIFS(СВЦЭМ!$C$34:$C$777,СВЦЭМ!$A$34:$A$777,$A137,СВЦЭМ!$B$34:$B$777,M$119)+'СЕТ СН'!$I$9+СВЦЭМ!$D$10+'СЕТ СН'!$I$6-'СЕТ СН'!$I$19</f>
        <v>2144.6876008099998</v>
      </c>
      <c r="N137" s="36">
        <f>SUMIFS(СВЦЭМ!$C$34:$C$777,СВЦЭМ!$A$34:$A$777,$A137,СВЦЭМ!$B$34:$B$777,N$119)+'СЕТ СН'!$I$9+СВЦЭМ!$D$10+'СЕТ СН'!$I$6-'СЕТ СН'!$I$19</f>
        <v>2157.8029046500001</v>
      </c>
      <c r="O137" s="36">
        <f>SUMIFS(СВЦЭМ!$C$34:$C$777,СВЦЭМ!$A$34:$A$777,$A137,СВЦЭМ!$B$34:$B$777,O$119)+'СЕТ СН'!$I$9+СВЦЭМ!$D$10+'СЕТ СН'!$I$6-'СЕТ СН'!$I$19</f>
        <v>2128.9649638999999</v>
      </c>
      <c r="P137" s="36">
        <f>SUMIFS(СВЦЭМ!$C$34:$C$777,СВЦЭМ!$A$34:$A$777,$A137,СВЦЭМ!$B$34:$B$777,P$119)+'СЕТ СН'!$I$9+СВЦЭМ!$D$10+'СЕТ СН'!$I$6-'СЕТ СН'!$I$19</f>
        <v>2076.29344816</v>
      </c>
      <c r="Q137" s="36">
        <f>SUMIFS(СВЦЭМ!$C$34:$C$777,СВЦЭМ!$A$34:$A$777,$A137,СВЦЭМ!$B$34:$B$777,Q$119)+'СЕТ СН'!$I$9+СВЦЭМ!$D$10+'СЕТ СН'!$I$6-'СЕТ СН'!$I$19</f>
        <v>2003.83815809</v>
      </c>
      <c r="R137" s="36">
        <f>SUMIFS(СВЦЭМ!$C$34:$C$777,СВЦЭМ!$A$34:$A$777,$A137,СВЦЭМ!$B$34:$B$777,R$119)+'СЕТ СН'!$I$9+СВЦЭМ!$D$10+'СЕТ СН'!$I$6-'СЕТ СН'!$I$19</f>
        <v>1905.0956730099997</v>
      </c>
      <c r="S137" s="36">
        <f>SUMIFS(СВЦЭМ!$C$34:$C$777,СВЦЭМ!$A$34:$A$777,$A137,СВЦЭМ!$B$34:$B$777,S$119)+'СЕТ СН'!$I$9+СВЦЭМ!$D$10+'СЕТ СН'!$I$6-'СЕТ СН'!$I$19</f>
        <v>1817.6588763300001</v>
      </c>
      <c r="T137" s="36">
        <f>SUMIFS(СВЦЭМ!$C$34:$C$777,СВЦЭМ!$A$34:$A$777,$A137,СВЦЭМ!$B$34:$B$777,T$119)+'СЕТ СН'!$I$9+СВЦЭМ!$D$10+'СЕТ СН'!$I$6-'СЕТ СН'!$I$19</f>
        <v>1784.9690535300001</v>
      </c>
      <c r="U137" s="36">
        <f>SUMIFS(СВЦЭМ!$C$34:$C$777,СВЦЭМ!$A$34:$A$777,$A137,СВЦЭМ!$B$34:$B$777,U$119)+'СЕТ СН'!$I$9+СВЦЭМ!$D$10+'СЕТ СН'!$I$6-'СЕТ СН'!$I$19</f>
        <v>1762.8587445000003</v>
      </c>
      <c r="V137" s="36">
        <f>SUMIFS(СВЦЭМ!$C$34:$C$777,СВЦЭМ!$A$34:$A$777,$A137,СВЦЭМ!$B$34:$B$777,V$119)+'СЕТ СН'!$I$9+СВЦЭМ!$D$10+'СЕТ СН'!$I$6-'СЕТ СН'!$I$19</f>
        <v>1768.6336287100003</v>
      </c>
      <c r="W137" s="36">
        <f>SUMIFS(СВЦЭМ!$C$34:$C$777,СВЦЭМ!$A$34:$A$777,$A137,СВЦЭМ!$B$34:$B$777,W$119)+'СЕТ СН'!$I$9+СВЦЭМ!$D$10+'СЕТ СН'!$I$6-'СЕТ СН'!$I$19</f>
        <v>1776.2771666099998</v>
      </c>
      <c r="X137" s="36">
        <f>SUMIFS(СВЦЭМ!$C$34:$C$777,СВЦЭМ!$A$34:$A$777,$A137,СВЦЭМ!$B$34:$B$777,X$119)+'СЕТ СН'!$I$9+СВЦЭМ!$D$10+'СЕТ СН'!$I$6-'СЕТ СН'!$I$19</f>
        <v>1859.7326519200001</v>
      </c>
      <c r="Y137" s="36">
        <f>SUMIFS(СВЦЭМ!$C$34:$C$777,СВЦЭМ!$A$34:$A$777,$A137,СВЦЭМ!$B$34:$B$777,Y$119)+'СЕТ СН'!$I$9+СВЦЭМ!$D$10+'СЕТ СН'!$I$6-'СЕТ СН'!$I$19</f>
        <v>1998.5228693700001</v>
      </c>
    </row>
    <row r="138" spans="1:25" ht="15.75" x14ac:dyDescent="0.2">
      <c r="A138" s="35">
        <f t="shared" si="3"/>
        <v>43392</v>
      </c>
      <c r="B138" s="36">
        <f>SUMIFS(СВЦЭМ!$C$34:$C$777,СВЦЭМ!$A$34:$A$777,$A138,СВЦЭМ!$B$34:$B$777,B$119)+'СЕТ СН'!$I$9+СВЦЭМ!$D$10+'СЕТ СН'!$I$6-'СЕТ СН'!$I$19</f>
        <v>2093.7279841199997</v>
      </c>
      <c r="C138" s="36">
        <f>SUMIFS(СВЦЭМ!$C$34:$C$777,СВЦЭМ!$A$34:$A$777,$A138,СВЦЭМ!$B$34:$B$777,C$119)+'СЕТ СН'!$I$9+СВЦЭМ!$D$10+'СЕТ СН'!$I$6-'СЕТ СН'!$I$19</f>
        <v>2196.36248402</v>
      </c>
      <c r="D138" s="36">
        <f>SUMIFS(СВЦЭМ!$C$34:$C$777,СВЦЭМ!$A$34:$A$777,$A138,СВЦЭМ!$B$34:$B$777,D$119)+'СЕТ СН'!$I$9+СВЦЭМ!$D$10+'СЕТ СН'!$I$6-'СЕТ СН'!$I$19</f>
        <v>2290.1170816900003</v>
      </c>
      <c r="E138" s="36">
        <f>SUMIFS(СВЦЭМ!$C$34:$C$777,СВЦЭМ!$A$34:$A$777,$A138,СВЦЭМ!$B$34:$B$777,E$119)+'СЕТ СН'!$I$9+СВЦЭМ!$D$10+'СЕТ СН'!$I$6-'СЕТ СН'!$I$19</f>
        <v>2299.6382107700001</v>
      </c>
      <c r="F138" s="36">
        <f>SUMIFS(СВЦЭМ!$C$34:$C$777,СВЦЭМ!$A$34:$A$777,$A138,СВЦЭМ!$B$34:$B$777,F$119)+'СЕТ СН'!$I$9+СВЦЭМ!$D$10+'СЕТ СН'!$I$6-'СЕТ СН'!$I$19</f>
        <v>2285.2200885000002</v>
      </c>
      <c r="G138" s="36">
        <f>SUMIFS(СВЦЭМ!$C$34:$C$777,СВЦЭМ!$A$34:$A$777,$A138,СВЦЭМ!$B$34:$B$777,G$119)+'СЕТ СН'!$I$9+СВЦЭМ!$D$10+'СЕТ СН'!$I$6-'СЕТ СН'!$I$19</f>
        <v>2273.9532727699998</v>
      </c>
      <c r="H138" s="36">
        <f>SUMIFS(СВЦЭМ!$C$34:$C$777,СВЦЭМ!$A$34:$A$777,$A138,СВЦЭМ!$B$34:$B$777,H$119)+'СЕТ СН'!$I$9+СВЦЭМ!$D$10+'СЕТ СН'!$I$6-'СЕТ СН'!$I$19</f>
        <v>2215.0804184600001</v>
      </c>
      <c r="I138" s="36">
        <f>SUMIFS(СВЦЭМ!$C$34:$C$777,СВЦЭМ!$A$34:$A$777,$A138,СВЦЭМ!$B$34:$B$777,I$119)+'СЕТ СН'!$I$9+СВЦЭМ!$D$10+'СЕТ СН'!$I$6-'СЕТ СН'!$I$19</f>
        <v>2164.91852419</v>
      </c>
      <c r="J138" s="36">
        <f>SUMIFS(СВЦЭМ!$C$34:$C$777,СВЦЭМ!$A$34:$A$777,$A138,СВЦЭМ!$B$34:$B$777,J$119)+'СЕТ СН'!$I$9+СВЦЭМ!$D$10+'СЕТ СН'!$I$6-'СЕТ СН'!$I$19</f>
        <v>2153.3367599399999</v>
      </c>
      <c r="K138" s="36">
        <f>SUMIFS(СВЦЭМ!$C$34:$C$777,СВЦЭМ!$A$34:$A$777,$A138,СВЦЭМ!$B$34:$B$777,K$119)+'СЕТ СН'!$I$9+СВЦЭМ!$D$10+'СЕТ СН'!$I$6-'СЕТ СН'!$I$19</f>
        <v>2147.88649725</v>
      </c>
      <c r="L138" s="36">
        <f>SUMIFS(СВЦЭМ!$C$34:$C$777,СВЦЭМ!$A$34:$A$777,$A138,СВЦЭМ!$B$34:$B$777,L$119)+'СЕТ СН'!$I$9+СВЦЭМ!$D$10+'СЕТ СН'!$I$6-'СЕТ СН'!$I$19</f>
        <v>2165.3853295199997</v>
      </c>
      <c r="M138" s="36">
        <f>SUMIFS(СВЦЭМ!$C$34:$C$777,СВЦЭМ!$A$34:$A$777,$A138,СВЦЭМ!$B$34:$B$777,M$119)+'СЕТ СН'!$I$9+СВЦЭМ!$D$10+'СЕТ СН'!$I$6-'СЕТ СН'!$I$19</f>
        <v>2180.4005629900003</v>
      </c>
      <c r="N138" s="36">
        <f>SUMIFS(СВЦЭМ!$C$34:$C$777,СВЦЭМ!$A$34:$A$777,$A138,СВЦЭМ!$B$34:$B$777,N$119)+'СЕТ СН'!$I$9+СВЦЭМ!$D$10+'СЕТ СН'!$I$6-'СЕТ СН'!$I$19</f>
        <v>2177.5180191899999</v>
      </c>
      <c r="O138" s="36">
        <f>SUMIFS(СВЦЭМ!$C$34:$C$777,СВЦЭМ!$A$34:$A$777,$A138,СВЦЭМ!$B$34:$B$777,O$119)+'СЕТ СН'!$I$9+СВЦЭМ!$D$10+'СЕТ СН'!$I$6-'СЕТ СН'!$I$19</f>
        <v>2166.0388082099998</v>
      </c>
      <c r="P138" s="36">
        <f>SUMIFS(СВЦЭМ!$C$34:$C$777,СВЦЭМ!$A$34:$A$777,$A138,СВЦЭМ!$B$34:$B$777,P$119)+'СЕТ СН'!$I$9+СВЦЭМ!$D$10+'СЕТ СН'!$I$6-'СЕТ СН'!$I$19</f>
        <v>2108.9453732399998</v>
      </c>
      <c r="Q138" s="36">
        <f>SUMIFS(СВЦЭМ!$C$34:$C$777,СВЦЭМ!$A$34:$A$777,$A138,СВЦЭМ!$B$34:$B$777,Q$119)+'СЕТ СН'!$I$9+СВЦЭМ!$D$10+'СЕТ СН'!$I$6-'СЕТ СН'!$I$19</f>
        <v>2037.6066392100001</v>
      </c>
      <c r="R138" s="36">
        <f>SUMIFS(СВЦЭМ!$C$34:$C$777,СВЦЭМ!$A$34:$A$777,$A138,СВЦЭМ!$B$34:$B$777,R$119)+'СЕТ СН'!$I$9+СВЦЭМ!$D$10+'СЕТ СН'!$I$6-'СЕТ СН'!$I$19</f>
        <v>1946.6664715799998</v>
      </c>
      <c r="S138" s="36">
        <f>SUMIFS(СВЦЭМ!$C$34:$C$777,СВЦЭМ!$A$34:$A$777,$A138,СВЦЭМ!$B$34:$B$777,S$119)+'СЕТ СН'!$I$9+СВЦЭМ!$D$10+'СЕТ СН'!$I$6-'СЕТ СН'!$I$19</f>
        <v>1854.1750067000003</v>
      </c>
      <c r="T138" s="36">
        <f>SUMIFS(СВЦЭМ!$C$34:$C$777,СВЦЭМ!$A$34:$A$777,$A138,СВЦЭМ!$B$34:$B$777,T$119)+'СЕТ СН'!$I$9+СВЦЭМ!$D$10+'СЕТ СН'!$I$6-'СЕТ СН'!$I$19</f>
        <v>1814.3203255500002</v>
      </c>
      <c r="U138" s="36">
        <f>SUMIFS(СВЦЭМ!$C$34:$C$777,СВЦЭМ!$A$34:$A$777,$A138,СВЦЭМ!$B$34:$B$777,U$119)+'СЕТ СН'!$I$9+СВЦЭМ!$D$10+'СЕТ СН'!$I$6-'СЕТ СН'!$I$19</f>
        <v>1786.3505034299997</v>
      </c>
      <c r="V138" s="36">
        <f>SUMIFS(СВЦЭМ!$C$34:$C$777,СВЦЭМ!$A$34:$A$777,$A138,СВЦЭМ!$B$34:$B$777,V$119)+'СЕТ СН'!$I$9+СВЦЭМ!$D$10+'СЕТ СН'!$I$6-'СЕТ СН'!$I$19</f>
        <v>1782.9927399600001</v>
      </c>
      <c r="W138" s="36">
        <f>SUMIFS(СВЦЭМ!$C$34:$C$777,СВЦЭМ!$A$34:$A$777,$A138,СВЦЭМ!$B$34:$B$777,W$119)+'СЕТ СН'!$I$9+СВЦЭМ!$D$10+'СЕТ СН'!$I$6-'СЕТ СН'!$I$19</f>
        <v>1792.1809240600001</v>
      </c>
      <c r="X138" s="36">
        <f>SUMIFS(СВЦЭМ!$C$34:$C$777,СВЦЭМ!$A$34:$A$777,$A138,СВЦЭМ!$B$34:$B$777,X$119)+'СЕТ СН'!$I$9+СВЦЭМ!$D$10+'СЕТ СН'!$I$6-'СЕТ СН'!$I$19</f>
        <v>1869.4897438899998</v>
      </c>
      <c r="Y138" s="36">
        <f>SUMIFS(СВЦЭМ!$C$34:$C$777,СВЦЭМ!$A$34:$A$777,$A138,СВЦЭМ!$B$34:$B$777,Y$119)+'СЕТ СН'!$I$9+СВЦЭМ!$D$10+'СЕТ СН'!$I$6-'СЕТ СН'!$I$19</f>
        <v>1989.2502461499998</v>
      </c>
    </row>
    <row r="139" spans="1:25" ht="15.75" x14ac:dyDescent="0.2">
      <c r="A139" s="35">
        <f t="shared" si="3"/>
        <v>43393</v>
      </c>
      <c r="B139" s="36">
        <f>SUMIFS(СВЦЭМ!$C$34:$C$777,СВЦЭМ!$A$34:$A$777,$A139,СВЦЭМ!$B$34:$B$777,B$119)+'СЕТ СН'!$I$9+СВЦЭМ!$D$10+'СЕТ СН'!$I$6-'СЕТ СН'!$I$19</f>
        <v>2160.78101182</v>
      </c>
      <c r="C139" s="36">
        <f>SUMIFS(СВЦЭМ!$C$34:$C$777,СВЦЭМ!$A$34:$A$777,$A139,СВЦЭМ!$B$34:$B$777,C$119)+'СЕТ СН'!$I$9+СВЦЭМ!$D$10+'СЕТ СН'!$I$6-'СЕТ СН'!$I$19</f>
        <v>2272.6804441499999</v>
      </c>
      <c r="D139" s="36">
        <f>SUMIFS(СВЦЭМ!$C$34:$C$777,СВЦЭМ!$A$34:$A$777,$A139,СВЦЭМ!$B$34:$B$777,D$119)+'СЕТ СН'!$I$9+СВЦЭМ!$D$10+'СЕТ СН'!$I$6-'СЕТ СН'!$I$19</f>
        <v>2352.6073644600001</v>
      </c>
      <c r="E139" s="36">
        <f>SUMIFS(СВЦЭМ!$C$34:$C$777,СВЦЭМ!$A$34:$A$777,$A139,СВЦЭМ!$B$34:$B$777,E$119)+'СЕТ СН'!$I$9+СВЦЭМ!$D$10+'СЕТ СН'!$I$6-'СЕТ СН'!$I$19</f>
        <v>2364.0422886900001</v>
      </c>
      <c r="F139" s="36">
        <f>SUMIFS(СВЦЭМ!$C$34:$C$777,СВЦЭМ!$A$34:$A$777,$A139,СВЦЭМ!$B$34:$B$777,F$119)+'СЕТ СН'!$I$9+СВЦЭМ!$D$10+'СЕТ СН'!$I$6-'СЕТ СН'!$I$19</f>
        <v>2356.0277745800004</v>
      </c>
      <c r="G139" s="36">
        <f>SUMIFS(СВЦЭМ!$C$34:$C$777,СВЦЭМ!$A$34:$A$777,$A139,СВЦЭМ!$B$34:$B$777,G$119)+'СЕТ СН'!$I$9+СВЦЭМ!$D$10+'СЕТ СН'!$I$6-'СЕТ СН'!$I$19</f>
        <v>2341.65957372</v>
      </c>
      <c r="H139" s="36">
        <f>SUMIFS(СВЦЭМ!$C$34:$C$777,СВЦЭМ!$A$34:$A$777,$A139,СВЦЭМ!$B$34:$B$777,H$119)+'СЕТ СН'!$I$9+СВЦЭМ!$D$10+'СЕТ СН'!$I$6-'СЕТ СН'!$I$19</f>
        <v>2310.0883497700001</v>
      </c>
      <c r="I139" s="36">
        <f>SUMIFS(СВЦЭМ!$C$34:$C$777,СВЦЭМ!$A$34:$A$777,$A139,СВЦЭМ!$B$34:$B$777,I$119)+'СЕТ СН'!$I$9+СВЦЭМ!$D$10+'СЕТ СН'!$I$6-'СЕТ СН'!$I$19</f>
        <v>2233.96647945</v>
      </c>
      <c r="J139" s="36">
        <f>SUMIFS(СВЦЭМ!$C$34:$C$777,СВЦЭМ!$A$34:$A$777,$A139,СВЦЭМ!$B$34:$B$777,J$119)+'СЕТ СН'!$I$9+СВЦЭМ!$D$10+'СЕТ СН'!$I$6-'СЕТ СН'!$I$19</f>
        <v>2198.3958035699998</v>
      </c>
      <c r="K139" s="36">
        <f>SUMIFS(СВЦЭМ!$C$34:$C$777,СВЦЭМ!$A$34:$A$777,$A139,СВЦЭМ!$B$34:$B$777,K$119)+'СЕТ СН'!$I$9+СВЦЭМ!$D$10+'СЕТ СН'!$I$6-'СЕТ СН'!$I$19</f>
        <v>2140.7308129600001</v>
      </c>
      <c r="L139" s="36">
        <f>SUMIFS(СВЦЭМ!$C$34:$C$777,СВЦЭМ!$A$34:$A$777,$A139,СВЦЭМ!$B$34:$B$777,L$119)+'СЕТ СН'!$I$9+СВЦЭМ!$D$10+'СЕТ СН'!$I$6-'СЕТ СН'!$I$19</f>
        <v>2127.8634801999997</v>
      </c>
      <c r="M139" s="36">
        <f>SUMIFS(СВЦЭМ!$C$34:$C$777,СВЦЭМ!$A$34:$A$777,$A139,СВЦЭМ!$B$34:$B$777,M$119)+'СЕТ СН'!$I$9+СВЦЭМ!$D$10+'СЕТ СН'!$I$6-'СЕТ СН'!$I$19</f>
        <v>2137.4003772400001</v>
      </c>
      <c r="N139" s="36">
        <f>SUMIFS(СВЦЭМ!$C$34:$C$777,СВЦЭМ!$A$34:$A$777,$A139,СВЦЭМ!$B$34:$B$777,N$119)+'СЕТ СН'!$I$9+СВЦЭМ!$D$10+'СЕТ СН'!$I$6-'СЕТ СН'!$I$19</f>
        <v>2164.4650734899997</v>
      </c>
      <c r="O139" s="36">
        <f>SUMIFS(СВЦЭМ!$C$34:$C$777,СВЦЭМ!$A$34:$A$777,$A139,СВЦЭМ!$B$34:$B$777,O$119)+'СЕТ СН'!$I$9+СВЦЭМ!$D$10+'СЕТ СН'!$I$6-'СЕТ СН'!$I$19</f>
        <v>2168.00959784</v>
      </c>
      <c r="P139" s="36">
        <f>SUMIFS(СВЦЭМ!$C$34:$C$777,СВЦЭМ!$A$34:$A$777,$A139,СВЦЭМ!$B$34:$B$777,P$119)+'СЕТ СН'!$I$9+СВЦЭМ!$D$10+'СЕТ СН'!$I$6-'СЕТ СН'!$I$19</f>
        <v>2116.29465497</v>
      </c>
      <c r="Q139" s="36">
        <f>SUMIFS(СВЦЭМ!$C$34:$C$777,СВЦЭМ!$A$34:$A$777,$A139,СВЦЭМ!$B$34:$B$777,Q$119)+'СЕТ СН'!$I$9+СВЦЭМ!$D$10+'СЕТ СН'!$I$6-'СЕТ СН'!$I$19</f>
        <v>2042.5022048599999</v>
      </c>
      <c r="R139" s="36">
        <f>SUMIFS(СВЦЭМ!$C$34:$C$777,СВЦЭМ!$A$34:$A$777,$A139,СВЦЭМ!$B$34:$B$777,R$119)+'СЕТ СН'!$I$9+СВЦЭМ!$D$10+'СЕТ СН'!$I$6-'СЕТ СН'!$I$19</f>
        <v>1932.2195952399998</v>
      </c>
      <c r="S139" s="36">
        <f>SUMIFS(СВЦЭМ!$C$34:$C$777,СВЦЭМ!$A$34:$A$777,$A139,СВЦЭМ!$B$34:$B$777,S$119)+'СЕТ СН'!$I$9+СВЦЭМ!$D$10+'СЕТ СН'!$I$6-'СЕТ СН'!$I$19</f>
        <v>1825.4047650699999</v>
      </c>
      <c r="T139" s="36">
        <f>SUMIFS(СВЦЭМ!$C$34:$C$777,СВЦЭМ!$A$34:$A$777,$A139,СВЦЭМ!$B$34:$B$777,T$119)+'СЕТ СН'!$I$9+СВЦЭМ!$D$10+'СЕТ СН'!$I$6-'СЕТ СН'!$I$19</f>
        <v>1778.8864352000001</v>
      </c>
      <c r="U139" s="36">
        <f>SUMIFS(СВЦЭМ!$C$34:$C$777,СВЦЭМ!$A$34:$A$777,$A139,СВЦЭМ!$B$34:$B$777,U$119)+'СЕТ СН'!$I$9+СВЦЭМ!$D$10+'СЕТ СН'!$I$6-'СЕТ СН'!$I$19</f>
        <v>1784.9197123700001</v>
      </c>
      <c r="V139" s="36">
        <f>SUMIFS(СВЦЭМ!$C$34:$C$777,СВЦЭМ!$A$34:$A$777,$A139,СВЦЭМ!$B$34:$B$777,V$119)+'СЕТ СН'!$I$9+СВЦЭМ!$D$10+'СЕТ СН'!$I$6-'СЕТ СН'!$I$19</f>
        <v>1776.6257953700001</v>
      </c>
      <c r="W139" s="36">
        <f>SUMIFS(СВЦЭМ!$C$34:$C$777,СВЦЭМ!$A$34:$A$777,$A139,СВЦЭМ!$B$34:$B$777,W$119)+'СЕТ СН'!$I$9+СВЦЭМ!$D$10+'СЕТ СН'!$I$6-'СЕТ СН'!$I$19</f>
        <v>1790.7057252699997</v>
      </c>
      <c r="X139" s="36">
        <f>SUMIFS(СВЦЭМ!$C$34:$C$777,СВЦЭМ!$A$34:$A$777,$A139,СВЦЭМ!$B$34:$B$777,X$119)+'СЕТ СН'!$I$9+СВЦЭМ!$D$10+'СЕТ СН'!$I$6-'СЕТ СН'!$I$19</f>
        <v>1831.8719215800002</v>
      </c>
      <c r="Y139" s="36">
        <f>SUMIFS(СВЦЭМ!$C$34:$C$777,СВЦЭМ!$A$34:$A$777,$A139,СВЦЭМ!$B$34:$B$777,Y$119)+'СЕТ СН'!$I$9+СВЦЭМ!$D$10+'СЕТ СН'!$I$6-'СЕТ СН'!$I$19</f>
        <v>1957.1140864500003</v>
      </c>
    </row>
    <row r="140" spans="1:25" ht="15.75" x14ac:dyDescent="0.2">
      <c r="A140" s="35">
        <f t="shared" si="3"/>
        <v>43394</v>
      </c>
      <c r="B140" s="36">
        <f>SUMIFS(СВЦЭМ!$C$34:$C$777,СВЦЭМ!$A$34:$A$777,$A140,СВЦЭМ!$B$34:$B$777,B$119)+'СЕТ СН'!$I$9+СВЦЭМ!$D$10+'СЕТ СН'!$I$6-'СЕТ СН'!$I$19</f>
        <v>2096.4082192999999</v>
      </c>
      <c r="C140" s="36">
        <f>SUMIFS(СВЦЭМ!$C$34:$C$777,СВЦЭМ!$A$34:$A$777,$A140,СВЦЭМ!$B$34:$B$777,C$119)+'СЕТ СН'!$I$9+СВЦЭМ!$D$10+'СЕТ СН'!$I$6-'СЕТ СН'!$I$19</f>
        <v>2149.4851858900001</v>
      </c>
      <c r="D140" s="36">
        <f>SUMIFS(СВЦЭМ!$C$34:$C$777,СВЦЭМ!$A$34:$A$777,$A140,СВЦЭМ!$B$34:$B$777,D$119)+'СЕТ СН'!$I$9+СВЦЭМ!$D$10+'СЕТ СН'!$I$6-'СЕТ СН'!$I$19</f>
        <v>2272.51729811</v>
      </c>
      <c r="E140" s="36">
        <f>SUMIFS(СВЦЭМ!$C$34:$C$777,СВЦЭМ!$A$34:$A$777,$A140,СВЦЭМ!$B$34:$B$777,E$119)+'СЕТ СН'!$I$9+СВЦЭМ!$D$10+'СЕТ СН'!$I$6-'СЕТ СН'!$I$19</f>
        <v>2312.75794477</v>
      </c>
      <c r="F140" s="36">
        <f>SUMIFS(СВЦЭМ!$C$34:$C$777,СВЦЭМ!$A$34:$A$777,$A140,СВЦЭМ!$B$34:$B$777,F$119)+'СЕТ СН'!$I$9+СВЦЭМ!$D$10+'СЕТ СН'!$I$6-'СЕТ СН'!$I$19</f>
        <v>2309.8572915499999</v>
      </c>
      <c r="G140" s="36">
        <f>SUMIFS(СВЦЭМ!$C$34:$C$777,СВЦЭМ!$A$34:$A$777,$A140,СВЦЭМ!$B$34:$B$777,G$119)+'СЕТ СН'!$I$9+СВЦЭМ!$D$10+'СЕТ СН'!$I$6-'СЕТ СН'!$I$19</f>
        <v>2302.1034143100001</v>
      </c>
      <c r="H140" s="36">
        <f>SUMIFS(СВЦЭМ!$C$34:$C$777,СВЦЭМ!$A$34:$A$777,$A140,СВЦЭМ!$B$34:$B$777,H$119)+'СЕТ СН'!$I$9+СВЦЭМ!$D$10+'СЕТ СН'!$I$6-'СЕТ СН'!$I$19</f>
        <v>2297.6356899299999</v>
      </c>
      <c r="I140" s="36">
        <f>SUMIFS(СВЦЭМ!$C$34:$C$777,СВЦЭМ!$A$34:$A$777,$A140,СВЦЭМ!$B$34:$B$777,I$119)+'СЕТ СН'!$I$9+СВЦЭМ!$D$10+'СЕТ СН'!$I$6-'СЕТ СН'!$I$19</f>
        <v>2264.0624951600003</v>
      </c>
      <c r="J140" s="36">
        <f>SUMIFS(СВЦЭМ!$C$34:$C$777,СВЦЭМ!$A$34:$A$777,$A140,СВЦЭМ!$B$34:$B$777,J$119)+'СЕТ СН'!$I$9+СВЦЭМ!$D$10+'СЕТ СН'!$I$6-'СЕТ СН'!$I$19</f>
        <v>2250.46068397</v>
      </c>
      <c r="K140" s="36">
        <f>SUMIFS(СВЦЭМ!$C$34:$C$777,СВЦЭМ!$A$34:$A$777,$A140,СВЦЭМ!$B$34:$B$777,K$119)+'СЕТ СН'!$I$9+СВЦЭМ!$D$10+'СЕТ СН'!$I$6-'СЕТ СН'!$I$19</f>
        <v>2168.2042741699997</v>
      </c>
      <c r="L140" s="36">
        <f>SUMIFS(СВЦЭМ!$C$34:$C$777,СВЦЭМ!$A$34:$A$777,$A140,СВЦЭМ!$B$34:$B$777,L$119)+'СЕТ СН'!$I$9+СВЦЭМ!$D$10+'СЕТ СН'!$I$6-'СЕТ СН'!$I$19</f>
        <v>2143.7404725799997</v>
      </c>
      <c r="M140" s="36">
        <f>SUMIFS(СВЦЭМ!$C$34:$C$777,СВЦЭМ!$A$34:$A$777,$A140,СВЦЭМ!$B$34:$B$777,M$119)+'СЕТ СН'!$I$9+СВЦЭМ!$D$10+'СЕТ СН'!$I$6-'СЕТ СН'!$I$19</f>
        <v>2150.4274363499999</v>
      </c>
      <c r="N140" s="36">
        <f>SUMIFS(СВЦЭМ!$C$34:$C$777,СВЦЭМ!$A$34:$A$777,$A140,СВЦЭМ!$B$34:$B$777,N$119)+'СЕТ СН'!$I$9+СВЦЭМ!$D$10+'СЕТ СН'!$I$6-'СЕТ СН'!$I$19</f>
        <v>2168.1818310600001</v>
      </c>
      <c r="O140" s="36">
        <f>SUMIFS(СВЦЭМ!$C$34:$C$777,СВЦЭМ!$A$34:$A$777,$A140,СВЦЭМ!$B$34:$B$777,O$119)+'СЕТ СН'!$I$9+СВЦЭМ!$D$10+'СЕТ СН'!$I$6-'СЕТ СН'!$I$19</f>
        <v>2167.1181003199999</v>
      </c>
      <c r="P140" s="36">
        <f>SUMIFS(СВЦЭМ!$C$34:$C$777,СВЦЭМ!$A$34:$A$777,$A140,СВЦЭМ!$B$34:$B$777,P$119)+'СЕТ СН'!$I$9+СВЦЭМ!$D$10+'СЕТ СН'!$I$6-'СЕТ СН'!$I$19</f>
        <v>2110.48911206</v>
      </c>
      <c r="Q140" s="36">
        <f>SUMIFS(СВЦЭМ!$C$34:$C$777,СВЦЭМ!$A$34:$A$777,$A140,СВЦЭМ!$B$34:$B$777,Q$119)+'СЕТ СН'!$I$9+СВЦЭМ!$D$10+'СЕТ СН'!$I$6-'СЕТ СН'!$I$19</f>
        <v>2041.6968138800003</v>
      </c>
      <c r="R140" s="36">
        <f>SUMIFS(СВЦЭМ!$C$34:$C$777,СВЦЭМ!$A$34:$A$777,$A140,СВЦЭМ!$B$34:$B$777,R$119)+'СЕТ СН'!$I$9+СВЦЭМ!$D$10+'СЕТ СН'!$I$6-'СЕТ СН'!$I$19</f>
        <v>1931.2980511599999</v>
      </c>
      <c r="S140" s="36">
        <f>SUMIFS(СВЦЭМ!$C$34:$C$777,СВЦЭМ!$A$34:$A$777,$A140,СВЦЭМ!$B$34:$B$777,S$119)+'СЕТ СН'!$I$9+СВЦЭМ!$D$10+'СЕТ СН'!$I$6-'СЕТ СН'!$I$19</f>
        <v>1830.5959605799999</v>
      </c>
      <c r="T140" s="36">
        <f>SUMIFS(СВЦЭМ!$C$34:$C$777,СВЦЭМ!$A$34:$A$777,$A140,СВЦЭМ!$B$34:$B$777,T$119)+'СЕТ СН'!$I$9+СВЦЭМ!$D$10+'СЕТ СН'!$I$6-'СЕТ СН'!$I$19</f>
        <v>1786.8113950899997</v>
      </c>
      <c r="U140" s="36">
        <f>SUMIFS(СВЦЭМ!$C$34:$C$777,СВЦЭМ!$A$34:$A$777,$A140,СВЦЭМ!$B$34:$B$777,U$119)+'СЕТ СН'!$I$9+СВЦЭМ!$D$10+'СЕТ СН'!$I$6-'СЕТ СН'!$I$19</f>
        <v>1769.53315367</v>
      </c>
      <c r="V140" s="36">
        <f>SUMIFS(СВЦЭМ!$C$34:$C$777,СВЦЭМ!$A$34:$A$777,$A140,СВЦЭМ!$B$34:$B$777,V$119)+'СЕТ СН'!$I$9+СВЦЭМ!$D$10+'СЕТ СН'!$I$6-'СЕТ СН'!$I$19</f>
        <v>1767.1959456699997</v>
      </c>
      <c r="W140" s="36">
        <f>SUMIFS(СВЦЭМ!$C$34:$C$777,СВЦЭМ!$A$34:$A$777,$A140,СВЦЭМ!$B$34:$B$777,W$119)+'СЕТ СН'!$I$9+СВЦЭМ!$D$10+'СЕТ СН'!$I$6-'СЕТ СН'!$I$19</f>
        <v>1782.3851399300002</v>
      </c>
      <c r="X140" s="36">
        <f>SUMIFS(СВЦЭМ!$C$34:$C$777,СВЦЭМ!$A$34:$A$777,$A140,СВЦЭМ!$B$34:$B$777,X$119)+'СЕТ СН'!$I$9+СВЦЭМ!$D$10+'СЕТ СН'!$I$6-'СЕТ СН'!$I$19</f>
        <v>1841.7099139100001</v>
      </c>
      <c r="Y140" s="36">
        <f>SUMIFS(СВЦЭМ!$C$34:$C$777,СВЦЭМ!$A$34:$A$777,$A140,СВЦЭМ!$B$34:$B$777,Y$119)+'СЕТ СН'!$I$9+СВЦЭМ!$D$10+'СЕТ СН'!$I$6-'СЕТ СН'!$I$19</f>
        <v>1979.84112215</v>
      </c>
    </row>
    <row r="141" spans="1:25" ht="15.75" x14ac:dyDescent="0.2">
      <c r="A141" s="35">
        <f t="shared" si="3"/>
        <v>43395</v>
      </c>
      <c r="B141" s="36">
        <f>SUMIFS(СВЦЭМ!$C$34:$C$777,СВЦЭМ!$A$34:$A$777,$A141,СВЦЭМ!$B$34:$B$777,B$119)+'СЕТ СН'!$I$9+СВЦЭМ!$D$10+'СЕТ СН'!$I$6-'СЕТ СН'!$I$19</f>
        <v>2143.8223912599997</v>
      </c>
      <c r="C141" s="36">
        <f>SUMIFS(СВЦЭМ!$C$34:$C$777,СВЦЭМ!$A$34:$A$777,$A141,СВЦЭМ!$B$34:$B$777,C$119)+'СЕТ СН'!$I$9+СВЦЭМ!$D$10+'СЕТ СН'!$I$6-'СЕТ СН'!$I$19</f>
        <v>2237.85936429</v>
      </c>
      <c r="D141" s="36">
        <f>SUMIFS(СВЦЭМ!$C$34:$C$777,СВЦЭМ!$A$34:$A$777,$A141,СВЦЭМ!$B$34:$B$777,D$119)+'СЕТ СН'!$I$9+СВЦЭМ!$D$10+'СЕТ СН'!$I$6-'СЕТ СН'!$I$19</f>
        <v>2329.81532182</v>
      </c>
      <c r="E141" s="36">
        <f>SUMIFS(СВЦЭМ!$C$34:$C$777,СВЦЭМ!$A$34:$A$777,$A141,СВЦЭМ!$B$34:$B$777,E$119)+'СЕТ СН'!$I$9+СВЦЭМ!$D$10+'СЕТ СН'!$I$6-'СЕТ СН'!$I$19</f>
        <v>2350.92867342</v>
      </c>
      <c r="F141" s="36">
        <f>SUMIFS(СВЦЭМ!$C$34:$C$777,СВЦЭМ!$A$34:$A$777,$A141,СВЦЭМ!$B$34:$B$777,F$119)+'СЕТ СН'!$I$9+СВЦЭМ!$D$10+'СЕТ СН'!$I$6-'СЕТ СН'!$I$19</f>
        <v>2349.7080314300001</v>
      </c>
      <c r="G141" s="36">
        <f>SUMIFS(СВЦЭМ!$C$34:$C$777,СВЦЭМ!$A$34:$A$777,$A141,СВЦЭМ!$B$34:$B$777,G$119)+'СЕТ СН'!$I$9+СВЦЭМ!$D$10+'СЕТ СН'!$I$6-'СЕТ СН'!$I$19</f>
        <v>2328.57358527</v>
      </c>
      <c r="H141" s="36">
        <f>SUMIFS(СВЦЭМ!$C$34:$C$777,СВЦЭМ!$A$34:$A$777,$A141,СВЦЭМ!$B$34:$B$777,H$119)+'СЕТ СН'!$I$9+СВЦЭМ!$D$10+'СЕТ СН'!$I$6-'СЕТ СН'!$I$19</f>
        <v>2263.6802232800001</v>
      </c>
      <c r="I141" s="36">
        <f>SUMIFS(СВЦЭМ!$C$34:$C$777,СВЦЭМ!$A$34:$A$777,$A141,СВЦЭМ!$B$34:$B$777,I$119)+'СЕТ СН'!$I$9+СВЦЭМ!$D$10+'СЕТ СН'!$I$6-'СЕТ СН'!$I$19</f>
        <v>2220.74229694</v>
      </c>
      <c r="J141" s="36">
        <f>SUMIFS(СВЦЭМ!$C$34:$C$777,СВЦЭМ!$A$34:$A$777,$A141,СВЦЭМ!$B$34:$B$777,J$119)+'СЕТ СН'!$I$9+СВЦЭМ!$D$10+'СЕТ СН'!$I$6-'СЕТ СН'!$I$19</f>
        <v>2158.7222020199997</v>
      </c>
      <c r="K141" s="36">
        <f>SUMIFS(СВЦЭМ!$C$34:$C$777,СВЦЭМ!$A$34:$A$777,$A141,СВЦЭМ!$B$34:$B$777,K$119)+'СЕТ СН'!$I$9+СВЦЭМ!$D$10+'СЕТ СН'!$I$6-'СЕТ СН'!$I$19</f>
        <v>2128.0641653100001</v>
      </c>
      <c r="L141" s="36">
        <f>SUMIFS(СВЦЭМ!$C$34:$C$777,СВЦЭМ!$A$34:$A$777,$A141,СВЦЭМ!$B$34:$B$777,L$119)+'СЕТ СН'!$I$9+СВЦЭМ!$D$10+'СЕТ СН'!$I$6-'СЕТ СН'!$I$19</f>
        <v>2121.6562572299999</v>
      </c>
      <c r="M141" s="36">
        <f>SUMIFS(СВЦЭМ!$C$34:$C$777,СВЦЭМ!$A$34:$A$777,$A141,СВЦЭМ!$B$34:$B$777,M$119)+'СЕТ СН'!$I$9+СВЦЭМ!$D$10+'СЕТ СН'!$I$6-'СЕТ СН'!$I$19</f>
        <v>2138.9245063799999</v>
      </c>
      <c r="N141" s="36">
        <f>SUMIFS(СВЦЭМ!$C$34:$C$777,СВЦЭМ!$A$34:$A$777,$A141,СВЦЭМ!$B$34:$B$777,N$119)+'СЕТ СН'!$I$9+СВЦЭМ!$D$10+'СЕТ СН'!$I$6-'СЕТ СН'!$I$19</f>
        <v>2163.1839860099999</v>
      </c>
      <c r="O141" s="36">
        <f>SUMIFS(СВЦЭМ!$C$34:$C$777,СВЦЭМ!$A$34:$A$777,$A141,СВЦЭМ!$B$34:$B$777,O$119)+'СЕТ СН'!$I$9+СВЦЭМ!$D$10+'СЕТ СН'!$I$6-'СЕТ СН'!$I$19</f>
        <v>2126.49809688</v>
      </c>
      <c r="P141" s="36">
        <f>SUMIFS(СВЦЭМ!$C$34:$C$777,СВЦЭМ!$A$34:$A$777,$A141,СВЦЭМ!$B$34:$B$777,P$119)+'СЕТ СН'!$I$9+СВЦЭМ!$D$10+'СЕТ СН'!$I$6-'СЕТ СН'!$I$19</f>
        <v>2061.63046368</v>
      </c>
      <c r="Q141" s="36">
        <f>SUMIFS(СВЦЭМ!$C$34:$C$777,СВЦЭМ!$A$34:$A$777,$A141,СВЦЭМ!$B$34:$B$777,Q$119)+'СЕТ СН'!$I$9+СВЦЭМ!$D$10+'СЕТ СН'!$I$6-'СЕТ СН'!$I$19</f>
        <v>1998.6377228399997</v>
      </c>
      <c r="R141" s="36">
        <f>SUMIFS(СВЦЭМ!$C$34:$C$777,СВЦЭМ!$A$34:$A$777,$A141,СВЦЭМ!$B$34:$B$777,R$119)+'СЕТ СН'!$I$9+СВЦЭМ!$D$10+'СЕТ СН'!$I$6-'СЕТ СН'!$I$19</f>
        <v>1916.83304628</v>
      </c>
      <c r="S141" s="36">
        <f>SUMIFS(СВЦЭМ!$C$34:$C$777,СВЦЭМ!$A$34:$A$777,$A141,СВЦЭМ!$B$34:$B$777,S$119)+'СЕТ СН'!$I$9+СВЦЭМ!$D$10+'СЕТ СН'!$I$6-'СЕТ СН'!$I$19</f>
        <v>1830.34131256</v>
      </c>
      <c r="T141" s="36">
        <f>SUMIFS(СВЦЭМ!$C$34:$C$777,СВЦЭМ!$A$34:$A$777,$A141,СВЦЭМ!$B$34:$B$777,T$119)+'СЕТ СН'!$I$9+СВЦЭМ!$D$10+'СЕТ СН'!$I$6-'СЕТ СН'!$I$19</f>
        <v>1819.1527743799998</v>
      </c>
      <c r="U141" s="36">
        <f>SUMIFS(СВЦЭМ!$C$34:$C$777,СВЦЭМ!$A$34:$A$777,$A141,СВЦЭМ!$B$34:$B$777,U$119)+'СЕТ СН'!$I$9+СВЦЭМ!$D$10+'СЕТ СН'!$I$6-'СЕТ СН'!$I$19</f>
        <v>1800.8034115199998</v>
      </c>
      <c r="V141" s="36">
        <f>SUMIFS(СВЦЭМ!$C$34:$C$777,СВЦЭМ!$A$34:$A$777,$A141,СВЦЭМ!$B$34:$B$777,V$119)+'СЕТ СН'!$I$9+СВЦЭМ!$D$10+'СЕТ СН'!$I$6-'СЕТ СН'!$I$19</f>
        <v>1800.8805427799998</v>
      </c>
      <c r="W141" s="36">
        <f>SUMIFS(СВЦЭМ!$C$34:$C$777,СВЦЭМ!$A$34:$A$777,$A141,СВЦЭМ!$B$34:$B$777,W$119)+'СЕТ СН'!$I$9+СВЦЭМ!$D$10+'СЕТ СН'!$I$6-'СЕТ СН'!$I$19</f>
        <v>1823.2550794700001</v>
      </c>
      <c r="X141" s="36">
        <f>SUMIFS(СВЦЭМ!$C$34:$C$777,СВЦЭМ!$A$34:$A$777,$A141,СВЦЭМ!$B$34:$B$777,X$119)+'СЕТ СН'!$I$9+СВЦЭМ!$D$10+'СЕТ СН'!$I$6-'СЕТ СН'!$I$19</f>
        <v>1892.1782886299998</v>
      </c>
      <c r="Y141" s="36">
        <f>SUMIFS(СВЦЭМ!$C$34:$C$777,СВЦЭМ!$A$34:$A$777,$A141,СВЦЭМ!$B$34:$B$777,Y$119)+'СЕТ СН'!$I$9+СВЦЭМ!$D$10+'СЕТ СН'!$I$6-'СЕТ СН'!$I$19</f>
        <v>2031.5389462000003</v>
      </c>
    </row>
    <row r="142" spans="1:25" ht="15.75" x14ac:dyDescent="0.2">
      <c r="A142" s="35">
        <f t="shared" si="3"/>
        <v>43396</v>
      </c>
      <c r="B142" s="36">
        <f>SUMIFS(СВЦЭМ!$C$34:$C$777,СВЦЭМ!$A$34:$A$777,$A142,СВЦЭМ!$B$34:$B$777,B$119)+'СЕТ СН'!$I$9+СВЦЭМ!$D$10+'СЕТ СН'!$I$6-'СЕТ СН'!$I$19</f>
        <v>2179.50219036</v>
      </c>
      <c r="C142" s="36">
        <f>SUMIFS(СВЦЭМ!$C$34:$C$777,СВЦЭМ!$A$34:$A$777,$A142,СВЦЭМ!$B$34:$B$777,C$119)+'СЕТ СН'!$I$9+СВЦЭМ!$D$10+'СЕТ СН'!$I$6-'СЕТ СН'!$I$19</f>
        <v>2289.5567463899997</v>
      </c>
      <c r="D142" s="36">
        <f>SUMIFS(СВЦЭМ!$C$34:$C$777,СВЦЭМ!$A$34:$A$777,$A142,СВЦЭМ!$B$34:$B$777,D$119)+'СЕТ СН'!$I$9+СВЦЭМ!$D$10+'СЕТ СН'!$I$6-'СЕТ СН'!$I$19</f>
        <v>2343.5568005300001</v>
      </c>
      <c r="E142" s="36">
        <f>SUMIFS(СВЦЭМ!$C$34:$C$777,СВЦЭМ!$A$34:$A$777,$A142,СВЦЭМ!$B$34:$B$777,E$119)+'СЕТ СН'!$I$9+СВЦЭМ!$D$10+'СЕТ СН'!$I$6-'СЕТ СН'!$I$19</f>
        <v>2351.2724488900003</v>
      </c>
      <c r="F142" s="36">
        <f>SUMIFS(СВЦЭМ!$C$34:$C$777,СВЦЭМ!$A$34:$A$777,$A142,СВЦЭМ!$B$34:$B$777,F$119)+'СЕТ СН'!$I$9+СВЦЭМ!$D$10+'СЕТ СН'!$I$6-'СЕТ СН'!$I$19</f>
        <v>2340.0541830100001</v>
      </c>
      <c r="G142" s="36">
        <f>SUMIFS(СВЦЭМ!$C$34:$C$777,СВЦЭМ!$A$34:$A$777,$A142,СВЦЭМ!$B$34:$B$777,G$119)+'СЕТ СН'!$I$9+СВЦЭМ!$D$10+'СЕТ СН'!$I$6-'СЕТ СН'!$I$19</f>
        <v>2317.7276256699997</v>
      </c>
      <c r="H142" s="36">
        <f>SUMIFS(СВЦЭМ!$C$34:$C$777,СВЦЭМ!$A$34:$A$777,$A142,СВЦЭМ!$B$34:$B$777,H$119)+'СЕТ СН'!$I$9+СВЦЭМ!$D$10+'СЕТ СН'!$I$6-'СЕТ СН'!$I$19</f>
        <v>2247.6797316700004</v>
      </c>
      <c r="I142" s="36">
        <f>SUMIFS(СВЦЭМ!$C$34:$C$777,СВЦЭМ!$A$34:$A$777,$A142,СВЦЭМ!$B$34:$B$777,I$119)+'СЕТ СН'!$I$9+СВЦЭМ!$D$10+'СЕТ СН'!$I$6-'СЕТ СН'!$I$19</f>
        <v>2209.2952048500001</v>
      </c>
      <c r="J142" s="36">
        <f>SUMIFS(СВЦЭМ!$C$34:$C$777,СВЦЭМ!$A$34:$A$777,$A142,СВЦЭМ!$B$34:$B$777,J$119)+'СЕТ СН'!$I$9+СВЦЭМ!$D$10+'СЕТ СН'!$I$6-'СЕТ СН'!$I$19</f>
        <v>2175.6785185600002</v>
      </c>
      <c r="K142" s="36">
        <f>SUMIFS(СВЦЭМ!$C$34:$C$777,СВЦЭМ!$A$34:$A$777,$A142,СВЦЭМ!$B$34:$B$777,K$119)+'СЕТ СН'!$I$9+СВЦЭМ!$D$10+'СЕТ СН'!$I$6-'СЕТ СН'!$I$19</f>
        <v>2147.1763091499997</v>
      </c>
      <c r="L142" s="36">
        <f>SUMIFS(СВЦЭМ!$C$34:$C$777,СВЦЭМ!$A$34:$A$777,$A142,СВЦЭМ!$B$34:$B$777,L$119)+'СЕТ СН'!$I$9+СВЦЭМ!$D$10+'СЕТ СН'!$I$6-'СЕТ СН'!$I$19</f>
        <v>2141.45033517</v>
      </c>
      <c r="M142" s="36">
        <f>SUMIFS(СВЦЭМ!$C$34:$C$777,СВЦЭМ!$A$34:$A$777,$A142,СВЦЭМ!$B$34:$B$777,M$119)+'СЕТ СН'!$I$9+СВЦЭМ!$D$10+'СЕТ СН'!$I$6-'СЕТ СН'!$I$19</f>
        <v>2161.5640263099999</v>
      </c>
      <c r="N142" s="36">
        <f>SUMIFS(СВЦЭМ!$C$34:$C$777,СВЦЭМ!$A$34:$A$777,$A142,СВЦЭМ!$B$34:$B$777,N$119)+'СЕТ СН'!$I$9+СВЦЭМ!$D$10+'СЕТ СН'!$I$6-'СЕТ СН'!$I$19</f>
        <v>2181.57405952</v>
      </c>
      <c r="O142" s="36">
        <f>SUMIFS(СВЦЭМ!$C$34:$C$777,СВЦЭМ!$A$34:$A$777,$A142,СВЦЭМ!$B$34:$B$777,O$119)+'СЕТ СН'!$I$9+СВЦЭМ!$D$10+'СЕТ СН'!$I$6-'СЕТ СН'!$I$19</f>
        <v>2163.5702967100001</v>
      </c>
      <c r="P142" s="36">
        <f>SUMIFS(СВЦЭМ!$C$34:$C$777,СВЦЭМ!$A$34:$A$777,$A142,СВЦЭМ!$B$34:$B$777,P$119)+'СЕТ СН'!$I$9+СВЦЭМ!$D$10+'СЕТ СН'!$I$6-'СЕТ СН'!$I$19</f>
        <v>2112.4547357199999</v>
      </c>
      <c r="Q142" s="36">
        <f>SUMIFS(СВЦЭМ!$C$34:$C$777,СВЦЭМ!$A$34:$A$777,$A142,СВЦЭМ!$B$34:$B$777,Q$119)+'СЕТ СН'!$I$9+СВЦЭМ!$D$10+'СЕТ СН'!$I$6-'СЕТ СН'!$I$19</f>
        <v>2039.6933983099998</v>
      </c>
      <c r="R142" s="36">
        <f>SUMIFS(СВЦЭМ!$C$34:$C$777,СВЦЭМ!$A$34:$A$777,$A142,СВЦЭМ!$B$34:$B$777,R$119)+'СЕТ СН'!$I$9+СВЦЭМ!$D$10+'СЕТ СН'!$I$6-'СЕТ СН'!$I$19</f>
        <v>1943.6781201100002</v>
      </c>
      <c r="S142" s="36">
        <f>SUMIFS(СВЦЭМ!$C$34:$C$777,СВЦЭМ!$A$34:$A$777,$A142,СВЦЭМ!$B$34:$B$777,S$119)+'СЕТ СН'!$I$9+СВЦЭМ!$D$10+'СЕТ СН'!$I$6-'СЕТ СН'!$I$19</f>
        <v>1857.8424895400003</v>
      </c>
      <c r="T142" s="36">
        <f>SUMIFS(СВЦЭМ!$C$34:$C$777,СВЦЭМ!$A$34:$A$777,$A142,СВЦЭМ!$B$34:$B$777,T$119)+'СЕТ СН'!$I$9+СВЦЭМ!$D$10+'СЕТ СН'!$I$6-'СЕТ СН'!$I$19</f>
        <v>1827.5725654799999</v>
      </c>
      <c r="U142" s="36">
        <f>SUMIFS(СВЦЭМ!$C$34:$C$777,СВЦЭМ!$A$34:$A$777,$A142,СВЦЭМ!$B$34:$B$777,U$119)+'СЕТ СН'!$I$9+СВЦЭМ!$D$10+'СЕТ СН'!$I$6-'СЕТ СН'!$I$19</f>
        <v>1813.0117050600002</v>
      </c>
      <c r="V142" s="36">
        <f>SUMIFS(СВЦЭМ!$C$34:$C$777,СВЦЭМ!$A$34:$A$777,$A142,СВЦЭМ!$B$34:$B$777,V$119)+'СЕТ СН'!$I$9+СВЦЭМ!$D$10+'СЕТ СН'!$I$6-'СЕТ СН'!$I$19</f>
        <v>1819.5405497900001</v>
      </c>
      <c r="W142" s="36">
        <f>SUMIFS(СВЦЭМ!$C$34:$C$777,СВЦЭМ!$A$34:$A$777,$A142,СВЦЭМ!$B$34:$B$777,W$119)+'СЕТ СН'!$I$9+СВЦЭМ!$D$10+'СЕТ СН'!$I$6-'СЕТ СН'!$I$19</f>
        <v>1837.45151928</v>
      </c>
      <c r="X142" s="36">
        <f>SUMIFS(СВЦЭМ!$C$34:$C$777,СВЦЭМ!$A$34:$A$777,$A142,СВЦЭМ!$B$34:$B$777,X$119)+'СЕТ СН'!$I$9+СВЦЭМ!$D$10+'СЕТ СН'!$I$6-'СЕТ СН'!$I$19</f>
        <v>1901.3856590800001</v>
      </c>
      <c r="Y142" s="36">
        <f>SUMIFS(СВЦЭМ!$C$34:$C$777,СВЦЭМ!$A$34:$A$777,$A142,СВЦЭМ!$B$34:$B$777,Y$119)+'СЕТ СН'!$I$9+СВЦЭМ!$D$10+'СЕТ СН'!$I$6-'СЕТ СН'!$I$19</f>
        <v>2032.07759111</v>
      </c>
    </row>
    <row r="143" spans="1:25" ht="15.75" x14ac:dyDescent="0.2">
      <c r="A143" s="35">
        <f t="shared" si="3"/>
        <v>43397</v>
      </c>
      <c r="B143" s="36">
        <f>SUMIFS(СВЦЭМ!$C$34:$C$777,СВЦЭМ!$A$34:$A$777,$A143,СВЦЭМ!$B$34:$B$777,B$119)+'СЕТ СН'!$I$9+СВЦЭМ!$D$10+'СЕТ СН'!$I$6-'СЕТ СН'!$I$19</f>
        <v>2112.9123907799999</v>
      </c>
      <c r="C143" s="36">
        <f>SUMIFS(СВЦЭМ!$C$34:$C$777,СВЦЭМ!$A$34:$A$777,$A143,СВЦЭМ!$B$34:$B$777,C$119)+'СЕТ СН'!$I$9+СВЦЭМ!$D$10+'СЕТ СН'!$I$6-'СЕТ СН'!$I$19</f>
        <v>2212.4173945100001</v>
      </c>
      <c r="D143" s="36">
        <f>SUMIFS(СВЦЭМ!$C$34:$C$777,СВЦЭМ!$A$34:$A$777,$A143,СВЦЭМ!$B$34:$B$777,D$119)+'СЕТ СН'!$I$9+СВЦЭМ!$D$10+'СЕТ СН'!$I$6-'СЕТ СН'!$I$19</f>
        <v>2297.2923989400001</v>
      </c>
      <c r="E143" s="36">
        <f>SUMIFS(СВЦЭМ!$C$34:$C$777,СВЦЭМ!$A$34:$A$777,$A143,СВЦЭМ!$B$34:$B$777,E$119)+'СЕТ СН'!$I$9+СВЦЭМ!$D$10+'СЕТ СН'!$I$6-'СЕТ СН'!$I$19</f>
        <v>2309.7283946699999</v>
      </c>
      <c r="F143" s="36">
        <f>SUMIFS(СВЦЭМ!$C$34:$C$777,СВЦЭМ!$A$34:$A$777,$A143,СВЦЭМ!$B$34:$B$777,F$119)+'СЕТ СН'!$I$9+СВЦЭМ!$D$10+'СЕТ СН'!$I$6-'СЕТ СН'!$I$19</f>
        <v>2302.6106085400002</v>
      </c>
      <c r="G143" s="36">
        <f>SUMIFS(СВЦЭМ!$C$34:$C$777,СВЦЭМ!$A$34:$A$777,$A143,СВЦЭМ!$B$34:$B$777,G$119)+'СЕТ СН'!$I$9+СВЦЭМ!$D$10+'СЕТ СН'!$I$6-'СЕТ СН'!$I$19</f>
        <v>2279.92058804</v>
      </c>
      <c r="H143" s="36">
        <f>SUMIFS(СВЦЭМ!$C$34:$C$777,СВЦЭМ!$A$34:$A$777,$A143,СВЦЭМ!$B$34:$B$777,H$119)+'СЕТ СН'!$I$9+СВЦЭМ!$D$10+'СЕТ СН'!$I$6-'СЕТ СН'!$I$19</f>
        <v>2210.3596161699998</v>
      </c>
      <c r="I143" s="36">
        <f>SUMIFS(СВЦЭМ!$C$34:$C$777,СВЦЭМ!$A$34:$A$777,$A143,СВЦЭМ!$B$34:$B$777,I$119)+'СЕТ СН'!$I$9+СВЦЭМ!$D$10+'СЕТ СН'!$I$6-'СЕТ СН'!$I$19</f>
        <v>2174.2239442600003</v>
      </c>
      <c r="J143" s="36">
        <f>SUMIFS(СВЦЭМ!$C$34:$C$777,СВЦЭМ!$A$34:$A$777,$A143,СВЦЭМ!$B$34:$B$777,J$119)+'СЕТ СН'!$I$9+СВЦЭМ!$D$10+'СЕТ СН'!$I$6-'СЕТ СН'!$I$19</f>
        <v>2162.0629453000001</v>
      </c>
      <c r="K143" s="36">
        <f>SUMIFS(СВЦЭМ!$C$34:$C$777,СВЦЭМ!$A$34:$A$777,$A143,СВЦЭМ!$B$34:$B$777,K$119)+'СЕТ СН'!$I$9+СВЦЭМ!$D$10+'СЕТ СН'!$I$6-'СЕТ СН'!$I$19</f>
        <v>2157.8477577000003</v>
      </c>
      <c r="L143" s="36">
        <f>SUMIFS(СВЦЭМ!$C$34:$C$777,СВЦЭМ!$A$34:$A$777,$A143,СВЦЭМ!$B$34:$B$777,L$119)+'СЕТ СН'!$I$9+СВЦЭМ!$D$10+'СЕТ СН'!$I$6-'СЕТ СН'!$I$19</f>
        <v>2171.4513087699997</v>
      </c>
      <c r="M143" s="36">
        <f>SUMIFS(СВЦЭМ!$C$34:$C$777,СВЦЭМ!$A$34:$A$777,$A143,СВЦЭМ!$B$34:$B$777,M$119)+'СЕТ СН'!$I$9+СВЦЭМ!$D$10+'СЕТ СН'!$I$6-'СЕТ СН'!$I$19</f>
        <v>2169.69551731</v>
      </c>
      <c r="N143" s="36">
        <f>SUMIFS(СВЦЭМ!$C$34:$C$777,СВЦЭМ!$A$34:$A$777,$A143,СВЦЭМ!$B$34:$B$777,N$119)+'СЕТ СН'!$I$9+СВЦЭМ!$D$10+'СЕТ СН'!$I$6-'СЕТ СН'!$I$19</f>
        <v>2180.5869183100003</v>
      </c>
      <c r="O143" s="36">
        <f>SUMIFS(СВЦЭМ!$C$34:$C$777,СВЦЭМ!$A$34:$A$777,$A143,СВЦЭМ!$B$34:$B$777,O$119)+'СЕТ СН'!$I$9+СВЦЭМ!$D$10+'СЕТ СН'!$I$6-'СЕТ СН'!$I$19</f>
        <v>2163.0014444500002</v>
      </c>
      <c r="P143" s="36">
        <f>SUMIFS(СВЦЭМ!$C$34:$C$777,СВЦЭМ!$A$34:$A$777,$A143,СВЦЭМ!$B$34:$B$777,P$119)+'СЕТ СН'!$I$9+СВЦЭМ!$D$10+'СЕТ СН'!$I$6-'СЕТ СН'!$I$19</f>
        <v>2110.8826293900001</v>
      </c>
      <c r="Q143" s="36">
        <f>SUMIFS(СВЦЭМ!$C$34:$C$777,СВЦЭМ!$A$34:$A$777,$A143,СВЦЭМ!$B$34:$B$777,Q$119)+'СЕТ СН'!$I$9+СВЦЭМ!$D$10+'СЕТ СН'!$I$6-'СЕТ СН'!$I$19</f>
        <v>2045.15415097</v>
      </c>
      <c r="R143" s="36">
        <f>SUMIFS(СВЦЭМ!$C$34:$C$777,СВЦЭМ!$A$34:$A$777,$A143,СВЦЭМ!$B$34:$B$777,R$119)+'СЕТ СН'!$I$9+СВЦЭМ!$D$10+'СЕТ СН'!$I$6-'СЕТ СН'!$I$19</f>
        <v>1940.83581551</v>
      </c>
      <c r="S143" s="36">
        <f>SUMIFS(СВЦЭМ!$C$34:$C$777,СВЦЭМ!$A$34:$A$777,$A143,СВЦЭМ!$B$34:$B$777,S$119)+'СЕТ СН'!$I$9+СВЦЭМ!$D$10+'СЕТ СН'!$I$6-'СЕТ СН'!$I$19</f>
        <v>1864.9922949800002</v>
      </c>
      <c r="T143" s="36">
        <f>SUMIFS(СВЦЭМ!$C$34:$C$777,СВЦЭМ!$A$34:$A$777,$A143,СВЦЭМ!$B$34:$B$777,T$119)+'СЕТ СН'!$I$9+СВЦЭМ!$D$10+'СЕТ СН'!$I$6-'СЕТ СН'!$I$19</f>
        <v>1824.0874450399997</v>
      </c>
      <c r="U143" s="36">
        <f>SUMIFS(СВЦЭМ!$C$34:$C$777,СВЦЭМ!$A$34:$A$777,$A143,СВЦЭМ!$B$34:$B$777,U$119)+'СЕТ СН'!$I$9+СВЦЭМ!$D$10+'СЕТ СН'!$I$6-'СЕТ СН'!$I$19</f>
        <v>1818.6222774400003</v>
      </c>
      <c r="V143" s="36">
        <f>SUMIFS(СВЦЭМ!$C$34:$C$777,СВЦЭМ!$A$34:$A$777,$A143,СВЦЭМ!$B$34:$B$777,V$119)+'СЕТ СН'!$I$9+СВЦЭМ!$D$10+'СЕТ СН'!$I$6-'СЕТ СН'!$I$19</f>
        <v>1826.4199095599997</v>
      </c>
      <c r="W143" s="36">
        <f>SUMIFS(СВЦЭМ!$C$34:$C$777,СВЦЭМ!$A$34:$A$777,$A143,СВЦЭМ!$B$34:$B$777,W$119)+'СЕТ СН'!$I$9+СВЦЭМ!$D$10+'СЕТ СН'!$I$6-'СЕТ СН'!$I$19</f>
        <v>1855.7096556799997</v>
      </c>
      <c r="X143" s="36">
        <f>SUMIFS(СВЦЭМ!$C$34:$C$777,СВЦЭМ!$A$34:$A$777,$A143,СВЦЭМ!$B$34:$B$777,X$119)+'СЕТ СН'!$I$9+СВЦЭМ!$D$10+'СЕТ СН'!$I$6-'СЕТ СН'!$I$19</f>
        <v>1923.8795750700001</v>
      </c>
      <c r="Y143" s="36">
        <f>SUMIFS(СВЦЭМ!$C$34:$C$777,СВЦЭМ!$A$34:$A$777,$A143,СВЦЭМ!$B$34:$B$777,Y$119)+'СЕТ СН'!$I$9+СВЦЭМ!$D$10+'СЕТ СН'!$I$6-'СЕТ СН'!$I$19</f>
        <v>2032.9483414699998</v>
      </c>
    </row>
    <row r="144" spans="1:25" ht="15.75" x14ac:dyDescent="0.2">
      <c r="A144" s="35">
        <f t="shared" si="3"/>
        <v>43398</v>
      </c>
      <c r="B144" s="36">
        <f>SUMIFS(СВЦЭМ!$C$34:$C$777,СВЦЭМ!$A$34:$A$777,$A144,СВЦЭМ!$B$34:$B$777,B$119)+'СЕТ СН'!$I$9+СВЦЭМ!$D$10+'СЕТ СН'!$I$6-'СЕТ СН'!$I$19</f>
        <v>2082.7984027699999</v>
      </c>
      <c r="C144" s="36">
        <f>SUMIFS(СВЦЭМ!$C$34:$C$777,СВЦЭМ!$A$34:$A$777,$A144,СВЦЭМ!$B$34:$B$777,C$119)+'СЕТ СН'!$I$9+СВЦЭМ!$D$10+'СЕТ СН'!$I$6-'СЕТ СН'!$I$19</f>
        <v>2211.2610982900001</v>
      </c>
      <c r="D144" s="36">
        <f>SUMIFS(СВЦЭМ!$C$34:$C$777,СВЦЭМ!$A$34:$A$777,$A144,СВЦЭМ!$B$34:$B$777,D$119)+'СЕТ СН'!$I$9+СВЦЭМ!$D$10+'СЕТ СН'!$I$6-'СЕТ СН'!$I$19</f>
        <v>2303.8914119800002</v>
      </c>
      <c r="E144" s="36">
        <f>SUMIFS(СВЦЭМ!$C$34:$C$777,СВЦЭМ!$A$34:$A$777,$A144,СВЦЭМ!$B$34:$B$777,E$119)+'СЕТ СН'!$I$9+СВЦЭМ!$D$10+'СЕТ СН'!$I$6-'СЕТ СН'!$I$19</f>
        <v>2312.3091198299999</v>
      </c>
      <c r="F144" s="36">
        <f>SUMIFS(СВЦЭМ!$C$34:$C$777,СВЦЭМ!$A$34:$A$777,$A144,СВЦЭМ!$B$34:$B$777,F$119)+'СЕТ СН'!$I$9+СВЦЭМ!$D$10+'СЕТ СН'!$I$6-'СЕТ СН'!$I$19</f>
        <v>2310.7630469699998</v>
      </c>
      <c r="G144" s="36">
        <f>SUMIFS(СВЦЭМ!$C$34:$C$777,СВЦЭМ!$A$34:$A$777,$A144,СВЦЭМ!$B$34:$B$777,G$119)+'СЕТ СН'!$I$9+СВЦЭМ!$D$10+'СЕТ СН'!$I$6-'СЕТ СН'!$I$19</f>
        <v>2299.7108904799998</v>
      </c>
      <c r="H144" s="36">
        <f>SUMIFS(СВЦЭМ!$C$34:$C$777,СВЦЭМ!$A$34:$A$777,$A144,СВЦЭМ!$B$34:$B$777,H$119)+'СЕТ СН'!$I$9+СВЦЭМ!$D$10+'СЕТ СН'!$I$6-'СЕТ СН'!$I$19</f>
        <v>2237.5432901900003</v>
      </c>
      <c r="I144" s="36">
        <f>SUMIFS(СВЦЭМ!$C$34:$C$777,СВЦЭМ!$A$34:$A$777,$A144,СВЦЭМ!$B$34:$B$777,I$119)+'СЕТ СН'!$I$9+СВЦЭМ!$D$10+'СЕТ СН'!$I$6-'СЕТ СН'!$I$19</f>
        <v>2177.67549646</v>
      </c>
      <c r="J144" s="36">
        <f>SUMIFS(СВЦЭМ!$C$34:$C$777,СВЦЭМ!$A$34:$A$777,$A144,СВЦЭМ!$B$34:$B$777,J$119)+'СЕТ СН'!$I$9+СВЦЭМ!$D$10+'СЕТ СН'!$I$6-'СЕТ СН'!$I$19</f>
        <v>2166.9592310999997</v>
      </c>
      <c r="K144" s="36">
        <f>SUMIFS(СВЦЭМ!$C$34:$C$777,СВЦЭМ!$A$34:$A$777,$A144,СВЦЭМ!$B$34:$B$777,K$119)+'СЕТ СН'!$I$9+СВЦЭМ!$D$10+'СЕТ СН'!$I$6-'СЕТ СН'!$I$19</f>
        <v>2165.6829132299999</v>
      </c>
      <c r="L144" s="36">
        <f>SUMIFS(СВЦЭМ!$C$34:$C$777,СВЦЭМ!$A$34:$A$777,$A144,СВЦЭМ!$B$34:$B$777,L$119)+'СЕТ СН'!$I$9+СВЦЭМ!$D$10+'СЕТ СН'!$I$6-'СЕТ СН'!$I$19</f>
        <v>2181.1199246599999</v>
      </c>
      <c r="M144" s="36">
        <f>SUMIFS(СВЦЭМ!$C$34:$C$777,СВЦЭМ!$A$34:$A$777,$A144,СВЦЭМ!$B$34:$B$777,M$119)+'СЕТ СН'!$I$9+СВЦЭМ!$D$10+'СЕТ СН'!$I$6-'СЕТ СН'!$I$19</f>
        <v>2180.5083682100003</v>
      </c>
      <c r="N144" s="36">
        <f>SUMIFS(СВЦЭМ!$C$34:$C$777,СВЦЭМ!$A$34:$A$777,$A144,СВЦЭМ!$B$34:$B$777,N$119)+'СЕТ СН'!$I$9+СВЦЭМ!$D$10+'СЕТ СН'!$I$6-'СЕТ СН'!$I$19</f>
        <v>2169.0886236699998</v>
      </c>
      <c r="O144" s="36">
        <f>SUMIFS(СВЦЭМ!$C$34:$C$777,СВЦЭМ!$A$34:$A$777,$A144,СВЦЭМ!$B$34:$B$777,O$119)+'СЕТ СН'!$I$9+СВЦЭМ!$D$10+'СЕТ СН'!$I$6-'СЕТ СН'!$I$19</f>
        <v>2161.3697571499997</v>
      </c>
      <c r="P144" s="36">
        <f>SUMIFS(СВЦЭМ!$C$34:$C$777,СВЦЭМ!$A$34:$A$777,$A144,СВЦЭМ!$B$34:$B$777,P$119)+'СЕТ СН'!$I$9+СВЦЭМ!$D$10+'СЕТ СН'!$I$6-'СЕТ СН'!$I$19</f>
        <v>2088.6605431099997</v>
      </c>
      <c r="Q144" s="36">
        <f>SUMIFS(СВЦЭМ!$C$34:$C$777,СВЦЭМ!$A$34:$A$777,$A144,СВЦЭМ!$B$34:$B$777,Q$119)+'СЕТ СН'!$I$9+СВЦЭМ!$D$10+'СЕТ СН'!$I$6-'СЕТ СН'!$I$19</f>
        <v>2008.0173119000001</v>
      </c>
      <c r="R144" s="36">
        <f>SUMIFS(СВЦЭМ!$C$34:$C$777,СВЦЭМ!$A$34:$A$777,$A144,СВЦЭМ!$B$34:$B$777,R$119)+'СЕТ СН'!$I$9+СВЦЭМ!$D$10+'СЕТ СН'!$I$6-'СЕТ СН'!$I$19</f>
        <v>1873.3327577</v>
      </c>
      <c r="S144" s="36">
        <f>SUMIFS(СВЦЭМ!$C$34:$C$777,СВЦЭМ!$A$34:$A$777,$A144,СВЦЭМ!$B$34:$B$777,S$119)+'СЕТ СН'!$I$9+СВЦЭМ!$D$10+'СЕТ СН'!$I$6-'СЕТ СН'!$I$19</f>
        <v>1807.4380329200003</v>
      </c>
      <c r="T144" s="36">
        <f>SUMIFS(СВЦЭМ!$C$34:$C$777,СВЦЭМ!$A$34:$A$777,$A144,СВЦЭМ!$B$34:$B$777,T$119)+'СЕТ СН'!$I$9+СВЦЭМ!$D$10+'СЕТ СН'!$I$6-'СЕТ СН'!$I$19</f>
        <v>1790.8867643200001</v>
      </c>
      <c r="U144" s="36">
        <f>SUMIFS(СВЦЭМ!$C$34:$C$777,СВЦЭМ!$A$34:$A$777,$A144,СВЦЭМ!$B$34:$B$777,U$119)+'СЕТ СН'!$I$9+СВЦЭМ!$D$10+'СЕТ СН'!$I$6-'СЕТ СН'!$I$19</f>
        <v>1817.6427381499998</v>
      </c>
      <c r="V144" s="36">
        <f>SUMIFS(СВЦЭМ!$C$34:$C$777,СВЦЭМ!$A$34:$A$777,$A144,СВЦЭМ!$B$34:$B$777,V$119)+'СЕТ СН'!$I$9+СВЦЭМ!$D$10+'СЕТ СН'!$I$6-'СЕТ СН'!$I$19</f>
        <v>1789.8749614799999</v>
      </c>
      <c r="W144" s="36">
        <f>SUMIFS(СВЦЭМ!$C$34:$C$777,СВЦЭМ!$A$34:$A$777,$A144,СВЦЭМ!$B$34:$B$777,W$119)+'СЕТ СН'!$I$9+СВЦЭМ!$D$10+'СЕТ СН'!$I$6-'СЕТ СН'!$I$19</f>
        <v>1818.5661204400003</v>
      </c>
      <c r="X144" s="36">
        <f>SUMIFS(СВЦЭМ!$C$34:$C$777,СВЦЭМ!$A$34:$A$777,$A144,СВЦЭМ!$B$34:$B$777,X$119)+'СЕТ СН'!$I$9+СВЦЭМ!$D$10+'СЕТ СН'!$I$6-'СЕТ СН'!$I$19</f>
        <v>1882.4548819199999</v>
      </c>
      <c r="Y144" s="36">
        <f>SUMIFS(СВЦЭМ!$C$34:$C$777,СВЦЭМ!$A$34:$A$777,$A144,СВЦЭМ!$B$34:$B$777,Y$119)+'СЕТ СН'!$I$9+СВЦЭМ!$D$10+'СЕТ СН'!$I$6-'СЕТ СН'!$I$19</f>
        <v>1972.41126136</v>
      </c>
    </row>
    <row r="145" spans="1:26" ht="15.75" x14ac:dyDescent="0.2">
      <c r="A145" s="35">
        <f t="shared" si="3"/>
        <v>43399</v>
      </c>
      <c r="B145" s="36">
        <f>SUMIFS(СВЦЭМ!$C$34:$C$777,СВЦЭМ!$A$34:$A$777,$A145,СВЦЭМ!$B$34:$B$777,B$119)+'СЕТ СН'!$I$9+СВЦЭМ!$D$10+'СЕТ СН'!$I$6-'СЕТ СН'!$I$19</f>
        <v>2176.2536671899998</v>
      </c>
      <c r="C145" s="36">
        <f>SUMIFS(СВЦЭМ!$C$34:$C$777,СВЦЭМ!$A$34:$A$777,$A145,СВЦЭМ!$B$34:$B$777,C$119)+'СЕТ СН'!$I$9+СВЦЭМ!$D$10+'СЕТ СН'!$I$6-'СЕТ СН'!$I$19</f>
        <v>2301.6513233300002</v>
      </c>
      <c r="D145" s="36">
        <f>SUMIFS(СВЦЭМ!$C$34:$C$777,СВЦЭМ!$A$34:$A$777,$A145,СВЦЭМ!$B$34:$B$777,D$119)+'СЕТ СН'!$I$9+СВЦЭМ!$D$10+'СЕТ СН'!$I$6-'СЕТ СН'!$I$19</f>
        <v>2398.8460073000001</v>
      </c>
      <c r="E145" s="36">
        <f>SUMIFS(СВЦЭМ!$C$34:$C$777,СВЦЭМ!$A$34:$A$777,$A145,СВЦЭМ!$B$34:$B$777,E$119)+'СЕТ СН'!$I$9+СВЦЭМ!$D$10+'СЕТ СН'!$I$6-'СЕТ СН'!$I$19</f>
        <v>2401.7122419500001</v>
      </c>
      <c r="F145" s="36">
        <f>SUMIFS(СВЦЭМ!$C$34:$C$777,СВЦЭМ!$A$34:$A$777,$A145,СВЦЭМ!$B$34:$B$777,F$119)+'СЕТ СН'!$I$9+СВЦЭМ!$D$10+'СЕТ СН'!$I$6-'СЕТ СН'!$I$19</f>
        <v>2385.3145485699997</v>
      </c>
      <c r="G145" s="36">
        <f>SUMIFS(СВЦЭМ!$C$34:$C$777,СВЦЭМ!$A$34:$A$777,$A145,СВЦЭМ!$B$34:$B$777,G$119)+'СЕТ СН'!$I$9+СВЦЭМ!$D$10+'СЕТ СН'!$I$6-'СЕТ СН'!$I$19</f>
        <v>2344.6424477199998</v>
      </c>
      <c r="H145" s="36">
        <f>SUMIFS(СВЦЭМ!$C$34:$C$777,СВЦЭМ!$A$34:$A$777,$A145,СВЦЭМ!$B$34:$B$777,H$119)+'СЕТ СН'!$I$9+СВЦЭМ!$D$10+'СЕТ СН'!$I$6-'СЕТ СН'!$I$19</f>
        <v>2258.8943581800004</v>
      </c>
      <c r="I145" s="36">
        <f>SUMIFS(СВЦЭМ!$C$34:$C$777,СВЦЭМ!$A$34:$A$777,$A145,СВЦЭМ!$B$34:$B$777,I$119)+'СЕТ СН'!$I$9+СВЦЭМ!$D$10+'СЕТ СН'!$I$6-'СЕТ СН'!$I$19</f>
        <v>2179.7973855600003</v>
      </c>
      <c r="J145" s="36">
        <f>SUMIFS(СВЦЭМ!$C$34:$C$777,СВЦЭМ!$A$34:$A$777,$A145,СВЦЭМ!$B$34:$B$777,J$119)+'СЕТ СН'!$I$9+СВЦЭМ!$D$10+'СЕТ СН'!$I$6-'СЕТ СН'!$I$19</f>
        <v>2155.7915932300002</v>
      </c>
      <c r="K145" s="36">
        <f>SUMIFS(СВЦЭМ!$C$34:$C$777,СВЦЭМ!$A$34:$A$777,$A145,СВЦЭМ!$B$34:$B$777,K$119)+'СЕТ СН'!$I$9+СВЦЭМ!$D$10+'СЕТ СН'!$I$6-'СЕТ СН'!$I$19</f>
        <v>2138.3345776900001</v>
      </c>
      <c r="L145" s="36">
        <f>SUMIFS(СВЦЭМ!$C$34:$C$777,СВЦЭМ!$A$34:$A$777,$A145,СВЦЭМ!$B$34:$B$777,L$119)+'СЕТ СН'!$I$9+СВЦЭМ!$D$10+'СЕТ СН'!$I$6-'СЕТ СН'!$I$19</f>
        <v>2140.3984162400002</v>
      </c>
      <c r="M145" s="36">
        <f>SUMIFS(СВЦЭМ!$C$34:$C$777,СВЦЭМ!$A$34:$A$777,$A145,СВЦЭМ!$B$34:$B$777,M$119)+'СЕТ СН'!$I$9+СВЦЭМ!$D$10+'СЕТ СН'!$I$6-'СЕТ СН'!$I$19</f>
        <v>2146.39392817</v>
      </c>
      <c r="N145" s="36">
        <f>SUMIFS(СВЦЭМ!$C$34:$C$777,СВЦЭМ!$A$34:$A$777,$A145,СВЦЭМ!$B$34:$B$777,N$119)+'СЕТ СН'!$I$9+СВЦЭМ!$D$10+'СЕТ СН'!$I$6-'СЕТ СН'!$I$19</f>
        <v>2152.6518688799997</v>
      </c>
      <c r="O145" s="36">
        <f>SUMIFS(СВЦЭМ!$C$34:$C$777,СВЦЭМ!$A$34:$A$777,$A145,СВЦЭМ!$B$34:$B$777,O$119)+'СЕТ СН'!$I$9+СВЦЭМ!$D$10+'СЕТ СН'!$I$6-'СЕТ СН'!$I$19</f>
        <v>2129.0886065300001</v>
      </c>
      <c r="P145" s="36">
        <f>SUMIFS(СВЦЭМ!$C$34:$C$777,СВЦЭМ!$A$34:$A$777,$A145,СВЦЭМ!$B$34:$B$777,P$119)+'СЕТ СН'!$I$9+СВЦЭМ!$D$10+'СЕТ СН'!$I$6-'СЕТ СН'!$I$19</f>
        <v>2066.2206327200001</v>
      </c>
      <c r="Q145" s="36">
        <f>SUMIFS(СВЦЭМ!$C$34:$C$777,СВЦЭМ!$A$34:$A$777,$A145,СВЦЭМ!$B$34:$B$777,Q$119)+'СЕТ СН'!$I$9+СВЦЭМ!$D$10+'СЕТ СН'!$I$6-'СЕТ СН'!$I$19</f>
        <v>2002.8527414199998</v>
      </c>
      <c r="R145" s="36">
        <f>SUMIFS(СВЦЭМ!$C$34:$C$777,СВЦЭМ!$A$34:$A$777,$A145,СВЦЭМ!$B$34:$B$777,R$119)+'СЕТ СН'!$I$9+СВЦЭМ!$D$10+'СЕТ СН'!$I$6-'СЕТ СН'!$I$19</f>
        <v>1907.26553685</v>
      </c>
      <c r="S145" s="36">
        <f>SUMIFS(СВЦЭМ!$C$34:$C$777,СВЦЭМ!$A$34:$A$777,$A145,СВЦЭМ!$B$34:$B$777,S$119)+'СЕТ СН'!$I$9+СВЦЭМ!$D$10+'СЕТ СН'!$I$6-'СЕТ СН'!$I$19</f>
        <v>1823.7605301000003</v>
      </c>
      <c r="T145" s="36">
        <f>SUMIFS(СВЦЭМ!$C$34:$C$777,СВЦЭМ!$A$34:$A$777,$A145,СВЦЭМ!$B$34:$B$777,T$119)+'СЕТ СН'!$I$9+СВЦЭМ!$D$10+'СЕТ СН'!$I$6-'СЕТ СН'!$I$19</f>
        <v>1788.7306551199999</v>
      </c>
      <c r="U145" s="36">
        <f>SUMIFS(СВЦЭМ!$C$34:$C$777,СВЦЭМ!$A$34:$A$777,$A145,СВЦЭМ!$B$34:$B$777,U$119)+'СЕТ СН'!$I$9+СВЦЭМ!$D$10+'СЕТ СН'!$I$6-'СЕТ СН'!$I$19</f>
        <v>1779.75177631</v>
      </c>
      <c r="V145" s="36">
        <f>SUMIFS(СВЦЭМ!$C$34:$C$777,СВЦЭМ!$A$34:$A$777,$A145,СВЦЭМ!$B$34:$B$777,V$119)+'СЕТ СН'!$I$9+СВЦЭМ!$D$10+'СЕТ СН'!$I$6-'СЕТ СН'!$I$19</f>
        <v>1789.3714405000001</v>
      </c>
      <c r="W145" s="36">
        <f>SUMIFS(СВЦЭМ!$C$34:$C$777,СВЦЭМ!$A$34:$A$777,$A145,СВЦЭМ!$B$34:$B$777,W$119)+'СЕТ СН'!$I$9+СВЦЭМ!$D$10+'СЕТ СН'!$I$6-'СЕТ СН'!$I$19</f>
        <v>1809.8850970900003</v>
      </c>
      <c r="X145" s="36">
        <f>SUMIFS(СВЦЭМ!$C$34:$C$777,СВЦЭМ!$A$34:$A$777,$A145,СВЦЭМ!$B$34:$B$777,X$119)+'СЕТ СН'!$I$9+СВЦЭМ!$D$10+'СЕТ СН'!$I$6-'СЕТ СН'!$I$19</f>
        <v>1873.31212065</v>
      </c>
      <c r="Y145" s="36">
        <f>SUMIFS(СВЦЭМ!$C$34:$C$777,СВЦЭМ!$A$34:$A$777,$A145,СВЦЭМ!$B$34:$B$777,Y$119)+'СЕТ СН'!$I$9+СВЦЭМ!$D$10+'СЕТ СН'!$I$6-'СЕТ СН'!$I$19</f>
        <v>1981.76630518</v>
      </c>
    </row>
    <row r="146" spans="1:26" ht="15.75" x14ac:dyDescent="0.2">
      <c r="A146" s="35">
        <f t="shared" si="3"/>
        <v>43400</v>
      </c>
      <c r="B146" s="36">
        <f>SUMIFS(СВЦЭМ!$C$34:$C$777,СВЦЭМ!$A$34:$A$777,$A146,СВЦЭМ!$B$34:$B$777,B$119)+'СЕТ СН'!$I$9+СВЦЭМ!$D$10+'СЕТ СН'!$I$6-'СЕТ СН'!$I$19</f>
        <v>2133.2386462699997</v>
      </c>
      <c r="C146" s="36">
        <f>SUMIFS(СВЦЭМ!$C$34:$C$777,СВЦЭМ!$A$34:$A$777,$A146,СВЦЭМ!$B$34:$B$777,C$119)+'СЕТ СН'!$I$9+СВЦЭМ!$D$10+'СЕТ СН'!$I$6-'СЕТ СН'!$I$19</f>
        <v>2230.6839090100002</v>
      </c>
      <c r="D146" s="36">
        <f>SUMIFS(СВЦЭМ!$C$34:$C$777,СВЦЭМ!$A$34:$A$777,$A146,СВЦЭМ!$B$34:$B$777,D$119)+'СЕТ СН'!$I$9+СВЦЭМ!$D$10+'СЕТ СН'!$I$6-'СЕТ СН'!$I$19</f>
        <v>2292.9526028199998</v>
      </c>
      <c r="E146" s="36">
        <f>SUMIFS(СВЦЭМ!$C$34:$C$777,СВЦЭМ!$A$34:$A$777,$A146,СВЦЭМ!$B$34:$B$777,E$119)+'СЕТ СН'!$I$9+СВЦЭМ!$D$10+'СЕТ СН'!$I$6-'СЕТ СН'!$I$19</f>
        <v>2300.3538561400001</v>
      </c>
      <c r="F146" s="36">
        <f>SUMIFS(СВЦЭМ!$C$34:$C$777,СВЦЭМ!$A$34:$A$777,$A146,СВЦЭМ!$B$34:$B$777,F$119)+'СЕТ СН'!$I$9+СВЦЭМ!$D$10+'СЕТ СН'!$I$6-'СЕТ СН'!$I$19</f>
        <v>2291.8250607099999</v>
      </c>
      <c r="G146" s="36">
        <f>SUMIFS(СВЦЭМ!$C$34:$C$777,СВЦЭМ!$A$34:$A$777,$A146,СВЦЭМ!$B$34:$B$777,G$119)+'СЕТ СН'!$I$9+СВЦЭМ!$D$10+'СЕТ СН'!$I$6-'СЕТ СН'!$I$19</f>
        <v>2267.7324671000001</v>
      </c>
      <c r="H146" s="36">
        <f>SUMIFS(СВЦЭМ!$C$34:$C$777,СВЦЭМ!$A$34:$A$777,$A146,СВЦЭМ!$B$34:$B$777,H$119)+'СЕТ СН'!$I$9+СВЦЭМ!$D$10+'СЕТ СН'!$I$6-'СЕТ СН'!$I$19</f>
        <v>2226.6709339600002</v>
      </c>
      <c r="I146" s="36">
        <f>SUMIFS(СВЦЭМ!$C$34:$C$777,СВЦЭМ!$A$34:$A$777,$A146,СВЦЭМ!$B$34:$B$777,I$119)+'СЕТ СН'!$I$9+СВЦЭМ!$D$10+'СЕТ СН'!$I$6-'СЕТ СН'!$I$19</f>
        <v>2145.6528764599998</v>
      </c>
      <c r="J146" s="36">
        <f>SUMIFS(СВЦЭМ!$C$34:$C$777,СВЦЭМ!$A$34:$A$777,$A146,СВЦЭМ!$B$34:$B$777,J$119)+'СЕТ СН'!$I$9+СВЦЭМ!$D$10+'СЕТ СН'!$I$6-'СЕТ СН'!$I$19</f>
        <v>2114.0844289400002</v>
      </c>
      <c r="K146" s="36">
        <f>SUMIFS(СВЦЭМ!$C$34:$C$777,СВЦЭМ!$A$34:$A$777,$A146,СВЦЭМ!$B$34:$B$777,K$119)+'СЕТ СН'!$I$9+СВЦЭМ!$D$10+'СЕТ СН'!$I$6-'СЕТ СН'!$I$19</f>
        <v>2125.4180427800002</v>
      </c>
      <c r="L146" s="36">
        <f>SUMIFS(СВЦЭМ!$C$34:$C$777,СВЦЭМ!$A$34:$A$777,$A146,СВЦЭМ!$B$34:$B$777,L$119)+'СЕТ СН'!$I$9+СВЦЭМ!$D$10+'СЕТ СН'!$I$6-'СЕТ СН'!$I$19</f>
        <v>2148.7566170199998</v>
      </c>
      <c r="M146" s="36">
        <f>SUMIFS(СВЦЭМ!$C$34:$C$777,СВЦЭМ!$A$34:$A$777,$A146,СВЦЭМ!$B$34:$B$777,M$119)+'СЕТ СН'!$I$9+СВЦЭМ!$D$10+'СЕТ СН'!$I$6-'СЕТ СН'!$I$19</f>
        <v>2164.83485109</v>
      </c>
      <c r="N146" s="36">
        <f>SUMIFS(СВЦЭМ!$C$34:$C$777,СВЦЭМ!$A$34:$A$777,$A146,СВЦЭМ!$B$34:$B$777,N$119)+'СЕТ СН'!$I$9+СВЦЭМ!$D$10+'СЕТ СН'!$I$6-'СЕТ СН'!$I$19</f>
        <v>2175.70267569</v>
      </c>
      <c r="O146" s="36">
        <f>SUMIFS(СВЦЭМ!$C$34:$C$777,СВЦЭМ!$A$34:$A$777,$A146,СВЦЭМ!$B$34:$B$777,O$119)+'СЕТ СН'!$I$9+СВЦЭМ!$D$10+'СЕТ СН'!$I$6-'СЕТ СН'!$I$19</f>
        <v>2162.1003080800001</v>
      </c>
      <c r="P146" s="36">
        <f>SUMIFS(СВЦЭМ!$C$34:$C$777,СВЦЭМ!$A$34:$A$777,$A146,СВЦЭМ!$B$34:$B$777,P$119)+'СЕТ СН'!$I$9+СВЦЭМ!$D$10+'СЕТ СН'!$I$6-'СЕТ СН'!$I$19</f>
        <v>2114.7220083100001</v>
      </c>
      <c r="Q146" s="36">
        <f>SUMIFS(СВЦЭМ!$C$34:$C$777,СВЦЭМ!$A$34:$A$777,$A146,СВЦЭМ!$B$34:$B$777,Q$119)+'СЕТ СН'!$I$9+СВЦЭМ!$D$10+'СЕТ СН'!$I$6-'СЕТ СН'!$I$19</f>
        <v>2036.7588546300003</v>
      </c>
      <c r="R146" s="36">
        <f>SUMIFS(СВЦЭМ!$C$34:$C$777,СВЦЭМ!$A$34:$A$777,$A146,СВЦЭМ!$B$34:$B$777,R$119)+'СЕТ СН'!$I$9+СВЦЭМ!$D$10+'СЕТ СН'!$I$6-'СЕТ СН'!$I$19</f>
        <v>1926.9873840600003</v>
      </c>
      <c r="S146" s="36">
        <f>SUMIFS(СВЦЭМ!$C$34:$C$777,СВЦЭМ!$A$34:$A$777,$A146,СВЦЭМ!$B$34:$B$777,S$119)+'СЕТ СН'!$I$9+СВЦЭМ!$D$10+'СЕТ СН'!$I$6-'СЕТ СН'!$I$19</f>
        <v>1831.0801257100002</v>
      </c>
      <c r="T146" s="36">
        <f>SUMIFS(СВЦЭМ!$C$34:$C$777,СВЦЭМ!$A$34:$A$777,$A146,СВЦЭМ!$B$34:$B$777,T$119)+'СЕТ СН'!$I$9+СВЦЭМ!$D$10+'СЕТ СН'!$I$6-'СЕТ СН'!$I$19</f>
        <v>1791.75219625</v>
      </c>
      <c r="U146" s="36">
        <f>SUMIFS(СВЦЭМ!$C$34:$C$777,СВЦЭМ!$A$34:$A$777,$A146,СВЦЭМ!$B$34:$B$777,U$119)+'СЕТ СН'!$I$9+СВЦЭМ!$D$10+'СЕТ СН'!$I$6-'СЕТ СН'!$I$19</f>
        <v>1777.8780382200002</v>
      </c>
      <c r="V146" s="36">
        <f>SUMIFS(СВЦЭМ!$C$34:$C$777,СВЦЭМ!$A$34:$A$777,$A146,СВЦЭМ!$B$34:$B$777,V$119)+'СЕТ СН'!$I$9+СВЦЭМ!$D$10+'СЕТ СН'!$I$6-'СЕТ СН'!$I$19</f>
        <v>1790.1108381499998</v>
      </c>
      <c r="W146" s="36">
        <f>SUMIFS(СВЦЭМ!$C$34:$C$777,СВЦЭМ!$A$34:$A$777,$A146,СВЦЭМ!$B$34:$B$777,W$119)+'СЕТ СН'!$I$9+СВЦЭМ!$D$10+'СЕТ СН'!$I$6-'СЕТ СН'!$I$19</f>
        <v>1829.26236543</v>
      </c>
      <c r="X146" s="36">
        <f>SUMIFS(СВЦЭМ!$C$34:$C$777,СВЦЭМ!$A$34:$A$777,$A146,СВЦЭМ!$B$34:$B$777,X$119)+'СЕТ СН'!$I$9+СВЦЭМ!$D$10+'СЕТ СН'!$I$6-'СЕТ СН'!$I$19</f>
        <v>1893.51243419</v>
      </c>
      <c r="Y146" s="36">
        <f>SUMIFS(СВЦЭМ!$C$34:$C$777,СВЦЭМ!$A$34:$A$777,$A146,СВЦЭМ!$B$34:$B$777,Y$119)+'СЕТ СН'!$I$9+СВЦЭМ!$D$10+'СЕТ СН'!$I$6-'СЕТ СН'!$I$19</f>
        <v>2028.4906782600001</v>
      </c>
    </row>
    <row r="147" spans="1:26" ht="15.75" x14ac:dyDescent="0.2">
      <c r="A147" s="35">
        <f t="shared" si="3"/>
        <v>43401</v>
      </c>
      <c r="B147" s="36">
        <f>SUMIFS(СВЦЭМ!$C$34:$C$777,СВЦЭМ!$A$34:$A$777,$A147,СВЦЭМ!$B$34:$B$777,B$119)+'СЕТ СН'!$I$9+СВЦЭМ!$D$10+'СЕТ СН'!$I$6-'СЕТ СН'!$I$19</f>
        <v>2129.47947226</v>
      </c>
      <c r="C147" s="36">
        <f>SUMIFS(СВЦЭМ!$C$34:$C$777,СВЦЭМ!$A$34:$A$777,$A147,СВЦЭМ!$B$34:$B$777,C$119)+'СЕТ СН'!$I$9+СВЦЭМ!$D$10+'СЕТ СН'!$I$6-'СЕТ СН'!$I$19</f>
        <v>2229.8748735099998</v>
      </c>
      <c r="D147" s="36">
        <f>SUMIFS(СВЦЭМ!$C$34:$C$777,СВЦЭМ!$A$34:$A$777,$A147,СВЦЭМ!$B$34:$B$777,D$119)+'СЕТ СН'!$I$9+СВЦЭМ!$D$10+'СЕТ СН'!$I$6-'СЕТ СН'!$I$19</f>
        <v>2321.6863165200002</v>
      </c>
      <c r="E147" s="36">
        <f>SUMIFS(СВЦЭМ!$C$34:$C$777,СВЦЭМ!$A$34:$A$777,$A147,СВЦЭМ!$B$34:$B$777,E$119)+'СЕТ СН'!$I$9+СВЦЭМ!$D$10+'СЕТ СН'!$I$6-'СЕТ СН'!$I$19</f>
        <v>2313.1670127100001</v>
      </c>
      <c r="F147" s="36">
        <f>SUMIFS(СВЦЭМ!$C$34:$C$777,СВЦЭМ!$A$34:$A$777,$A147,СВЦЭМ!$B$34:$B$777,F$119)+'СЕТ СН'!$I$9+СВЦЭМ!$D$10+'СЕТ СН'!$I$6-'СЕТ СН'!$I$19</f>
        <v>2305.6437916300001</v>
      </c>
      <c r="G147" s="36">
        <f>SUMIFS(СВЦЭМ!$C$34:$C$777,СВЦЭМ!$A$34:$A$777,$A147,СВЦЭМ!$B$34:$B$777,G$119)+'СЕТ СН'!$I$9+СВЦЭМ!$D$10+'СЕТ СН'!$I$6-'СЕТ СН'!$I$19</f>
        <v>2303.1426413300001</v>
      </c>
      <c r="H147" s="36">
        <f>SUMIFS(СВЦЭМ!$C$34:$C$777,СВЦЭМ!$A$34:$A$777,$A147,СВЦЭМ!$B$34:$B$777,H$119)+'СЕТ СН'!$I$9+СВЦЭМ!$D$10+'СЕТ СН'!$I$6-'СЕТ СН'!$I$19</f>
        <v>2290.5665255399999</v>
      </c>
      <c r="I147" s="36">
        <f>SUMIFS(СВЦЭМ!$C$34:$C$777,СВЦЭМ!$A$34:$A$777,$A147,СВЦЭМ!$B$34:$B$777,I$119)+'СЕТ СН'!$I$9+СВЦЭМ!$D$10+'СЕТ СН'!$I$6-'СЕТ СН'!$I$19</f>
        <v>2246.8704897400003</v>
      </c>
      <c r="J147" s="36">
        <f>SUMIFS(СВЦЭМ!$C$34:$C$777,СВЦЭМ!$A$34:$A$777,$A147,СВЦЭМ!$B$34:$B$777,J$119)+'СЕТ СН'!$I$9+СВЦЭМ!$D$10+'СЕТ СН'!$I$6-'СЕТ СН'!$I$19</f>
        <v>2188.5508579699999</v>
      </c>
      <c r="K147" s="36">
        <f>SUMIFS(СВЦЭМ!$C$34:$C$777,СВЦЭМ!$A$34:$A$777,$A147,СВЦЭМ!$B$34:$B$777,K$119)+'СЕТ СН'!$I$9+СВЦЭМ!$D$10+'СЕТ СН'!$I$6-'СЕТ СН'!$I$19</f>
        <v>2146.6743599599999</v>
      </c>
      <c r="L147" s="36">
        <f>SUMIFS(СВЦЭМ!$C$34:$C$777,СВЦЭМ!$A$34:$A$777,$A147,СВЦЭМ!$B$34:$B$777,L$119)+'СЕТ СН'!$I$9+СВЦЭМ!$D$10+'СЕТ СН'!$I$6-'СЕТ СН'!$I$19</f>
        <v>2138.47013969</v>
      </c>
      <c r="M147" s="36">
        <f>SUMIFS(СВЦЭМ!$C$34:$C$777,СВЦЭМ!$A$34:$A$777,$A147,СВЦЭМ!$B$34:$B$777,M$119)+'СЕТ СН'!$I$9+СВЦЭМ!$D$10+'СЕТ СН'!$I$6-'СЕТ СН'!$I$19</f>
        <v>2145.0562900599998</v>
      </c>
      <c r="N147" s="36">
        <f>SUMIFS(СВЦЭМ!$C$34:$C$777,СВЦЭМ!$A$34:$A$777,$A147,СВЦЭМ!$B$34:$B$777,N$119)+'СЕТ СН'!$I$9+СВЦЭМ!$D$10+'СЕТ СН'!$I$6-'СЕТ СН'!$I$19</f>
        <v>2159.2531891999997</v>
      </c>
      <c r="O147" s="36">
        <f>SUMIFS(СВЦЭМ!$C$34:$C$777,СВЦЭМ!$A$34:$A$777,$A147,СВЦЭМ!$B$34:$B$777,O$119)+'СЕТ СН'!$I$9+СВЦЭМ!$D$10+'СЕТ СН'!$I$6-'СЕТ СН'!$I$19</f>
        <v>2154.41266245</v>
      </c>
      <c r="P147" s="36">
        <f>SUMIFS(СВЦЭМ!$C$34:$C$777,СВЦЭМ!$A$34:$A$777,$A147,СВЦЭМ!$B$34:$B$777,P$119)+'СЕТ СН'!$I$9+СВЦЭМ!$D$10+'СЕТ СН'!$I$6-'СЕТ СН'!$I$19</f>
        <v>2093.2419947500002</v>
      </c>
      <c r="Q147" s="36">
        <f>SUMIFS(СВЦЭМ!$C$34:$C$777,СВЦЭМ!$A$34:$A$777,$A147,СВЦЭМ!$B$34:$B$777,Q$119)+'СЕТ СН'!$I$9+СВЦЭМ!$D$10+'СЕТ СН'!$I$6-'СЕТ СН'!$I$19</f>
        <v>2011.62794338</v>
      </c>
      <c r="R147" s="36">
        <f>SUMIFS(СВЦЭМ!$C$34:$C$777,СВЦЭМ!$A$34:$A$777,$A147,СВЦЭМ!$B$34:$B$777,R$119)+'СЕТ СН'!$I$9+СВЦЭМ!$D$10+'СЕТ СН'!$I$6-'СЕТ СН'!$I$19</f>
        <v>1919.2805388799998</v>
      </c>
      <c r="S147" s="36">
        <f>SUMIFS(СВЦЭМ!$C$34:$C$777,СВЦЭМ!$A$34:$A$777,$A147,СВЦЭМ!$B$34:$B$777,S$119)+'СЕТ СН'!$I$9+СВЦЭМ!$D$10+'СЕТ СН'!$I$6-'СЕТ СН'!$I$19</f>
        <v>1799.8966759800001</v>
      </c>
      <c r="T147" s="36">
        <f>SUMIFS(СВЦЭМ!$C$34:$C$777,СВЦЭМ!$A$34:$A$777,$A147,СВЦЭМ!$B$34:$B$777,T$119)+'СЕТ СН'!$I$9+СВЦЭМ!$D$10+'СЕТ СН'!$I$6-'СЕТ СН'!$I$19</f>
        <v>1775.7028332199998</v>
      </c>
      <c r="U147" s="36">
        <f>SUMIFS(СВЦЭМ!$C$34:$C$777,СВЦЭМ!$A$34:$A$777,$A147,СВЦЭМ!$B$34:$B$777,U$119)+'СЕТ СН'!$I$9+СВЦЭМ!$D$10+'СЕТ СН'!$I$6-'СЕТ СН'!$I$19</f>
        <v>1776.06245408</v>
      </c>
      <c r="V147" s="36">
        <f>SUMIFS(СВЦЭМ!$C$34:$C$777,СВЦЭМ!$A$34:$A$777,$A147,СВЦЭМ!$B$34:$B$777,V$119)+'СЕТ СН'!$I$9+СВЦЭМ!$D$10+'СЕТ СН'!$I$6-'СЕТ СН'!$I$19</f>
        <v>1792.7603924200002</v>
      </c>
      <c r="W147" s="36">
        <f>SUMIFS(СВЦЭМ!$C$34:$C$777,СВЦЭМ!$A$34:$A$777,$A147,СВЦЭМ!$B$34:$B$777,W$119)+'СЕТ СН'!$I$9+СВЦЭМ!$D$10+'СЕТ СН'!$I$6-'СЕТ СН'!$I$19</f>
        <v>1814.01504755</v>
      </c>
      <c r="X147" s="36">
        <f>SUMIFS(СВЦЭМ!$C$34:$C$777,СВЦЭМ!$A$34:$A$777,$A147,СВЦЭМ!$B$34:$B$777,X$119)+'СЕТ СН'!$I$9+СВЦЭМ!$D$10+'СЕТ СН'!$I$6-'СЕТ СН'!$I$19</f>
        <v>1880.7789905999998</v>
      </c>
      <c r="Y147" s="36">
        <f>SUMIFS(СВЦЭМ!$C$34:$C$777,СВЦЭМ!$A$34:$A$777,$A147,СВЦЭМ!$B$34:$B$777,Y$119)+'СЕТ СН'!$I$9+СВЦЭМ!$D$10+'СЕТ СН'!$I$6-'СЕТ СН'!$I$19</f>
        <v>2022.3855283499997</v>
      </c>
    </row>
    <row r="148" spans="1:26" ht="15.75" x14ac:dyDescent="0.2">
      <c r="A148" s="35">
        <f t="shared" si="3"/>
        <v>43402</v>
      </c>
      <c r="B148" s="36">
        <f>SUMIFS(СВЦЭМ!$C$34:$C$777,СВЦЭМ!$A$34:$A$777,$A148,СВЦЭМ!$B$34:$B$777,B$119)+'СЕТ СН'!$I$9+СВЦЭМ!$D$10+'СЕТ СН'!$I$6-'СЕТ СН'!$I$19</f>
        <v>2153.3011452700002</v>
      </c>
      <c r="C148" s="36">
        <f>SUMIFS(СВЦЭМ!$C$34:$C$777,СВЦЭМ!$A$34:$A$777,$A148,СВЦЭМ!$B$34:$B$777,C$119)+'СЕТ СН'!$I$9+СВЦЭМ!$D$10+'СЕТ СН'!$I$6-'СЕТ СН'!$I$19</f>
        <v>2260.9996213100003</v>
      </c>
      <c r="D148" s="36">
        <f>SUMIFS(СВЦЭМ!$C$34:$C$777,СВЦЭМ!$A$34:$A$777,$A148,СВЦЭМ!$B$34:$B$777,D$119)+'СЕТ СН'!$I$9+СВЦЭМ!$D$10+'СЕТ СН'!$I$6-'СЕТ СН'!$I$19</f>
        <v>2351.1458298300004</v>
      </c>
      <c r="E148" s="36">
        <f>SUMIFS(СВЦЭМ!$C$34:$C$777,СВЦЭМ!$A$34:$A$777,$A148,СВЦЭМ!$B$34:$B$777,E$119)+'СЕТ СН'!$I$9+СВЦЭМ!$D$10+'СЕТ СН'!$I$6-'СЕТ СН'!$I$19</f>
        <v>2348.9132761199999</v>
      </c>
      <c r="F148" s="36">
        <f>SUMIFS(СВЦЭМ!$C$34:$C$777,СВЦЭМ!$A$34:$A$777,$A148,СВЦЭМ!$B$34:$B$777,F$119)+'СЕТ СН'!$I$9+СВЦЭМ!$D$10+'СЕТ СН'!$I$6-'СЕТ СН'!$I$19</f>
        <v>2341.0551338400001</v>
      </c>
      <c r="G148" s="36">
        <f>SUMIFS(СВЦЭМ!$C$34:$C$777,СВЦЭМ!$A$34:$A$777,$A148,СВЦЭМ!$B$34:$B$777,G$119)+'СЕТ СН'!$I$9+СВЦЭМ!$D$10+'СЕТ СН'!$I$6-'СЕТ СН'!$I$19</f>
        <v>2320.12414786</v>
      </c>
      <c r="H148" s="36">
        <f>SUMIFS(СВЦЭМ!$C$34:$C$777,СВЦЭМ!$A$34:$A$777,$A148,СВЦЭМ!$B$34:$B$777,H$119)+'СЕТ СН'!$I$9+СВЦЭМ!$D$10+'СЕТ СН'!$I$6-'СЕТ СН'!$I$19</f>
        <v>2278.38823813</v>
      </c>
      <c r="I148" s="36">
        <f>SUMIFS(СВЦЭМ!$C$34:$C$777,СВЦЭМ!$A$34:$A$777,$A148,СВЦЭМ!$B$34:$B$777,I$119)+'СЕТ СН'!$I$9+СВЦЭМ!$D$10+'СЕТ СН'!$I$6-'СЕТ СН'!$I$19</f>
        <v>2220.30803621</v>
      </c>
      <c r="J148" s="36">
        <f>SUMIFS(СВЦЭМ!$C$34:$C$777,СВЦЭМ!$A$34:$A$777,$A148,СВЦЭМ!$B$34:$B$777,J$119)+'СЕТ СН'!$I$9+СВЦЭМ!$D$10+'СЕТ СН'!$I$6-'СЕТ СН'!$I$19</f>
        <v>2165.9792542699997</v>
      </c>
      <c r="K148" s="36">
        <f>SUMIFS(СВЦЭМ!$C$34:$C$777,СВЦЭМ!$A$34:$A$777,$A148,СВЦЭМ!$B$34:$B$777,K$119)+'СЕТ СН'!$I$9+СВЦЭМ!$D$10+'СЕТ СН'!$I$6-'СЕТ СН'!$I$19</f>
        <v>2151.2811331100002</v>
      </c>
      <c r="L148" s="36">
        <f>SUMIFS(СВЦЭМ!$C$34:$C$777,СВЦЭМ!$A$34:$A$777,$A148,СВЦЭМ!$B$34:$B$777,L$119)+'СЕТ СН'!$I$9+СВЦЭМ!$D$10+'СЕТ СН'!$I$6-'СЕТ СН'!$I$19</f>
        <v>2138.0428892499999</v>
      </c>
      <c r="M148" s="36">
        <f>SUMIFS(СВЦЭМ!$C$34:$C$777,СВЦЭМ!$A$34:$A$777,$A148,СВЦЭМ!$B$34:$B$777,M$119)+'СЕТ СН'!$I$9+СВЦЭМ!$D$10+'СЕТ СН'!$I$6-'СЕТ СН'!$I$19</f>
        <v>2154.7661025799998</v>
      </c>
      <c r="N148" s="36">
        <f>SUMIFS(СВЦЭМ!$C$34:$C$777,СВЦЭМ!$A$34:$A$777,$A148,СВЦЭМ!$B$34:$B$777,N$119)+'СЕТ СН'!$I$9+СВЦЭМ!$D$10+'СЕТ СН'!$I$6-'СЕТ СН'!$I$19</f>
        <v>2173.6211900500002</v>
      </c>
      <c r="O148" s="36">
        <f>SUMIFS(СВЦЭМ!$C$34:$C$777,СВЦЭМ!$A$34:$A$777,$A148,СВЦЭМ!$B$34:$B$777,O$119)+'СЕТ СН'!$I$9+СВЦЭМ!$D$10+'СЕТ СН'!$I$6-'СЕТ СН'!$I$19</f>
        <v>2161.2024652600003</v>
      </c>
      <c r="P148" s="36">
        <f>SUMIFS(СВЦЭМ!$C$34:$C$777,СВЦЭМ!$A$34:$A$777,$A148,СВЦЭМ!$B$34:$B$777,P$119)+'СЕТ СН'!$I$9+СВЦЭМ!$D$10+'СЕТ СН'!$I$6-'СЕТ СН'!$I$19</f>
        <v>2105.5225309899997</v>
      </c>
      <c r="Q148" s="36">
        <f>SUMIFS(СВЦЭМ!$C$34:$C$777,СВЦЭМ!$A$34:$A$777,$A148,СВЦЭМ!$B$34:$B$777,Q$119)+'СЕТ СН'!$I$9+СВЦЭМ!$D$10+'СЕТ СН'!$I$6-'СЕТ СН'!$I$19</f>
        <v>2045.8006920299999</v>
      </c>
      <c r="R148" s="36">
        <f>SUMIFS(СВЦЭМ!$C$34:$C$777,СВЦЭМ!$A$34:$A$777,$A148,СВЦЭМ!$B$34:$B$777,R$119)+'СЕТ СН'!$I$9+СВЦЭМ!$D$10+'СЕТ СН'!$I$6-'СЕТ СН'!$I$19</f>
        <v>1938.40025965</v>
      </c>
      <c r="S148" s="36">
        <f>SUMIFS(СВЦЭМ!$C$34:$C$777,СВЦЭМ!$A$34:$A$777,$A148,СВЦЭМ!$B$34:$B$777,S$119)+'СЕТ СН'!$I$9+СВЦЭМ!$D$10+'СЕТ СН'!$I$6-'СЕТ СН'!$I$19</f>
        <v>1836.5113071000001</v>
      </c>
      <c r="T148" s="36">
        <f>SUMIFS(СВЦЭМ!$C$34:$C$777,СВЦЭМ!$A$34:$A$777,$A148,СВЦЭМ!$B$34:$B$777,T$119)+'СЕТ СН'!$I$9+СВЦЭМ!$D$10+'СЕТ СН'!$I$6-'СЕТ СН'!$I$19</f>
        <v>1802.4813560699999</v>
      </c>
      <c r="U148" s="36">
        <f>SUMIFS(СВЦЭМ!$C$34:$C$777,СВЦЭМ!$A$34:$A$777,$A148,СВЦЭМ!$B$34:$B$777,U$119)+'СЕТ СН'!$I$9+СВЦЭМ!$D$10+'СЕТ СН'!$I$6-'СЕТ СН'!$I$19</f>
        <v>1800.0352395</v>
      </c>
      <c r="V148" s="36">
        <f>SUMIFS(СВЦЭМ!$C$34:$C$777,СВЦЭМ!$A$34:$A$777,$A148,СВЦЭМ!$B$34:$B$777,V$119)+'СЕТ СН'!$I$9+СВЦЭМ!$D$10+'СЕТ СН'!$I$6-'СЕТ СН'!$I$19</f>
        <v>1805.3423636299999</v>
      </c>
      <c r="W148" s="36">
        <f>SUMIFS(СВЦЭМ!$C$34:$C$777,СВЦЭМ!$A$34:$A$777,$A148,СВЦЭМ!$B$34:$B$777,W$119)+'СЕТ СН'!$I$9+СВЦЭМ!$D$10+'СЕТ СН'!$I$6-'СЕТ СН'!$I$19</f>
        <v>1828.18045411</v>
      </c>
      <c r="X148" s="36">
        <f>SUMIFS(СВЦЭМ!$C$34:$C$777,СВЦЭМ!$A$34:$A$777,$A148,СВЦЭМ!$B$34:$B$777,X$119)+'СЕТ СН'!$I$9+СВЦЭМ!$D$10+'СЕТ СН'!$I$6-'СЕТ СН'!$I$19</f>
        <v>1904.1051011500003</v>
      </c>
      <c r="Y148" s="36">
        <f>SUMIFS(СВЦЭМ!$C$34:$C$777,СВЦЭМ!$A$34:$A$777,$A148,СВЦЭМ!$B$34:$B$777,Y$119)+'СЕТ СН'!$I$9+СВЦЭМ!$D$10+'СЕТ СН'!$I$6-'СЕТ СН'!$I$19</f>
        <v>2016.2331646399998</v>
      </c>
    </row>
    <row r="149" spans="1:26" ht="15.75" x14ac:dyDescent="0.2">
      <c r="A149" s="35">
        <f t="shared" si="3"/>
        <v>43403</v>
      </c>
      <c r="B149" s="36">
        <f>SUMIFS(СВЦЭМ!$C$34:$C$777,СВЦЭМ!$A$34:$A$777,$A149,СВЦЭМ!$B$34:$B$777,B$119)+'СЕТ СН'!$I$9+СВЦЭМ!$D$10+'СЕТ СН'!$I$6-'СЕТ СН'!$I$19</f>
        <v>2161.2606894700002</v>
      </c>
      <c r="C149" s="36">
        <f>SUMIFS(СВЦЭМ!$C$34:$C$777,СВЦЭМ!$A$34:$A$777,$A149,СВЦЭМ!$B$34:$B$777,C$119)+'СЕТ СН'!$I$9+СВЦЭМ!$D$10+'СЕТ СН'!$I$6-'СЕТ СН'!$I$19</f>
        <v>2252.8668884899998</v>
      </c>
      <c r="D149" s="36">
        <f>SUMIFS(СВЦЭМ!$C$34:$C$777,СВЦЭМ!$A$34:$A$777,$A149,СВЦЭМ!$B$34:$B$777,D$119)+'СЕТ СН'!$I$9+СВЦЭМ!$D$10+'СЕТ СН'!$I$6-'СЕТ СН'!$I$19</f>
        <v>2334.1277893699998</v>
      </c>
      <c r="E149" s="36">
        <f>SUMIFS(СВЦЭМ!$C$34:$C$777,СВЦЭМ!$A$34:$A$777,$A149,СВЦЭМ!$B$34:$B$777,E$119)+'СЕТ СН'!$I$9+СВЦЭМ!$D$10+'СЕТ СН'!$I$6-'СЕТ СН'!$I$19</f>
        <v>2348.4169875400003</v>
      </c>
      <c r="F149" s="36">
        <f>SUMIFS(СВЦЭМ!$C$34:$C$777,СВЦЭМ!$A$34:$A$777,$A149,СВЦЭМ!$B$34:$B$777,F$119)+'СЕТ СН'!$I$9+СВЦЭМ!$D$10+'СЕТ СН'!$I$6-'СЕТ СН'!$I$19</f>
        <v>2327.4022112500002</v>
      </c>
      <c r="G149" s="36">
        <f>SUMIFS(СВЦЭМ!$C$34:$C$777,СВЦЭМ!$A$34:$A$777,$A149,СВЦЭМ!$B$34:$B$777,G$119)+'СЕТ СН'!$I$9+СВЦЭМ!$D$10+'СЕТ СН'!$I$6-'СЕТ СН'!$I$19</f>
        <v>2285.1068382900003</v>
      </c>
      <c r="H149" s="36">
        <f>SUMIFS(СВЦЭМ!$C$34:$C$777,СВЦЭМ!$A$34:$A$777,$A149,СВЦЭМ!$B$34:$B$777,H$119)+'СЕТ СН'!$I$9+СВЦЭМ!$D$10+'СЕТ СН'!$I$6-'СЕТ СН'!$I$19</f>
        <v>2243.3824734199998</v>
      </c>
      <c r="I149" s="36">
        <f>SUMIFS(СВЦЭМ!$C$34:$C$777,СВЦЭМ!$A$34:$A$777,$A149,СВЦЭМ!$B$34:$B$777,I$119)+'СЕТ СН'!$I$9+СВЦЭМ!$D$10+'СЕТ СН'!$I$6-'СЕТ СН'!$I$19</f>
        <v>2201.9566504700001</v>
      </c>
      <c r="J149" s="36">
        <f>SUMIFS(СВЦЭМ!$C$34:$C$777,СВЦЭМ!$A$34:$A$777,$A149,СВЦЭМ!$B$34:$B$777,J$119)+'СЕТ СН'!$I$9+СВЦЭМ!$D$10+'СЕТ СН'!$I$6-'СЕТ СН'!$I$19</f>
        <v>2150.4084082199997</v>
      </c>
      <c r="K149" s="36">
        <f>SUMIFS(СВЦЭМ!$C$34:$C$777,СВЦЭМ!$A$34:$A$777,$A149,СВЦЭМ!$B$34:$B$777,K$119)+'СЕТ СН'!$I$9+СВЦЭМ!$D$10+'СЕТ СН'!$I$6-'СЕТ СН'!$I$19</f>
        <v>2144.8288874199998</v>
      </c>
      <c r="L149" s="36">
        <f>SUMIFS(СВЦЭМ!$C$34:$C$777,СВЦЭМ!$A$34:$A$777,$A149,СВЦЭМ!$B$34:$B$777,L$119)+'СЕТ СН'!$I$9+СВЦЭМ!$D$10+'СЕТ СН'!$I$6-'СЕТ СН'!$I$19</f>
        <v>2141.0276553100002</v>
      </c>
      <c r="M149" s="36">
        <f>SUMIFS(СВЦЭМ!$C$34:$C$777,СВЦЭМ!$A$34:$A$777,$A149,СВЦЭМ!$B$34:$B$777,M$119)+'СЕТ СН'!$I$9+СВЦЭМ!$D$10+'СЕТ СН'!$I$6-'СЕТ СН'!$I$19</f>
        <v>2159.7891135</v>
      </c>
      <c r="N149" s="36">
        <f>SUMIFS(СВЦЭМ!$C$34:$C$777,СВЦЭМ!$A$34:$A$777,$A149,СВЦЭМ!$B$34:$B$777,N$119)+'СЕТ СН'!$I$9+СВЦЭМ!$D$10+'СЕТ СН'!$I$6-'СЕТ СН'!$I$19</f>
        <v>2179.62263682</v>
      </c>
      <c r="O149" s="36">
        <f>SUMIFS(СВЦЭМ!$C$34:$C$777,СВЦЭМ!$A$34:$A$777,$A149,СВЦЭМ!$B$34:$B$777,O$119)+'СЕТ СН'!$I$9+СВЦЭМ!$D$10+'СЕТ СН'!$I$6-'СЕТ СН'!$I$19</f>
        <v>2165.6764387499998</v>
      </c>
      <c r="P149" s="36">
        <f>SUMIFS(СВЦЭМ!$C$34:$C$777,СВЦЭМ!$A$34:$A$777,$A149,СВЦЭМ!$B$34:$B$777,P$119)+'СЕТ СН'!$I$9+СВЦЭМ!$D$10+'СЕТ СН'!$I$6-'СЕТ СН'!$I$19</f>
        <v>2118.0246949699999</v>
      </c>
      <c r="Q149" s="36">
        <f>SUMIFS(СВЦЭМ!$C$34:$C$777,СВЦЭМ!$A$34:$A$777,$A149,СВЦЭМ!$B$34:$B$777,Q$119)+'СЕТ СН'!$I$9+СВЦЭМ!$D$10+'СЕТ СН'!$I$6-'СЕТ СН'!$I$19</f>
        <v>2060.4984747799999</v>
      </c>
      <c r="R149" s="36">
        <f>SUMIFS(СВЦЭМ!$C$34:$C$777,СВЦЭМ!$A$34:$A$777,$A149,СВЦЭМ!$B$34:$B$777,R$119)+'СЕТ СН'!$I$9+СВЦЭМ!$D$10+'СЕТ СН'!$I$6-'СЕТ СН'!$I$19</f>
        <v>1953.1248479799997</v>
      </c>
      <c r="S149" s="36">
        <f>SUMIFS(СВЦЭМ!$C$34:$C$777,СВЦЭМ!$A$34:$A$777,$A149,СВЦЭМ!$B$34:$B$777,S$119)+'СЕТ СН'!$I$9+СВЦЭМ!$D$10+'СЕТ СН'!$I$6-'СЕТ СН'!$I$19</f>
        <v>1847.1670757399997</v>
      </c>
      <c r="T149" s="36">
        <f>SUMIFS(СВЦЭМ!$C$34:$C$777,СВЦЭМ!$A$34:$A$777,$A149,СВЦЭМ!$B$34:$B$777,T$119)+'СЕТ СН'!$I$9+СВЦЭМ!$D$10+'СЕТ СН'!$I$6-'СЕТ СН'!$I$19</f>
        <v>1803.3626684800001</v>
      </c>
      <c r="U149" s="36">
        <f>SUMIFS(СВЦЭМ!$C$34:$C$777,СВЦЭМ!$A$34:$A$777,$A149,СВЦЭМ!$B$34:$B$777,U$119)+'СЕТ СН'!$I$9+СВЦЭМ!$D$10+'СЕТ СН'!$I$6-'СЕТ СН'!$I$19</f>
        <v>1804.7358283100002</v>
      </c>
      <c r="V149" s="36">
        <f>SUMIFS(СВЦЭМ!$C$34:$C$777,СВЦЭМ!$A$34:$A$777,$A149,СВЦЭМ!$B$34:$B$777,V$119)+'СЕТ СН'!$I$9+СВЦЭМ!$D$10+'СЕТ СН'!$I$6-'СЕТ СН'!$I$19</f>
        <v>1814.9998564799998</v>
      </c>
      <c r="W149" s="36">
        <f>SUMIFS(СВЦЭМ!$C$34:$C$777,СВЦЭМ!$A$34:$A$777,$A149,СВЦЭМ!$B$34:$B$777,W$119)+'СЕТ СН'!$I$9+СВЦЭМ!$D$10+'СЕТ СН'!$I$6-'СЕТ СН'!$I$19</f>
        <v>1853.6302365199999</v>
      </c>
      <c r="X149" s="36">
        <f>SUMIFS(СВЦЭМ!$C$34:$C$777,СВЦЭМ!$A$34:$A$777,$A149,СВЦЭМ!$B$34:$B$777,X$119)+'СЕТ СН'!$I$9+СВЦЭМ!$D$10+'СЕТ СН'!$I$6-'СЕТ СН'!$I$19</f>
        <v>1930.7120027800001</v>
      </c>
      <c r="Y149" s="36">
        <f>SUMIFS(СВЦЭМ!$C$34:$C$777,СВЦЭМ!$A$34:$A$777,$A149,СВЦЭМ!$B$34:$B$777,Y$119)+'СЕТ СН'!$I$9+СВЦЭМ!$D$10+'СЕТ СН'!$I$6-'СЕТ СН'!$I$19</f>
        <v>2054.7921627699998</v>
      </c>
    </row>
    <row r="150" spans="1:26" ht="15.75" x14ac:dyDescent="0.2">
      <c r="A150" s="35">
        <f t="shared" si="3"/>
        <v>43404</v>
      </c>
      <c r="B150" s="36">
        <f>SUMIFS(СВЦЭМ!$C$34:$C$777,СВЦЭМ!$A$34:$A$777,$A150,СВЦЭМ!$B$34:$B$777,B$119)+'СЕТ СН'!$I$9+СВЦЭМ!$D$10+'СЕТ СН'!$I$6-'СЕТ СН'!$I$19</f>
        <v>2173.73362636</v>
      </c>
      <c r="C150" s="36">
        <f>SUMIFS(СВЦЭМ!$C$34:$C$777,СВЦЭМ!$A$34:$A$777,$A150,СВЦЭМ!$B$34:$B$777,C$119)+'СЕТ СН'!$I$9+СВЦЭМ!$D$10+'СЕТ СН'!$I$6-'СЕТ СН'!$I$19</f>
        <v>2278.3688186199997</v>
      </c>
      <c r="D150" s="36">
        <f>SUMIFS(СВЦЭМ!$C$34:$C$777,СВЦЭМ!$A$34:$A$777,$A150,СВЦЭМ!$B$34:$B$777,D$119)+'СЕТ СН'!$I$9+СВЦЭМ!$D$10+'СЕТ СН'!$I$6-'СЕТ СН'!$I$19</f>
        <v>2372.74612996</v>
      </c>
      <c r="E150" s="36">
        <f>SUMIFS(СВЦЭМ!$C$34:$C$777,СВЦЭМ!$A$34:$A$777,$A150,СВЦЭМ!$B$34:$B$777,E$119)+'СЕТ СН'!$I$9+СВЦЭМ!$D$10+'СЕТ СН'!$I$6-'СЕТ СН'!$I$19</f>
        <v>2379.2004170600003</v>
      </c>
      <c r="F150" s="36">
        <f>SUMIFS(СВЦЭМ!$C$34:$C$777,СВЦЭМ!$A$34:$A$777,$A150,СВЦЭМ!$B$34:$B$777,F$119)+'СЕТ СН'!$I$9+СВЦЭМ!$D$10+'СЕТ СН'!$I$6-'СЕТ СН'!$I$19</f>
        <v>2349.25244109</v>
      </c>
      <c r="G150" s="36">
        <f>SUMIFS(СВЦЭМ!$C$34:$C$777,СВЦЭМ!$A$34:$A$777,$A150,СВЦЭМ!$B$34:$B$777,G$119)+'СЕТ СН'!$I$9+СВЦЭМ!$D$10+'СЕТ СН'!$I$6-'СЕТ СН'!$I$19</f>
        <v>2342.5278180800001</v>
      </c>
      <c r="H150" s="36">
        <f>SUMIFS(СВЦЭМ!$C$34:$C$777,СВЦЭМ!$A$34:$A$777,$A150,СВЦЭМ!$B$34:$B$777,H$119)+'СЕТ СН'!$I$9+СВЦЭМ!$D$10+'СЕТ СН'!$I$6-'СЕТ СН'!$I$19</f>
        <v>2303.0011807999999</v>
      </c>
      <c r="I150" s="36">
        <f>SUMIFS(СВЦЭМ!$C$34:$C$777,СВЦЭМ!$A$34:$A$777,$A150,СВЦЭМ!$B$34:$B$777,I$119)+'СЕТ СН'!$I$9+СВЦЭМ!$D$10+'СЕТ СН'!$I$6-'СЕТ СН'!$I$19</f>
        <v>2239.2592560100002</v>
      </c>
      <c r="J150" s="36">
        <f>SUMIFS(СВЦЭМ!$C$34:$C$777,СВЦЭМ!$A$34:$A$777,$A150,СВЦЭМ!$B$34:$B$777,J$119)+'СЕТ СН'!$I$9+СВЦЭМ!$D$10+'СЕТ СН'!$I$6-'СЕТ СН'!$I$19</f>
        <v>2168.0759951800001</v>
      </c>
      <c r="K150" s="36">
        <f>SUMIFS(СВЦЭМ!$C$34:$C$777,СВЦЭМ!$A$34:$A$777,$A150,СВЦЭМ!$B$34:$B$777,K$119)+'СЕТ СН'!$I$9+СВЦЭМ!$D$10+'СЕТ СН'!$I$6-'СЕТ СН'!$I$19</f>
        <v>2155.89427621</v>
      </c>
      <c r="L150" s="36">
        <f>SUMIFS(СВЦЭМ!$C$34:$C$777,СВЦЭМ!$A$34:$A$777,$A150,СВЦЭМ!$B$34:$B$777,L$119)+'СЕТ СН'!$I$9+СВЦЭМ!$D$10+'СЕТ СН'!$I$6-'СЕТ СН'!$I$19</f>
        <v>2166.5606417700001</v>
      </c>
      <c r="M150" s="36">
        <f>SUMIFS(СВЦЭМ!$C$34:$C$777,СВЦЭМ!$A$34:$A$777,$A150,СВЦЭМ!$B$34:$B$777,M$119)+'СЕТ СН'!$I$9+СВЦЭМ!$D$10+'СЕТ СН'!$I$6-'СЕТ СН'!$I$19</f>
        <v>2184.2595566800001</v>
      </c>
      <c r="N150" s="36">
        <f>SUMIFS(СВЦЭМ!$C$34:$C$777,СВЦЭМ!$A$34:$A$777,$A150,СВЦЭМ!$B$34:$B$777,N$119)+'СЕТ СН'!$I$9+СВЦЭМ!$D$10+'СЕТ СН'!$I$6-'СЕТ СН'!$I$19</f>
        <v>2192.08859635</v>
      </c>
      <c r="O150" s="36">
        <f>SUMIFS(СВЦЭМ!$C$34:$C$777,СВЦЭМ!$A$34:$A$777,$A150,СВЦЭМ!$B$34:$B$777,O$119)+'СЕТ СН'!$I$9+СВЦЭМ!$D$10+'СЕТ СН'!$I$6-'СЕТ СН'!$I$19</f>
        <v>2163.0556895700001</v>
      </c>
      <c r="P150" s="36">
        <f>SUMIFS(СВЦЭМ!$C$34:$C$777,СВЦЭМ!$A$34:$A$777,$A150,СВЦЭМ!$B$34:$B$777,P$119)+'СЕТ СН'!$I$9+СВЦЭМ!$D$10+'СЕТ СН'!$I$6-'СЕТ СН'!$I$19</f>
        <v>2116.9135312099997</v>
      </c>
      <c r="Q150" s="36">
        <f>SUMIFS(СВЦЭМ!$C$34:$C$777,СВЦЭМ!$A$34:$A$777,$A150,СВЦЭМ!$B$34:$B$777,Q$119)+'СЕТ СН'!$I$9+СВЦЭМ!$D$10+'СЕТ СН'!$I$6-'СЕТ СН'!$I$19</f>
        <v>2049.5230026099998</v>
      </c>
      <c r="R150" s="36">
        <f>SUMIFS(СВЦЭМ!$C$34:$C$777,СВЦЭМ!$A$34:$A$777,$A150,СВЦЭМ!$B$34:$B$777,R$119)+'СЕТ СН'!$I$9+СВЦЭМ!$D$10+'СЕТ СН'!$I$6-'СЕТ СН'!$I$19</f>
        <v>1962.2814544100002</v>
      </c>
      <c r="S150" s="36">
        <f>SUMIFS(СВЦЭМ!$C$34:$C$777,СВЦЭМ!$A$34:$A$777,$A150,СВЦЭМ!$B$34:$B$777,S$119)+'СЕТ СН'!$I$9+СВЦЭМ!$D$10+'СЕТ СН'!$I$6-'СЕТ СН'!$I$19</f>
        <v>1878.6764302800002</v>
      </c>
      <c r="T150" s="36">
        <f>SUMIFS(СВЦЭМ!$C$34:$C$777,СВЦЭМ!$A$34:$A$777,$A150,СВЦЭМ!$B$34:$B$777,T$119)+'СЕТ СН'!$I$9+СВЦЭМ!$D$10+'СЕТ СН'!$I$6-'СЕТ СН'!$I$19</f>
        <v>1836.73495607</v>
      </c>
      <c r="U150" s="36">
        <f>SUMIFS(СВЦЭМ!$C$34:$C$777,СВЦЭМ!$A$34:$A$777,$A150,СВЦЭМ!$B$34:$B$777,U$119)+'СЕТ СН'!$I$9+СВЦЭМ!$D$10+'СЕТ СН'!$I$6-'СЕТ СН'!$I$19</f>
        <v>1838.5263896199999</v>
      </c>
      <c r="V150" s="36">
        <f>SUMIFS(СВЦЭМ!$C$34:$C$777,СВЦЭМ!$A$34:$A$777,$A150,СВЦЭМ!$B$34:$B$777,V$119)+'СЕТ СН'!$I$9+СВЦЭМ!$D$10+'СЕТ СН'!$I$6-'СЕТ СН'!$I$19</f>
        <v>1853.0330852400002</v>
      </c>
      <c r="W150" s="36">
        <f>SUMIFS(СВЦЭМ!$C$34:$C$777,СВЦЭМ!$A$34:$A$777,$A150,СВЦЭМ!$B$34:$B$777,W$119)+'СЕТ СН'!$I$9+СВЦЭМ!$D$10+'СЕТ СН'!$I$6-'СЕТ СН'!$I$19</f>
        <v>1866.5152643000001</v>
      </c>
      <c r="X150" s="36">
        <f>SUMIFS(СВЦЭМ!$C$34:$C$777,СВЦЭМ!$A$34:$A$777,$A150,СВЦЭМ!$B$34:$B$777,X$119)+'СЕТ СН'!$I$9+СВЦЭМ!$D$10+'СЕТ СН'!$I$6-'СЕТ СН'!$I$19</f>
        <v>1927.3938369699999</v>
      </c>
      <c r="Y150" s="36">
        <f>SUMIFS(СВЦЭМ!$C$34:$C$777,СВЦЭМ!$A$34:$A$777,$A150,СВЦЭМ!$B$34:$B$777,Y$119)+'СЕТ СН'!$I$9+СВЦЭМ!$D$10+'СЕТ СН'!$I$6-'СЕТ СН'!$I$19</f>
        <v>2053.2622441100002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39"/>
      <c r="W153" s="39"/>
      <c r="X153" s="39"/>
      <c r="Y153" s="39"/>
      <c r="Z153" s="39"/>
    </row>
    <row r="154" spans="1:26" ht="15.75" x14ac:dyDescent="0.25">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32"/>
      <c r="W154" s="32"/>
      <c r="X154" s="32"/>
      <c r="Y154" s="32"/>
    </row>
    <row r="155" spans="1:26" ht="15.75" x14ac:dyDescent="0.2">
      <c r="A155" s="115"/>
      <c r="B155" s="115"/>
      <c r="C155" s="115"/>
      <c r="D155" s="115"/>
      <c r="E155" s="115"/>
      <c r="F155" s="115"/>
      <c r="G155" s="115"/>
      <c r="H155" s="115"/>
      <c r="I155" s="115"/>
      <c r="J155" s="115"/>
      <c r="K155" s="115"/>
      <c r="L155" s="115"/>
      <c r="M155" s="115"/>
      <c r="N155" s="118">
        <f>СВЦЭМ!$D$12+'СЕТ СН'!$F$10-'СЕТ СН'!$F$20</f>
        <v>246150.52188665658</v>
      </c>
      <c r="O155" s="119"/>
      <c r="P155" s="118">
        <f>СВЦЭМ!$D$12+'СЕТ СН'!$F$10-'СЕТ СН'!$G$20</f>
        <v>228039.4118866566</v>
      </c>
      <c r="Q155" s="119"/>
      <c r="R155" s="118">
        <f>СВЦЭМ!$D$12+'СЕТ СН'!$F$10-'СЕТ СН'!$H$20</f>
        <v>209384.9718866566</v>
      </c>
      <c r="S155" s="119"/>
      <c r="T155" s="118">
        <f>СВЦЭМ!$D$12+'СЕТ СН'!$F$10-'СЕТ СН'!$I$20</f>
        <v>190170.89188665658</v>
      </c>
      <c r="U155" s="119"/>
      <c r="V155" s="40"/>
      <c r="W155" s="40"/>
      <c r="X155" s="40"/>
      <c r="Y155" s="40"/>
    </row>
    <row r="156" spans="1:26" x14ac:dyDescent="0.25">
      <c r="A156" s="143"/>
      <c r="B156" s="143"/>
      <c r="C156" s="143"/>
      <c r="D156" s="143"/>
      <c r="E156" s="143"/>
      <c r="F156" s="144"/>
      <c r="G156" s="144"/>
      <c r="H156" s="144"/>
      <c r="I156" s="144"/>
      <c r="J156" s="144"/>
      <c r="K156" s="144"/>
      <c r="L156" s="144"/>
      <c r="M156" s="144"/>
    </row>
    <row r="157" spans="1:26" ht="15.75" x14ac:dyDescent="0.25">
      <c r="A157" s="134" t="s">
        <v>78</v>
      </c>
      <c r="B157" s="135"/>
      <c r="C157" s="135"/>
      <c r="D157" s="135"/>
      <c r="E157" s="135"/>
      <c r="F157" s="135"/>
      <c r="G157" s="135"/>
      <c r="H157" s="135"/>
      <c r="I157" s="135"/>
      <c r="J157" s="135"/>
      <c r="K157" s="135"/>
      <c r="L157" s="135"/>
      <c r="M157" s="136"/>
      <c r="N157" s="116" t="s">
        <v>29</v>
      </c>
      <c r="O157" s="116"/>
      <c r="P157" s="116"/>
      <c r="Q157" s="116"/>
      <c r="R157" s="116"/>
      <c r="S157" s="116"/>
      <c r="T157" s="116"/>
      <c r="U157" s="116"/>
    </row>
    <row r="158" spans="1:26" ht="15.75" x14ac:dyDescent="0.25">
      <c r="A158" s="137"/>
      <c r="B158" s="138"/>
      <c r="C158" s="138"/>
      <c r="D158" s="138"/>
      <c r="E158" s="138"/>
      <c r="F158" s="138"/>
      <c r="G158" s="138"/>
      <c r="H158" s="138"/>
      <c r="I158" s="138"/>
      <c r="J158" s="138"/>
      <c r="K158" s="138"/>
      <c r="L158" s="138"/>
      <c r="M158" s="139"/>
      <c r="N158" s="117" t="s">
        <v>0</v>
      </c>
      <c r="O158" s="117"/>
      <c r="P158" s="117" t="s">
        <v>1</v>
      </c>
      <c r="Q158" s="117"/>
      <c r="R158" s="117" t="s">
        <v>2</v>
      </c>
      <c r="S158" s="117"/>
      <c r="T158" s="117" t="s">
        <v>3</v>
      </c>
      <c r="U158" s="117"/>
    </row>
    <row r="159" spans="1:26" ht="15.75" x14ac:dyDescent="0.25">
      <c r="A159" s="140"/>
      <c r="B159" s="141"/>
      <c r="C159" s="141"/>
      <c r="D159" s="141"/>
      <c r="E159" s="141"/>
      <c r="F159" s="141"/>
      <c r="G159" s="141"/>
      <c r="H159" s="141"/>
      <c r="I159" s="141"/>
      <c r="J159" s="141"/>
      <c r="K159" s="141"/>
      <c r="L159" s="141"/>
      <c r="M159" s="142"/>
      <c r="N159" s="133">
        <f>'СЕТ СН'!$F$7</f>
        <v>1548395.65</v>
      </c>
      <c r="O159" s="133"/>
      <c r="P159" s="133">
        <f>'СЕТ СН'!$G$7</f>
        <v>1254072</v>
      </c>
      <c r="Q159" s="133"/>
      <c r="R159" s="133">
        <f>'СЕТ СН'!$H$7</f>
        <v>1469777.75</v>
      </c>
      <c r="S159" s="133"/>
      <c r="T159" s="133">
        <f>'СЕТ СН'!$I$7</f>
        <v>1217417.1100000001</v>
      </c>
      <c r="U159" s="133"/>
    </row>
  </sheetData>
  <sheetProtection password="FD97"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B406" zoomScale="80" zoomScaleNormal="80" zoomScaleSheetLayoutView="80" workbookViewId="0">
      <selection activeCell="G416" sqref="G416"/>
    </sheetView>
  </sheetViews>
  <sheetFormatPr defaultRowHeight="15" x14ac:dyDescent="0.25"/>
  <cols>
    <col min="1" max="1" width="9.75" style="49" customWidth="1"/>
    <col min="2" max="25" width="10" style="49" customWidth="1"/>
    <col min="26" max="26" width="9" style="42"/>
    <col min="27" max="27" width="11.25" style="42" customWidth="1"/>
    <col min="28" max="16384" width="9" style="42"/>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августе 2018г.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2" t="s">
        <v>40</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10</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01.10.2018</v>
      </c>
      <c r="B12" s="36">
        <f>SUMIFS(СВЦЭМ!$D$34:$D$777,СВЦЭМ!$A$34:$A$777,$A12,СВЦЭМ!$B$34:$B$777,B$11)+'СЕТ СН'!$F$11+СВЦЭМ!$D$10+'СЕТ СН'!$F$5-'СЕТ СН'!$F$21</f>
        <v>3839.69012759</v>
      </c>
      <c r="C12" s="36">
        <f>SUMIFS(СВЦЭМ!$D$34:$D$777,СВЦЭМ!$A$34:$A$777,$A12,СВЦЭМ!$B$34:$B$777,C$11)+'СЕТ СН'!$F$11+СВЦЭМ!$D$10+'СЕТ СН'!$F$5-'СЕТ СН'!$F$21</f>
        <v>3969.8506744800006</v>
      </c>
      <c r="D12" s="36">
        <f>SUMIFS(СВЦЭМ!$D$34:$D$777,СВЦЭМ!$A$34:$A$777,$A12,СВЦЭМ!$B$34:$B$777,D$11)+'СЕТ СН'!$F$11+СВЦЭМ!$D$10+'СЕТ СН'!$F$5-'СЕТ СН'!$F$21</f>
        <v>4052.1591119200002</v>
      </c>
      <c r="E12" s="36">
        <f>SUMIFS(СВЦЭМ!$D$34:$D$777,СВЦЭМ!$A$34:$A$777,$A12,СВЦЭМ!$B$34:$B$777,E$11)+'СЕТ СН'!$F$11+СВЦЭМ!$D$10+'СЕТ СН'!$F$5-'СЕТ СН'!$F$21</f>
        <v>4151.2933180500004</v>
      </c>
      <c r="F12" s="36">
        <f>SUMIFS(СВЦЭМ!$D$34:$D$777,СВЦЭМ!$A$34:$A$777,$A12,СВЦЭМ!$B$34:$B$777,F$11)+'СЕТ СН'!$F$11+СВЦЭМ!$D$10+'СЕТ СН'!$F$5-'СЕТ СН'!$F$21</f>
        <v>4144.23707147</v>
      </c>
      <c r="G12" s="36">
        <f>SUMIFS(СВЦЭМ!$D$34:$D$777,СВЦЭМ!$A$34:$A$777,$A12,СВЦЭМ!$B$34:$B$777,G$11)+'СЕТ СН'!$F$11+СВЦЭМ!$D$10+'СЕТ СН'!$F$5-'СЕТ СН'!$F$21</f>
        <v>4103.3429224600004</v>
      </c>
      <c r="H12" s="36">
        <f>SUMIFS(СВЦЭМ!$D$34:$D$777,СВЦЭМ!$A$34:$A$777,$A12,СВЦЭМ!$B$34:$B$777,H$11)+'СЕТ СН'!$F$11+СВЦЭМ!$D$10+'СЕТ СН'!$F$5-'СЕТ СН'!$F$21</f>
        <v>4019.6853316500001</v>
      </c>
      <c r="I12" s="36">
        <f>SUMIFS(СВЦЭМ!$D$34:$D$777,СВЦЭМ!$A$34:$A$777,$A12,СВЦЭМ!$B$34:$B$777,I$11)+'СЕТ СН'!$F$11+СВЦЭМ!$D$10+'СЕТ СН'!$F$5-'СЕТ СН'!$F$21</f>
        <v>3947.6550303399999</v>
      </c>
      <c r="J12" s="36">
        <f>SUMIFS(СВЦЭМ!$D$34:$D$777,СВЦЭМ!$A$34:$A$777,$A12,СВЦЭМ!$B$34:$B$777,J$11)+'СЕТ СН'!$F$11+СВЦЭМ!$D$10+'СЕТ СН'!$F$5-'СЕТ СН'!$F$21</f>
        <v>3926.4922330199997</v>
      </c>
      <c r="K12" s="36">
        <f>SUMIFS(СВЦЭМ!$D$34:$D$777,СВЦЭМ!$A$34:$A$777,$A12,СВЦЭМ!$B$34:$B$777,K$11)+'СЕТ СН'!$F$11+СВЦЭМ!$D$10+'СЕТ СН'!$F$5-'СЕТ СН'!$F$21</f>
        <v>3927.4602794100001</v>
      </c>
      <c r="L12" s="36">
        <f>SUMIFS(СВЦЭМ!$D$34:$D$777,СВЦЭМ!$A$34:$A$777,$A12,СВЦЭМ!$B$34:$B$777,L$11)+'СЕТ СН'!$F$11+СВЦЭМ!$D$10+'СЕТ СН'!$F$5-'СЕТ СН'!$F$21</f>
        <v>3927.7539946300003</v>
      </c>
      <c r="M12" s="36">
        <f>SUMIFS(СВЦЭМ!$D$34:$D$777,СВЦЭМ!$A$34:$A$777,$A12,СВЦЭМ!$B$34:$B$777,M$11)+'СЕТ СН'!$F$11+СВЦЭМ!$D$10+'СЕТ СН'!$F$5-'СЕТ СН'!$F$21</f>
        <v>3925.0682052000002</v>
      </c>
      <c r="N12" s="36">
        <f>SUMIFS(СВЦЭМ!$D$34:$D$777,СВЦЭМ!$A$34:$A$777,$A12,СВЦЭМ!$B$34:$B$777,N$11)+'СЕТ СН'!$F$11+СВЦЭМ!$D$10+'СЕТ СН'!$F$5-'СЕТ СН'!$F$21</f>
        <v>3933.1823697899999</v>
      </c>
      <c r="O12" s="36">
        <f>SUMIFS(СВЦЭМ!$D$34:$D$777,СВЦЭМ!$A$34:$A$777,$A12,СВЦЭМ!$B$34:$B$777,O$11)+'СЕТ СН'!$F$11+СВЦЭМ!$D$10+'СЕТ СН'!$F$5-'СЕТ СН'!$F$21</f>
        <v>3922.6101370300003</v>
      </c>
      <c r="P12" s="36">
        <f>SUMIFS(СВЦЭМ!$D$34:$D$777,СВЦЭМ!$A$34:$A$777,$A12,СВЦЭМ!$B$34:$B$777,P$11)+'СЕТ СН'!$F$11+СВЦЭМ!$D$10+'СЕТ СН'!$F$5-'СЕТ СН'!$F$21</f>
        <v>3872.9360000799998</v>
      </c>
      <c r="Q12" s="36">
        <f>SUMIFS(СВЦЭМ!$D$34:$D$777,СВЦЭМ!$A$34:$A$777,$A12,СВЦЭМ!$B$34:$B$777,Q$11)+'СЕТ СН'!$F$11+СВЦЭМ!$D$10+'СЕТ СН'!$F$5-'СЕТ СН'!$F$21</f>
        <v>3799.1137824799998</v>
      </c>
      <c r="R12" s="36">
        <f>SUMIFS(СВЦЭМ!$D$34:$D$777,СВЦЭМ!$A$34:$A$777,$A12,СВЦЭМ!$B$34:$B$777,R$11)+'СЕТ СН'!$F$11+СВЦЭМ!$D$10+'СЕТ СН'!$F$5-'СЕТ СН'!$F$21</f>
        <v>3681.3586557899998</v>
      </c>
      <c r="S12" s="36">
        <f>SUMIFS(СВЦЭМ!$D$34:$D$777,СВЦЭМ!$A$34:$A$777,$A12,СВЦЭМ!$B$34:$B$777,S$11)+'СЕТ СН'!$F$11+СВЦЭМ!$D$10+'СЕТ СН'!$F$5-'СЕТ СН'!$F$21</f>
        <v>3612.1364884600002</v>
      </c>
      <c r="T12" s="36">
        <f>SUMIFS(СВЦЭМ!$D$34:$D$777,СВЦЭМ!$A$34:$A$777,$A12,СВЦЭМ!$B$34:$B$777,T$11)+'СЕТ СН'!$F$11+СВЦЭМ!$D$10+'СЕТ СН'!$F$5-'СЕТ СН'!$F$21</f>
        <v>3580.4073814800004</v>
      </c>
      <c r="U12" s="36">
        <f>SUMIFS(СВЦЭМ!$D$34:$D$777,СВЦЭМ!$A$34:$A$777,$A12,СВЦЭМ!$B$34:$B$777,U$11)+'СЕТ СН'!$F$11+СВЦЭМ!$D$10+'СЕТ СН'!$F$5-'СЕТ СН'!$F$21</f>
        <v>3571.9548863200002</v>
      </c>
      <c r="V12" s="36">
        <f>SUMIFS(СВЦЭМ!$D$34:$D$777,СВЦЭМ!$A$34:$A$777,$A12,СВЦЭМ!$B$34:$B$777,V$11)+'СЕТ СН'!$F$11+СВЦЭМ!$D$10+'СЕТ СН'!$F$5-'СЕТ СН'!$F$21</f>
        <v>3571.9052264000002</v>
      </c>
      <c r="W12" s="36">
        <f>SUMIFS(СВЦЭМ!$D$34:$D$777,СВЦЭМ!$A$34:$A$777,$A12,СВЦЭМ!$B$34:$B$777,W$11)+'СЕТ СН'!$F$11+СВЦЭМ!$D$10+'СЕТ СН'!$F$5-'СЕТ СН'!$F$21</f>
        <v>3586.7371779499999</v>
      </c>
      <c r="X12" s="36">
        <f>SUMIFS(СВЦЭМ!$D$34:$D$777,СВЦЭМ!$A$34:$A$777,$A12,СВЦЭМ!$B$34:$B$777,X$11)+'СЕТ СН'!$F$11+СВЦЭМ!$D$10+'СЕТ СН'!$F$5-'СЕТ СН'!$F$21</f>
        <v>3646.0993429800001</v>
      </c>
      <c r="Y12" s="36">
        <f>SUMIFS(СВЦЭМ!$D$34:$D$777,СВЦЭМ!$A$34:$A$777,$A12,СВЦЭМ!$B$34:$B$777,Y$11)+'СЕТ СН'!$F$11+СВЦЭМ!$D$10+'СЕТ СН'!$F$5-'СЕТ СН'!$F$21</f>
        <v>3812.1529083400001</v>
      </c>
      <c r="AA12" s="45"/>
    </row>
    <row r="13" spans="1:27" ht="15.75" x14ac:dyDescent="0.2">
      <c r="A13" s="35">
        <f>A12+1</f>
        <v>43375</v>
      </c>
      <c r="B13" s="36">
        <f>SUMIFS(СВЦЭМ!$D$34:$D$777,СВЦЭМ!$A$34:$A$777,$A13,СВЦЭМ!$B$34:$B$777,B$11)+'СЕТ СН'!$F$11+СВЦЭМ!$D$10+'СЕТ СН'!$F$5-'СЕТ СН'!$F$21</f>
        <v>3961.22500924</v>
      </c>
      <c r="C13" s="36">
        <f>SUMIFS(СВЦЭМ!$D$34:$D$777,СВЦЭМ!$A$34:$A$777,$A13,СВЦЭМ!$B$34:$B$777,C$11)+'СЕТ СН'!$F$11+СВЦЭМ!$D$10+'СЕТ СН'!$F$5-'СЕТ СН'!$F$21</f>
        <v>4053.2207335700004</v>
      </c>
      <c r="D13" s="36">
        <f>SUMIFS(СВЦЭМ!$D$34:$D$777,СВЦЭМ!$A$34:$A$777,$A13,СВЦЭМ!$B$34:$B$777,D$11)+'СЕТ СН'!$F$11+СВЦЭМ!$D$10+'СЕТ СН'!$F$5-'СЕТ СН'!$F$21</f>
        <v>4159.6144655100006</v>
      </c>
      <c r="E13" s="36">
        <f>SUMIFS(СВЦЭМ!$D$34:$D$777,СВЦЭМ!$A$34:$A$777,$A13,СВЦЭМ!$B$34:$B$777,E$11)+'СЕТ СН'!$F$11+СВЦЭМ!$D$10+'СЕТ СН'!$F$5-'СЕТ СН'!$F$21</f>
        <v>4184.20024036</v>
      </c>
      <c r="F13" s="36">
        <f>SUMIFS(СВЦЭМ!$D$34:$D$777,СВЦЭМ!$A$34:$A$777,$A13,СВЦЭМ!$B$34:$B$777,F$11)+'СЕТ СН'!$F$11+СВЦЭМ!$D$10+'СЕТ СН'!$F$5-'СЕТ СН'!$F$21</f>
        <v>4179.0920896200005</v>
      </c>
      <c r="G13" s="36">
        <f>SUMIFS(СВЦЭМ!$D$34:$D$777,СВЦЭМ!$A$34:$A$777,$A13,СВЦЭМ!$B$34:$B$777,G$11)+'СЕТ СН'!$F$11+СВЦЭМ!$D$10+'СЕТ СН'!$F$5-'СЕТ СН'!$F$21</f>
        <v>4155.7167694200007</v>
      </c>
      <c r="H13" s="36">
        <f>SUMIFS(СВЦЭМ!$D$34:$D$777,СВЦЭМ!$A$34:$A$777,$A13,СВЦЭМ!$B$34:$B$777,H$11)+'СЕТ СН'!$F$11+СВЦЭМ!$D$10+'СЕТ СН'!$F$5-'СЕТ СН'!$F$21</f>
        <v>4077.5300945600002</v>
      </c>
      <c r="I13" s="36">
        <f>SUMIFS(СВЦЭМ!$D$34:$D$777,СВЦЭМ!$A$34:$A$777,$A13,СВЦЭМ!$B$34:$B$777,I$11)+'СЕТ СН'!$F$11+СВЦЭМ!$D$10+'СЕТ СН'!$F$5-'СЕТ СН'!$F$21</f>
        <v>4000.7433053800005</v>
      </c>
      <c r="J13" s="36">
        <f>SUMIFS(СВЦЭМ!$D$34:$D$777,СВЦЭМ!$A$34:$A$777,$A13,СВЦЭМ!$B$34:$B$777,J$11)+'СЕТ СН'!$F$11+СВЦЭМ!$D$10+'СЕТ СН'!$F$5-'СЕТ СН'!$F$21</f>
        <v>3992.0748782199998</v>
      </c>
      <c r="K13" s="36">
        <f>SUMIFS(СВЦЭМ!$D$34:$D$777,СВЦЭМ!$A$34:$A$777,$A13,СВЦЭМ!$B$34:$B$777,K$11)+'СЕТ СН'!$F$11+СВЦЭМ!$D$10+'СЕТ СН'!$F$5-'СЕТ СН'!$F$21</f>
        <v>3953.7397123399996</v>
      </c>
      <c r="L13" s="36">
        <f>SUMIFS(СВЦЭМ!$D$34:$D$777,СВЦЭМ!$A$34:$A$777,$A13,СВЦЭМ!$B$34:$B$777,L$11)+'СЕТ СН'!$F$11+СВЦЭМ!$D$10+'СЕТ СН'!$F$5-'СЕТ СН'!$F$21</f>
        <v>3946.3978213099999</v>
      </c>
      <c r="M13" s="36">
        <f>SUMIFS(СВЦЭМ!$D$34:$D$777,СВЦЭМ!$A$34:$A$777,$A13,СВЦЭМ!$B$34:$B$777,M$11)+'СЕТ СН'!$F$11+СВЦЭМ!$D$10+'СЕТ СН'!$F$5-'СЕТ СН'!$F$21</f>
        <v>3952.0466843499999</v>
      </c>
      <c r="N13" s="36">
        <f>SUMIFS(СВЦЭМ!$D$34:$D$777,СВЦЭМ!$A$34:$A$777,$A13,СВЦЭМ!$B$34:$B$777,N$11)+'СЕТ СН'!$F$11+СВЦЭМ!$D$10+'СЕТ СН'!$F$5-'СЕТ СН'!$F$21</f>
        <v>3958.4157650000006</v>
      </c>
      <c r="O13" s="36">
        <f>SUMIFS(СВЦЭМ!$D$34:$D$777,СВЦЭМ!$A$34:$A$777,$A13,СВЦЭМ!$B$34:$B$777,O$11)+'СЕТ СН'!$F$11+СВЦЭМ!$D$10+'СЕТ СН'!$F$5-'СЕТ СН'!$F$21</f>
        <v>3934.4243359100001</v>
      </c>
      <c r="P13" s="36">
        <f>SUMIFS(СВЦЭМ!$D$34:$D$777,СВЦЭМ!$A$34:$A$777,$A13,СВЦЭМ!$B$34:$B$777,P$11)+'СЕТ СН'!$F$11+СВЦЭМ!$D$10+'СЕТ СН'!$F$5-'СЕТ СН'!$F$21</f>
        <v>3858.3397329600002</v>
      </c>
      <c r="Q13" s="36">
        <f>SUMIFS(СВЦЭМ!$D$34:$D$777,СВЦЭМ!$A$34:$A$777,$A13,СВЦЭМ!$B$34:$B$777,Q$11)+'СЕТ СН'!$F$11+СВЦЭМ!$D$10+'СЕТ СН'!$F$5-'СЕТ СН'!$F$21</f>
        <v>3789.5424072900005</v>
      </c>
      <c r="R13" s="36">
        <f>SUMIFS(СВЦЭМ!$D$34:$D$777,СВЦЭМ!$A$34:$A$777,$A13,СВЦЭМ!$B$34:$B$777,R$11)+'СЕТ СН'!$F$11+СВЦЭМ!$D$10+'СЕТ СН'!$F$5-'СЕТ СН'!$F$21</f>
        <v>3671.10927481</v>
      </c>
      <c r="S13" s="36">
        <f>SUMIFS(СВЦЭМ!$D$34:$D$777,СВЦЭМ!$A$34:$A$777,$A13,СВЦЭМ!$B$34:$B$777,S$11)+'СЕТ СН'!$F$11+СВЦЭМ!$D$10+'СЕТ СН'!$F$5-'СЕТ СН'!$F$21</f>
        <v>3585.2702571899999</v>
      </c>
      <c r="T13" s="36">
        <f>SUMIFS(СВЦЭМ!$D$34:$D$777,СВЦЭМ!$A$34:$A$777,$A13,СВЦЭМ!$B$34:$B$777,T$11)+'СЕТ СН'!$F$11+СВЦЭМ!$D$10+'СЕТ СН'!$F$5-'СЕТ СН'!$F$21</f>
        <v>3583.7973218200004</v>
      </c>
      <c r="U13" s="36">
        <f>SUMIFS(СВЦЭМ!$D$34:$D$777,СВЦЭМ!$A$34:$A$777,$A13,СВЦЭМ!$B$34:$B$777,U$11)+'СЕТ СН'!$F$11+СВЦЭМ!$D$10+'СЕТ СН'!$F$5-'СЕТ СН'!$F$21</f>
        <v>3578.4708915500005</v>
      </c>
      <c r="V13" s="36">
        <f>SUMIFS(СВЦЭМ!$D$34:$D$777,СВЦЭМ!$A$34:$A$777,$A13,СВЦЭМ!$B$34:$B$777,V$11)+'СЕТ СН'!$F$11+СВЦЭМ!$D$10+'СЕТ СН'!$F$5-'СЕТ СН'!$F$21</f>
        <v>3577.7860626000002</v>
      </c>
      <c r="W13" s="36">
        <f>SUMIFS(СВЦЭМ!$D$34:$D$777,СВЦЭМ!$A$34:$A$777,$A13,СВЦЭМ!$B$34:$B$777,W$11)+'СЕТ СН'!$F$11+СВЦЭМ!$D$10+'СЕТ СН'!$F$5-'СЕТ СН'!$F$21</f>
        <v>3570.0051386100004</v>
      </c>
      <c r="X13" s="36">
        <f>SUMIFS(СВЦЭМ!$D$34:$D$777,СВЦЭМ!$A$34:$A$777,$A13,СВЦЭМ!$B$34:$B$777,X$11)+'СЕТ СН'!$F$11+СВЦЭМ!$D$10+'СЕТ СН'!$F$5-'СЕТ СН'!$F$21</f>
        <v>3618.7205676600001</v>
      </c>
      <c r="Y13" s="36">
        <f>SUMIFS(СВЦЭМ!$D$34:$D$777,СВЦЭМ!$A$34:$A$777,$A13,СВЦЭМ!$B$34:$B$777,Y$11)+'СЕТ СН'!$F$11+СВЦЭМ!$D$10+'СЕТ СН'!$F$5-'СЕТ СН'!$F$21</f>
        <v>3753.3246710000003</v>
      </c>
    </row>
    <row r="14" spans="1:27" ht="15.75" x14ac:dyDescent="0.2">
      <c r="A14" s="35">
        <f t="shared" ref="A14:A42" si="0">A13+1</f>
        <v>43376</v>
      </c>
      <c r="B14" s="36">
        <f>SUMIFS(СВЦЭМ!$D$34:$D$777,СВЦЭМ!$A$34:$A$777,$A14,СВЦЭМ!$B$34:$B$777,B$11)+'СЕТ СН'!$F$11+СВЦЭМ!$D$10+'СЕТ СН'!$F$5-'СЕТ СН'!$F$21</f>
        <v>3899.1565696999996</v>
      </c>
      <c r="C14" s="36">
        <f>SUMIFS(СВЦЭМ!$D$34:$D$777,СВЦЭМ!$A$34:$A$777,$A14,СВЦЭМ!$B$34:$B$777,C$11)+'СЕТ СН'!$F$11+СВЦЭМ!$D$10+'СЕТ СН'!$F$5-'СЕТ СН'!$F$21</f>
        <v>4021.8521251000002</v>
      </c>
      <c r="D14" s="36">
        <f>SUMIFS(СВЦЭМ!$D$34:$D$777,СВЦЭМ!$A$34:$A$777,$A14,СВЦЭМ!$B$34:$B$777,D$11)+'СЕТ СН'!$F$11+СВЦЭМ!$D$10+'СЕТ СН'!$F$5-'СЕТ СН'!$F$21</f>
        <v>4130.2035060200005</v>
      </c>
      <c r="E14" s="36">
        <f>SUMIFS(СВЦЭМ!$D$34:$D$777,СВЦЭМ!$A$34:$A$777,$A14,СВЦЭМ!$B$34:$B$777,E$11)+'СЕТ СН'!$F$11+СВЦЭМ!$D$10+'СЕТ СН'!$F$5-'СЕТ СН'!$F$21</f>
        <v>4146.5815548</v>
      </c>
      <c r="F14" s="36">
        <f>SUMIFS(СВЦЭМ!$D$34:$D$777,СВЦЭМ!$A$34:$A$777,$A14,СВЦЭМ!$B$34:$B$777,F$11)+'СЕТ СН'!$F$11+СВЦЭМ!$D$10+'СЕТ СН'!$F$5-'СЕТ СН'!$F$21</f>
        <v>4139.1185363800005</v>
      </c>
      <c r="G14" s="36">
        <f>SUMIFS(СВЦЭМ!$D$34:$D$777,СВЦЭМ!$A$34:$A$777,$A14,СВЦЭМ!$B$34:$B$777,G$11)+'СЕТ СН'!$F$11+СВЦЭМ!$D$10+'СЕТ СН'!$F$5-'СЕТ СН'!$F$21</f>
        <v>4104.4246281700007</v>
      </c>
      <c r="H14" s="36">
        <f>SUMIFS(СВЦЭМ!$D$34:$D$777,СВЦЭМ!$A$34:$A$777,$A14,СВЦЭМ!$B$34:$B$777,H$11)+'СЕТ СН'!$F$11+СВЦЭМ!$D$10+'СЕТ СН'!$F$5-'СЕТ СН'!$F$21</f>
        <v>4032.4684563999999</v>
      </c>
      <c r="I14" s="36">
        <f>SUMIFS(СВЦЭМ!$D$34:$D$777,СВЦЭМ!$A$34:$A$777,$A14,СВЦЭМ!$B$34:$B$777,I$11)+'СЕТ СН'!$F$11+СВЦЭМ!$D$10+'СЕТ СН'!$F$5-'СЕТ СН'!$F$21</f>
        <v>3963.5919696500005</v>
      </c>
      <c r="J14" s="36">
        <f>SUMIFS(СВЦЭМ!$D$34:$D$777,СВЦЭМ!$A$34:$A$777,$A14,СВЦЭМ!$B$34:$B$777,J$11)+'СЕТ СН'!$F$11+СВЦЭМ!$D$10+'СЕТ СН'!$F$5-'СЕТ СН'!$F$21</f>
        <v>3935.5772318899999</v>
      </c>
      <c r="K14" s="36">
        <f>SUMIFS(СВЦЭМ!$D$34:$D$777,СВЦЭМ!$A$34:$A$777,$A14,СВЦЭМ!$B$34:$B$777,K$11)+'СЕТ СН'!$F$11+СВЦЭМ!$D$10+'СЕТ СН'!$F$5-'СЕТ СН'!$F$21</f>
        <v>3926.0193704700005</v>
      </c>
      <c r="L14" s="36">
        <f>SUMIFS(СВЦЭМ!$D$34:$D$777,СВЦЭМ!$A$34:$A$777,$A14,СВЦЭМ!$B$34:$B$777,L$11)+'СЕТ СН'!$F$11+СВЦЭМ!$D$10+'СЕТ СН'!$F$5-'СЕТ СН'!$F$21</f>
        <v>3935.3563912199998</v>
      </c>
      <c r="M14" s="36">
        <f>SUMIFS(СВЦЭМ!$D$34:$D$777,СВЦЭМ!$A$34:$A$777,$A14,СВЦЭМ!$B$34:$B$777,M$11)+'СЕТ СН'!$F$11+СВЦЭМ!$D$10+'СЕТ СН'!$F$5-'СЕТ СН'!$F$21</f>
        <v>3943.2063406799998</v>
      </c>
      <c r="N14" s="36">
        <f>SUMIFS(СВЦЭМ!$D$34:$D$777,СВЦЭМ!$A$34:$A$777,$A14,СВЦЭМ!$B$34:$B$777,N$11)+'СЕТ СН'!$F$11+СВЦЭМ!$D$10+'СЕТ СН'!$F$5-'СЕТ СН'!$F$21</f>
        <v>3943.5838668100005</v>
      </c>
      <c r="O14" s="36">
        <f>SUMIFS(СВЦЭМ!$D$34:$D$777,СВЦЭМ!$A$34:$A$777,$A14,СВЦЭМ!$B$34:$B$777,O$11)+'СЕТ СН'!$F$11+СВЦЭМ!$D$10+'СЕТ СН'!$F$5-'СЕТ СН'!$F$21</f>
        <v>3913.3335003000002</v>
      </c>
      <c r="P14" s="36">
        <f>SUMIFS(СВЦЭМ!$D$34:$D$777,СВЦЭМ!$A$34:$A$777,$A14,СВЦЭМ!$B$34:$B$777,P$11)+'СЕТ СН'!$F$11+СВЦЭМ!$D$10+'СЕТ СН'!$F$5-'СЕТ СН'!$F$21</f>
        <v>3859.6675213799999</v>
      </c>
      <c r="Q14" s="36">
        <f>SUMIFS(СВЦЭМ!$D$34:$D$777,СВЦЭМ!$A$34:$A$777,$A14,СВЦЭМ!$B$34:$B$777,Q$11)+'СЕТ СН'!$F$11+СВЦЭМ!$D$10+'СЕТ СН'!$F$5-'СЕТ СН'!$F$21</f>
        <v>3783.8611669100001</v>
      </c>
      <c r="R14" s="36">
        <f>SUMIFS(СВЦЭМ!$D$34:$D$777,СВЦЭМ!$A$34:$A$777,$A14,СВЦЭМ!$B$34:$B$777,R$11)+'СЕТ СН'!$F$11+СВЦЭМ!$D$10+'СЕТ СН'!$F$5-'СЕТ СН'!$F$21</f>
        <v>3683.52377161</v>
      </c>
      <c r="S14" s="36">
        <f>SUMIFS(СВЦЭМ!$D$34:$D$777,СВЦЭМ!$A$34:$A$777,$A14,СВЦЭМ!$B$34:$B$777,S$11)+'СЕТ СН'!$F$11+СВЦЭМ!$D$10+'СЕТ СН'!$F$5-'СЕТ СН'!$F$21</f>
        <v>3611.4945815999999</v>
      </c>
      <c r="T14" s="36">
        <f>SUMIFS(СВЦЭМ!$D$34:$D$777,СВЦЭМ!$A$34:$A$777,$A14,СВЦЭМ!$B$34:$B$777,T$11)+'СЕТ СН'!$F$11+СВЦЭМ!$D$10+'СЕТ СН'!$F$5-'СЕТ СН'!$F$21</f>
        <v>3624.2017240000005</v>
      </c>
      <c r="U14" s="36">
        <f>SUMIFS(СВЦЭМ!$D$34:$D$777,СВЦЭМ!$A$34:$A$777,$A14,СВЦЭМ!$B$34:$B$777,U$11)+'СЕТ СН'!$F$11+СВЦЭМ!$D$10+'СЕТ СН'!$F$5-'СЕТ СН'!$F$21</f>
        <v>3664.6952531300003</v>
      </c>
      <c r="V14" s="36">
        <f>SUMIFS(СВЦЭМ!$D$34:$D$777,СВЦЭМ!$A$34:$A$777,$A14,СВЦЭМ!$B$34:$B$777,V$11)+'СЕТ СН'!$F$11+СВЦЭМ!$D$10+'СЕТ СН'!$F$5-'СЕТ СН'!$F$21</f>
        <v>3671.7498404500002</v>
      </c>
      <c r="W14" s="36">
        <f>SUMIFS(СВЦЭМ!$D$34:$D$777,СВЦЭМ!$A$34:$A$777,$A14,СВЦЭМ!$B$34:$B$777,W$11)+'СЕТ СН'!$F$11+СВЦЭМ!$D$10+'СЕТ СН'!$F$5-'СЕТ СН'!$F$21</f>
        <v>3666.2266929200005</v>
      </c>
      <c r="X14" s="36">
        <f>SUMIFS(СВЦЭМ!$D$34:$D$777,СВЦЭМ!$A$34:$A$777,$A14,СВЦЭМ!$B$34:$B$777,X$11)+'СЕТ СН'!$F$11+СВЦЭМ!$D$10+'СЕТ СН'!$F$5-'СЕТ СН'!$F$21</f>
        <v>3646.9085477600001</v>
      </c>
      <c r="Y14" s="36">
        <f>SUMIFS(СВЦЭМ!$D$34:$D$777,СВЦЭМ!$A$34:$A$777,$A14,СВЦЭМ!$B$34:$B$777,Y$11)+'СЕТ СН'!$F$11+СВЦЭМ!$D$10+'СЕТ СН'!$F$5-'СЕТ СН'!$F$21</f>
        <v>3783.22668823</v>
      </c>
    </row>
    <row r="15" spans="1:27" ht="15.75" x14ac:dyDescent="0.2">
      <c r="A15" s="35">
        <f t="shared" si="0"/>
        <v>43377</v>
      </c>
      <c r="B15" s="36">
        <f>SUMIFS(СВЦЭМ!$D$34:$D$777,СВЦЭМ!$A$34:$A$777,$A15,СВЦЭМ!$B$34:$B$777,B$11)+'СЕТ СН'!$F$11+СВЦЭМ!$D$10+'СЕТ СН'!$F$5-'СЕТ СН'!$F$21</f>
        <v>3852.35348359</v>
      </c>
      <c r="C15" s="36">
        <f>SUMIFS(СВЦЭМ!$D$34:$D$777,СВЦЭМ!$A$34:$A$777,$A15,СВЦЭМ!$B$34:$B$777,C$11)+'СЕТ СН'!$F$11+СВЦЭМ!$D$10+'СЕТ СН'!$F$5-'СЕТ СН'!$F$21</f>
        <v>3981.0417200700003</v>
      </c>
      <c r="D15" s="36">
        <f>SUMIFS(СВЦЭМ!$D$34:$D$777,СВЦЭМ!$A$34:$A$777,$A15,СВЦЭМ!$B$34:$B$777,D$11)+'СЕТ СН'!$F$11+СВЦЭМ!$D$10+'СЕТ СН'!$F$5-'СЕТ СН'!$F$21</f>
        <v>4099.1753321700007</v>
      </c>
      <c r="E15" s="36">
        <f>SUMIFS(СВЦЭМ!$D$34:$D$777,СВЦЭМ!$A$34:$A$777,$A15,СВЦЭМ!$B$34:$B$777,E$11)+'СЕТ СН'!$F$11+СВЦЭМ!$D$10+'СЕТ СН'!$F$5-'СЕТ СН'!$F$21</f>
        <v>4133.0453520600004</v>
      </c>
      <c r="F15" s="36">
        <f>SUMIFS(СВЦЭМ!$D$34:$D$777,СВЦЭМ!$A$34:$A$777,$A15,СВЦЭМ!$B$34:$B$777,F$11)+'СЕТ СН'!$F$11+СВЦЭМ!$D$10+'СЕТ СН'!$F$5-'СЕТ СН'!$F$21</f>
        <v>4128.2199308700001</v>
      </c>
      <c r="G15" s="36">
        <f>SUMIFS(СВЦЭМ!$D$34:$D$777,СВЦЭМ!$A$34:$A$777,$A15,СВЦЭМ!$B$34:$B$777,G$11)+'СЕТ СН'!$F$11+СВЦЭМ!$D$10+'СЕТ СН'!$F$5-'СЕТ СН'!$F$21</f>
        <v>4094.7818757000005</v>
      </c>
      <c r="H15" s="36">
        <f>SUMIFS(СВЦЭМ!$D$34:$D$777,СВЦЭМ!$A$34:$A$777,$A15,СВЦЭМ!$B$34:$B$777,H$11)+'СЕТ СН'!$F$11+СВЦЭМ!$D$10+'СЕТ СН'!$F$5-'СЕТ СН'!$F$21</f>
        <v>4035.2616113300001</v>
      </c>
      <c r="I15" s="36">
        <f>SUMIFS(СВЦЭМ!$D$34:$D$777,СВЦЭМ!$A$34:$A$777,$A15,СВЦЭМ!$B$34:$B$777,I$11)+'СЕТ СН'!$F$11+СВЦЭМ!$D$10+'СЕТ СН'!$F$5-'СЕТ СН'!$F$21</f>
        <v>3979.84370752</v>
      </c>
      <c r="J15" s="36">
        <f>SUMIFS(СВЦЭМ!$D$34:$D$777,СВЦЭМ!$A$34:$A$777,$A15,СВЦЭМ!$B$34:$B$777,J$11)+'СЕТ СН'!$F$11+СВЦЭМ!$D$10+'СЕТ СН'!$F$5-'СЕТ СН'!$F$21</f>
        <v>3959.5793300699997</v>
      </c>
      <c r="K15" s="36">
        <f>SUMIFS(СВЦЭМ!$D$34:$D$777,СВЦЭМ!$A$34:$A$777,$A15,СВЦЭМ!$B$34:$B$777,K$11)+'СЕТ СН'!$F$11+СВЦЭМ!$D$10+'СЕТ СН'!$F$5-'СЕТ СН'!$F$21</f>
        <v>3950.0281777099999</v>
      </c>
      <c r="L15" s="36">
        <f>SUMIFS(СВЦЭМ!$D$34:$D$777,СВЦЭМ!$A$34:$A$777,$A15,СВЦЭМ!$B$34:$B$777,L$11)+'СЕТ СН'!$F$11+СВЦЭМ!$D$10+'СЕТ СН'!$F$5-'СЕТ СН'!$F$21</f>
        <v>3959.1828362200004</v>
      </c>
      <c r="M15" s="36">
        <f>SUMIFS(СВЦЭМ!$D$34:$D$777,СВЦЭМ!$A$34:$A$777,$A15,СВЦЭМ!$B$34:$B$777,M$11)+'СЕТ СН'!$F$11+СВЦЭМ!$D$10+'СЕТ СН'!$F$5-'СЕТ СН'!$F$21</f>
        <v>3976.0130239800001</v>
      </c>
      <c r="N15" s="36">
        <f>SUMIFS(СВЦЭМ!$D$34:$D$777,СВЦЭМ!$A$34:$A$777,$A15,СВЦЭМ!$B$34:$B$777,N$11)+'СЕТ СН'!$F$11+СВЦЭМ!$D$10+'СЕТ СН'!$F$5-'СЕТ СН'!$F$21</f>
        <v>3979.8405556500002</v>
      </c>
      <c r="O15" s="36">
        <f>SUMIFS(СВЦЭМ!$D$34:$D$777,СВЦЭМ!$A$34:$A$777,$A15,СВЦЭМ!$B$34:$B$777,O$11)+'СЕТ СН'!$F$11+СВЦЭМ!$D$10+'СЕТ СН'!$F$5-'СЕТ СН'!$F$21</f>
        <v>3965.0796020600001</v>
      </c>
      <c r="P15" s="36">
        <f>SUMIFS(СВЦЭМ!$D$34:$D$777,СВЦЭМ!$A$34:$A$777,$A15,СВЦЭМ!$B$34:$B$777,P$11)+'СЕТ СН'!$F$11+СВЦЭМ!$D$10+'СЕТ СН'!$F$5-'СЕТ СН'!$F$21</f>
        <v>3883.6281602600002</v>
      </c>
      <c r="Q15" s="36">
        <f>SUMIFS(СВЦЭМ!$D$34:$D$777,СВЦЭМ!$A$34:$A$777,$A15,СВЦЭМ!$B$34:$B$777,Q$11)+'СЕТ СН'!$F$11+СВЦЭМ!$D$10+'СЕТ СН'!$F$5-'СЕТ СН'!$F$21</f>
        <v>3815.21817362</v>
      </c>
      <c r="R15" s="36">
        <f>SUMIFS(СВЦЭМ!$D$34:$D$777,СВЦЭМ!$A$34:$A$777,$A15,СВЦЭМ!$B$34:$B$777,R$11)+'СЕТ СН'!$F$11+СВЦЭМ!$D$10+'СЕТ СН'!$F$5-'СЕТ СН'!$F$21</f>
        <v>3709.9567379800001</v>
      </c>
      <c r="S15" s="36">
        <f>SUMIFS(СВЦЭМ!$D$34:$D$777,СВЦЭМ!$A$34:$A$777,$A15,СВЦЭМ!$B$34:$B$777,S$11)+'СЕТ СН'!$F$11+СВЦЭМ!$D$10+'СЕТ СН'!$F$5-'СЕТ СН'!$F$21</f>
        <v>3625.4971353500005</v>
      </c>
      <c r="T15" s="36">
        <f>SUMIFS(СВЦЭМ!$D$34:$D$777,СВЦЭМ!$A$34:$A$777,$A15,СВЦЭМ!$B$34:$B$777,T$11)+'СЕТ СН'!$F$11+СВЦЭМ!$D$10+'СЕТ СН'!$F$5-'СЕТ СН'!$F$21</f>
        <v>3632.5802700100003</v>
      </c>
      <c r="U15" s="36">
        <f>SUMIFS(СВЦЭМ!$D$34:$D$777,СВЦЭМ!$A$34:$A$777,$A15,СВЦЭМ!$B$34:$B$777,U$11)+'СЕТ СН'!$F$11+СВЦЭМ!$D$10+'СЕТ СН'!$F$5-'СЕТ СН'!$F$21</f>
        <v>3679.2169973400005</v>
      </c>
      <c r="V15" s="36">
        <f>SUMIFS(СВЦЭМ!$D$34:$D$777,СВЦЭМ!$A$34:$A$777,$A15,СВЦЭМ!$B$34:$B$777,V$11)+'СЕТ СН'!$F$11+СВЦЭМ!$D$10+'СЕТ СН'!$F$5-'СЕТ СН'!$F$21</f>
        <v>3686.5492080800004</v>
      </c>
      <c r="W15" s="36">
        <f>SUMIFS(СВЦЭМ!$D$34:$D$777,СВЦЭМ!$A$34:$A$777,$A15,СВЦЭМ!$B$34:$B$777,W$11)+'СЕТ СН'!$F$11+СВЦЭМ!$D$10+'СЕТ СН'!$F$5-'СЕТ СН'!$F$21</f>
        <v>3677.7515094399996</v>
      </c>
      <c r="X15" s="36">
        <f>SUMIFS(СВЦЭМ!$D$34:$D$777,СВЦЭМ!$A$34:$A$777,$A15,СВЦЭМ!$B$34:$B$777,X$11)+'СЕТ СН'!$F$11+СВЦЭМ!$D$10+'СЕТ СН'!$F$5-'СЕТ СН'!$F$21</f>
        <v>3672.1394364300004</v>
      </c>
      <c r="Y15" s="36">
        <f>SUMIFS(СВЦЭМ!$D$34:$D$777,СВЦЭМ!$A$34:$A$777,$A15,СВЦЭМ!$B$34:$B$777,Y$11)+'СЕТ СН'!$F$11+СВЦЭМ!$D$10+'СЕТ СН'!$F$5-'СЕТ СН'!$F$21</f>
        <v>3768.2692751599998</v>
      </c>
    </row>
    <row r="16" spans="1:27" ht="15.75" x14ac:dyDescent="0.2">
      <c r="A16" s="35">
        <f t="shared" si="0"/>
        <v>43378</v>
      </c>
      <c r="B16" s="36">
        <f>SUMIFS(СВЦЭМ!$D$34:$D$777,СВЦЭМ!$A$34:$A$777,$A16,СВЦЭМ!$B$34:$B$777,B$11)+'СЕТ СН'!$F$11+СВЦЭМ!$D$10+'СЕТ СН'!$F$5-'СЕТ СН'!$F$21</f>
        <v>3951.15246321</v>
      </c>
      <c r="C16" s="36">
        <f>SUMIFS(СВЦЭМ!$D$34:$D$777,СВЦЭМ!$A$34:$A$777,$A16,СВЦЭМ!$B$34:$B$777,C$11)+'СЕТ СН'!$F$11+СВЦЭМ!$D$10+'СЕТ СН'!$F$5-'СЕТ СН'!$F$21</f>
        <v>4025.5827082000005</v>
      </c>
      <c r="D16" s="36">
        <f>SUMIFS(СВЦЭМ!$D$34:$D$777,СВЦЭМ!$A$34:$A$777,$A16,СВЦЭМ!$B$34:$B$777,D$11)+'СЕТ СН'!$F$11+СВЦЭМ!$D$10+'СЕТ СН'!$F$5-'СЕТ СН'!$F$21</f>
        <v>4103.6332511099999</v>
      </c>
      <c r="E16" s="36">
        <f>SUMIFS(СВЦЭМ!$D$34:$D$777,СВЦЭМ!$A$34:$A$777,$A16,СВЦЭМ!$B$34:$B$777,E$11)+'СЕТ СН'!$F$11+СВЦЭМ!$D$10+'СЕТ СН'!$F$5-'СЕТ СН'!$F$21</f>
        <v>4110.0438122200003</v>
      </c>
      <c r="F16" s="36">
        <f>SUMIFS(СВЦЭМ!$D$34:$D$777,СВЦЭМ!$A$34:$A$777,$A16,СВЦЭМ!$B$34:$B$777,F$11)+'СЕТ СН'!$F$11+СВЦЭМ!$D$10+'СЕТ СН'!$F$5-'СЕТ СН'!$F$21</f>
        <v>4112.0692111899998</v>
      </c>
      <c r="G16" s="36">
        <f>SUMIFS(СВЦЭМ!$D$34:$D$777,СВЦЭМ!$A$34:$A$777,$A16,СВЦЭМ!$B$34:$B$777,G$11)+'СЕТ СН'!$F$11+СВЦЭМ!$D$10+'СЕТ СН'!$F$5-'СЕТ СН'!$F$21</f>
        <v>4094.3229834800004</v>
      </c>
      <c r="H16" s="36">
        <f>SUMIFS(СВЦЭМ!$D$34:$D$777,СВЦЭМ!$A$34:$A$777,$A16,СВЦЭМ!$B$34:$B$777,H$11)+'СЕТ СН'!$F$11+СВЦЭМ!$D$10+'СЕТ СН'!$F$5-'СЕТ СН'!$F$21</f>
        <v>4039.5941500300005</v>
      </c>
      <c r="I16" s="36">
        <f>SUMIFS(СВЦЭМ!$D$34:$D$777,СВЦЭМ!$A$34:$A$777,$A16,СВЦЭМ!$B$34:$B$777,I$11)+'СЕТ СН'!$F$11+СВЦЭМ!$D$10+'СЕТ СН'!$F$5-'СЕТ СН'!$F$21</f>
        <v>3954.7502473200002</v>
      </c>
      <c r="J16" s="36">
        <f>SUMIFS(СВЦЭМ!$D$34:$D$777,СВЦЭМ!$A$34:$A$777,$A16,СВЦЭМ!$B$34:$B$777,J$11)+'СЕТ СН'!$F$11+СВЦЭМ!$D$10+'СЕТ СН'!$F$5-'СЕТ СН'!$F$21</f>
        <v>3927.2116257500002</v>
      </c>
      <c r="K16" s="36">
        <f>SUMIFS(СВЦЭМ!$D$34:$D$777,СВЦЭМ!$A$34:$A$777,$A16,СВЦЭМ!$B$34:$B$777,K$11)+'СЕТ СН'!$F$11+СВЦЭМ!$D$10+'СЕТ СН'!$F$5-'СЕТ СН'!$F$21</f>
        <v>3922.8547264899998</v>
      </c>
      <c r="L16" s="36">
        <f>SUMIFS(СВЦЭМ!$D$34:$D$777,СВЦЭМ!$A$34:$A$777,$A16,СВЦЭМ!$B$34:$B$777,L$11)+'СЕТ СН'!$F$11+СВЦЭМ!$D$10+'СЕТ СН'!$F$5-'СЕТ СН'!$F$21</f>
        <v>3928.8248054200003</v>
      </c>
      <c r="M16" s="36">
        <f>SUMIFS(СВЦЭМ!$D$34:$D$777,СВЦЭМ!$A$34:$A$777,$A16,СВЦЭМ!$B$34:$B$777,M$11)+'СЕТ СН'!$F$11+СВЦЭМ!$D$10+'СЕТ СН'!$F$5-'СЕТ СН'!$F$21</f>
        <v>3934.8334929700004</v>
      </c>
      <c r="N16" s="36">
        <f>SUMIFS(СВЦЭМ!$D$34:$D$777,СВЦЭМ!$A$34:$A$777,$A16,СВЦЭМ!$B$34:$B$777,N$11)+'СЕТ СН'!$F$11+СВЦЭМ!$D$10+'СЕТ СН'!$F$5-'СЕТ СН'!$F$21</f>
        <v>3956.9892208700003</v>
      </c>
      <c r="O16" s="36">
        <f>SUMIFS(СВЦЭМ!$D$34:$D$777,СВЦЭМ!$A$34:$A$777,$A16,СВЦЭМ!$B$34:$B$777,O$11)+'СЕТ СН'!$F$11+СВЦЭМ!$D$10+'СЕТ СН'!$F$5-'СЕТ СН'!$F$21</f>
        <v>3940.5004871900001</v>
      </c>
      <c r="P16" s="36">
        <f>SUMIFS(СВЦЭМ!$D$34:$D$777,СВЦЭМ!$A$34:$A$777,$A16,СВЦЭМ!$B$34:$B$777,P$11)+'СЕТ СН'!$F$11+СВЦЭМ!$D$10+'СЕТ СН'!$F$5-'СЕТ СН'!$F$21</f>
        <v>3893.89961614</v>
      </c>
      <c r="Q16" s="36">
        <f>SUMIFS(СВЦЭМ!$D$34:$D$777,СВЦЭМ!$A$34:$A$777,$A16,СВЦЭМ!$B$34:$B$777,Q$11)+'СЕТ СН'!$F$11+СВЦЭМ!$D$10+'СЕТ СН'!$F$5-'СЕТ СН'!$F$21</f>
        <v>3818.0181073499998</v>
      </c>
      <c r="R16" s="36">
        <f>SUMIFS(СВЦЭМ!$D$34:$D$777,СВЦЭМ!$A$34:$A$777,$A16,СВЦЭМ!$B$34:$B$777,R$11)+'СЕТ СН'!$F$11+СВЦЭМ!$D$10+'СЕТ СН'!$F$5-'СЕТ СН'!$F$21</f>
        <v>3715.6540880700004</v>
      </c>
      <c r="S16" s="36">
        <f>SUMIFS(СВЦЭМ!$D$34:$D$777,СВЦЭМ!$A$34:$A$777,$A16,СВЦЭМ!$B$34:$B$777,S$11)+'СЕТ СН'!$F$11+СВЦЭМ!$D$10+'СЕТ СН'!$F$5-'СЕТ СН'!$F$21</f>
        <v>3613.9154176800002</v>
      </c>
      <c r="T16" s="36">
        <f>SUMIFS(СВЦЭМ!$D$34:$D$777,СВЦЭМ!$A$34:$A$777,$A16,СВЦЭМ!$B$34:$B$777,T$11)+'СЕТ СН'!$F$11+СВЦЭМ!$D$10+'СЕТ СН'!$F$5-'СЕТ СН'!$F$21</f>
        <v>3595.4298494000004</v>
      </c>
      <c r="U16" s="36">
        <f>SUMIFS(СВЦЭМ!$D$34:$D$777,СВЦЭМ!$A$34:$A$777,$A16,СВЦЭМ!$B$34:$B$777,U$11)+'СЕТ СН'!$F$11+СВЦЭМ!$D$10+'СЕТ СН'!$F$5-'СЕТ СН'!$F$21</f>
        <v>3639.9655814900002</v>
      </c>
      <c r="V16" s="36">
        <f>SUMIFS(СВЦЭМ!$D$34:$D$777,СВЦЭМ!$A$34:$A$777,$A16,СВЦЭМ!$B$34:$B$777,V$11)+'СЕТ СН'!$F$11+СВЦЭМ!$D$10+'СЕТ СН'!$F$5-'СЕТ СН'!$F$21</f>
        <v>3639.8539099200002</v>
      </c>
      <c r="W16" s="36">
        <f>SUMIFS(СВЦЭМ!$D$34:$D$777,СВЦЭМ!$A$34:$A$777,$A16,СВЦЭМ!$B$34:$B$777,W$11)+'СЕТ СН'!$F$11+СВЦЭМ!$D$10+'СЕТ СН'!$F$5-'СЕТ СН'!$F$21</f>
        <v>3627.3596127800001</v>
      </c>
      <c r="X16" s="36">
        <f>SUMIFS(СВЦЭМ!$D$34:$D$777,СВЦЭМ!$A$34:$A$777,$A16,СВЦЭМ!$B$34:$B$777,X$11)+'СЕТ СН'!$F$11+СВЦЭМ!$D$10+'СЕТ СН'!$F$5-'СЕТ СН'!$F$21</f>
        <v>3630.7204864900004</v>
      </c>
      <c r="Y16" s="36">
        <f>SUMIFS(СВЦЭМ!$D$34:$D$777,СВЦЭМ!$A$34:$A$777,$A16,СВЦЭМ!$B$34:$B$777,Y$11)+'СЕТ СН'!$F$11+СВЦЭМ!$D$10+'СЕТ СН'!$F$5-'СЕТ СН'!$F$21</f>
        <v>3765.9341066300003</v>
      </c>
    </row>
    <row r="17" spans="1:25" ht="15.75" x14ac:dyDescent="0.2">
      <c r="A17" s="35">
        <f t="shared" si="0"/>
        <v>43379</v>
      </c>
      <c r="B17" s="36">
        <f>SUMIFS(СВЦЭМ!$D$34:$D$777,СВЦЭМ!$A$34:$A$777,$A17,СВЦЭМ!$B$34:$B$777,B$11)+'СЕТ СН'!$F$11+СВЦЭМ!$D$10+'СЕТ СН'!$F$5-'СЕТ СН'!$F$21</f>
        <v>3895.73402498</v>
      </c>
      <c r="C17" s="36">
        <f>SUMIFS(СВЦЭМ!$D$34:$D$777,СВЦЭМ!$A$34:$A$777,$A17,СВЦЭМ!$B$34:$B$777,C$11)+'СЕТ СН'!$F$11+СВЦЭМ!$D$10+'СЕТ СН'!$F$5-'СЕТ СН'!$F$21</f>
        <v>4028.6311010600002</v>
      </c>
      <c r="D17" s="36">
        <f>SUMIFS(СВЦЭМ!$D$34:$D$777,СВЦЭМ!$A$34:$A$777,$A17,СВЦЭМ!$B$34:$B$777,D$11)+'СЕТ СН'!$F$11+СВЦЭМ!$D$10+'СЕТ СН'!$F$5-'СЕТ СН'!$F$21</f>
        <v>4128.0564705200004</v>
      </c>
      <c r="E17" s="36">
        <f>SUMIFS(СВЦЭМ!$D$34:$D$777,СВЦЭМ!$A$34:$A$777,$A17,СВЦЭМ!$B$34:$B$777,E$11)+'СЕТ СН'!$F$11+СВЦЭМ!$D$10+'СЕТ СН'!$F$5-'СЕТ СН'!$F$21</f>
        <v>4144.7180772900001</v>
      </c>
      <c r="F17" s="36">
        <f>SUMIFS(СВЦЭМ!$D$34:$D$777,СВЦЭМ!$A$34:$A$777,$A17,СВЦЭМ!$B$34:$B$777,F$11)+'СЕТ СН'!$F$11+СВЦЭМ!$D$10+'СЕТ СН'!$F$5-'СЕТ СН'!$F$21</f>
        <v>4137.2917401599998</v>
      </c>
      <c r="G17" s="36">
        <f>SUMIFS(СВЦЭМ!$D$34:$D$777,СВЦЭМ!$A$34:$A$777,$A17,СВЦЭМ!$B$34:$B$777,G$11)+'СЕТ СН'!$F$11+СВЦЭМ!$D$10+'СЕТ СН'!$F$5-'СЕТ СН'!$F$21</f>
        <v>4118.7906394400006</v>
      </c>
      <c r="H17" s="36">
        <f>SUMIFS(СВЦЭМ!$D$34:$D$777,СВЦЭМ!$A$34:$A$777,$A17,СВЦЭМ!$B$34:$B$777,H$11)+'СЕТ СН'!$F$11+СВЦЭМ!$D$10+'СЕТ СН'!$F$5-'СЕТ СН'!$F$21</f>
        <v>4096.9462905700002</v>
      </c>
      <c r="I17" s="36">
        <f>SUMIFS(СВЦЭМ!$D$34:$D$777,СВЦЭМ!$A$34:$A$777,$A17,СВЦЭМ!$B$34:$B$777,I$11)+'СЕТ СН'!$F$11+СВЦЭМ!$D$10+'СЕТ СН'!$F$5-'СЕТ СН'!$F$21</f>
        <v>4034.8527866300001</v>
      </c>
      <c r="J17" s="36">
        <f>SUMIFS(СВЦЭМ!$D$34:$D$777,СВЦЭМ!$A$34:$A$777,$A17,СВЦЭМ!$B$34:$B$777,J$11)+'СЕТ СН'!$F$11+СВЦЭМ!$D$10+'СЕТ СН'!$F$5-'СЕТ СН'!$F$21</f>
        <v>3959.2889814</v>
      </c>
      <c r="K17" s="36">
        <f>SUMIFS(СВЦЭМ!$D$34:$D$777,СВЦЭМ!$A$34:$A$777,$A17,СВЦЭМ!$B$34:$B$777,K$11)+'СЕТ СН'!$F$11+СВЦЭМ!$D$10+'СЕТ СН'!$F$5-'СЕТ СН'!$F$21</f>
        <v>3904.3082042800006</v>
      </c>
      <c r="L17" s="36">
        <f>SUMIFS(СВЦЭМ!$D$34:$D$777,СВЦЭМ!$A$34:$A$777,$A17,СВЦЭМ!$B$34:$B$777,L$11)+'СЕТ СН'!$F$11+СВЦЭМ!$D$10+'СЕТ СН'!$F$5-'СЕТ СН'!$F$21</f>
        <v>3885.9310745000002</v>
      </c>
      <c r="M17" s="36">
        <f>SUMIFS(СВЦЭМ!$D$34:$D$777,СВЦЭМ!$A$34:$A$777,$A17,СВЦЭМ!$B$34:$B$777,M$11)+'СЕТ СН'!$F$11+СВЦЭМ!$D$10+'СЕТ СН'!$F$5-'СЕТ СН'!$F$21</f>
        <v>3883.3819586300006</v>
      </c>
      <c r="N17" s="36">
        <f>SUMIFS(СВЦЭМ!$D$34:$D$777,СВЦЭМ!$A$34:$A$777,$A17,СВЦЭМ!$B$34:$B$777,N$11)+'СЕТ СН'!$F$11+СВЦЭМ!$D$10+'СЕТ СН'!$F$5-'СЕТ СН'!$F$21</f>
        <v>3908.1660866499997</v>
      </c>
      <c r="O17" s="36">
        <f>SUMIFS(СВЦЭМ!$D$34:$D$777,СВЦЭМ!$A$34:$A$777,$A17,СВЦЭМ!$B$34:$B$777,O$11)+'СЕТ СН'!$F$11+СВЦЭМ!$D$10+'СЕТ СН'!$F$5-'СЕТ СН'!$F$21</f>
        <v>3913.4794903299999</v>
      </c>
      <c r="P17" s="36">
        <f>SUMIFS(СВЦЭМ!$D$34:$D$777,СВЦЭМ!$A$34:$A$777,$A17,СВЦЭМ!$B$34:$B$777,P$11)+'СЕТ СН'!$F$11+СВЦЭМ!$D$10+'СЕТ СН'!$F$5-'СЕТ СН'!$F$21</f>
        <v>3840.0621033400002</v>
      </c>
      <c r="Q17" s="36">
        <f>SUMIFS(СВЦЭМ!$D$34:$D$777,СВЦЭМ!$A$34:$A$777,$A17,СВЦЭМ!$B$34:$B$777,Q$11)+'СЕТ СН'!$F$11+СВЦЭМ!$D$10+'СЕТ СН'!$F$5-'СЕТ СН'!$F$21</f>
        <v>3768.1205372499999</v>
      </c>
      <c r="R17" s="36">
        <f>SUMIFS(СВЦЭМ!$D$34:$D$777,СВЦЭМ!$A$34:$A$777,$A17,СВЦЭМ!$B$34:$B$777,R$11)+'СЕТ СН'!$F$11+СВЦЭМ!$D$10+'СЕТ СН'!$F$5-'СЕТ СН'!$F$21</f>
        <v>3657.4139851400005</v>
      </c>
      <c r="S17" s="36">
        <f>SUMIFS(СВЦЭМ!$D$34:$D$777,СВЦЭМ!$A$34:$A$777,$A17,СВЦЭМ!$B$34:$B$777,S$11)+'СЕТ СН'!$F$11+СВЦЭМ!$D$10+'СЕТ СН'!$F$5-'СЕТ СН'!$F$21</f>
        <v>3582.27323161</v>
      </c>
      <c r="T17" s="36">
        <f>SUMIFS(СВЦЭМ!$D$34:$D$777,СВЦЭМ!$A$34:$A$777,$A17,СВЦЭМ!$B$34:$B$777,T$11)+'СЕТ СН'!$F$11+СВЦЭМ!$D$10+'СЕТ СН'!$F$5-'СЕТ СН'!$F$21</f>
        <v>3585.6026991799999</v>
      </c>
      <c r="U17" s="36">
        <f>SUMIFS(СВЦЭМ!$D$34:$D$777,СВЦЭМ!$A$34:$A$777,$A17,СВЦЭМ!$B$34:$B$777,U$11)+'СЕТ СН'!$F$11+СВЦЭМ!$D$10+'СЕТ СН'!$F$5-'СЕТ СН'!$F$21</f>
        <v>3632.7968711700005</v>
      </c>
      <c r="V17" s="36">
        <f>SUMIFS(СВЦЭМ!$D$34:$D$777,СВЦЭМ!$A$34:$A$777,$A17,СВЦЭМ!$B$34:$B$777,V$11)+'СЕТ СН'!$F$11+СВЦЭМ!$D$10+'СЕТ СН'!$F$5-'СЕТ СН'!$F$21</f>
        <v>3640.4797441500004</v>
      </c>
      <c r="W17" s="36">
        <f>SUMIFS(СВЦЭМ!$D$34:$D$777,СВЦЭМ!$A$34:$A$777,$A17,СВЦЭМ!$B$34:$B$777,W$11)+'СЕТ СН'!$F$11+СВЦЭМ!$D$10+'СЕТ СН'!$F$5-'СЕТ СН'!$F$21</f>
        <v>3617.2750910800005</v>
      </c>
      <c r="X17" s="36">
        <f>SUMIFS(СВЦЭМ!$D$34:$D$777,СВЦЭМ!$A$34:$A$777,$A17,СВЦЭМ!$B$34:$B$777,X$11)+'СЕТ СН'!$F$11+СВЦЭМ!$D$10+'СЕТ СН'!$F$5-'СЕТ СН'!$F$21</f>
        <v>3615.1040808300004</v>
      </c>
      <c r="Y17" s="36">
        <f>SUMIFS(СВЦЭМ!$D$34:$D$777,СВЦЭМ!$A$34:$A$777,$A17,СВЦЭМ!$B$34:$B$777,Y$11)+'СЕТ СН'!$F$11+СВЦЭМ!$D$10+'СЕТ СН'!$F$5-'СЕТ СН'!$F$21</f>
        <v>3754.7522396000004</v>
      </c>
    </row>
    <row r="18" spans="1:25" ht="15.75" x14ac:dyDescent="0.2">
      <c r="A18" s="35">
        <f t="shared" si="0"/>
        <v>43380</v>
      </c>
      <c r="B18" s="36">
        <f>SUMIFS(СВЦЭМ!$D$34:$D$777,СВЦЭМ!$A$34:$A$777,$A18,СВЦЭМ!$B$34:$B$777,B$11)+'СЕТ СН'!$F$11+СВЦЭМ!$D$10+'СЕТ СН'!$F$5-'СЕТ СН'!$F$21</f>
        <v>3880.9221746100002</v>
      </c>
      <c r="C18" s="36">
        <f>SUMIFS(СВЦЭМ!$D$34:$D$777,СВЦЭМ!$A$34:$A$777,$A18,СВЦЭМ!$B$34:$B$777,C$11)+'СЕТ СН'!$F$11+СВЦЭМ!$D$10+'СЕТ СН'!$F$5-'СЕТ СН'!$F$21</f>
        <v>4000.3459227600006</v>
      </c>
      <c r="D18" s="36">
        <f>SUMIFS(СВЦЭМ!$D$34:$D$777,СВЦЭМ!$A$34:$A$777,$A18,СВЦЭМ!$B$34:$B$777,D$11)+'СЕТ СН'!$F$11+СВЦЭМ!$D$10+'СЕТ СН'!$F$5-'СЕТ СН'!$F$21</f>
        <v>4094.5912700500003</v>
      </c>
      <c r="E18" s="36">
        <f>SUMIFS(СВЦЭМ!$D$34:$D$777,СВЦЭМ!$A$34:$A$777,$A18,СВЦЭМ!$B$34:$B$777,E$11)+'СЕТ СН'!$F$11+СВЦЭМ!$D$10+'СЕТ СН'!$F$5-'СЕТ СН'!$F$21</f>
        <v>4097.2910225599999</v>
      </c>
      <c r="F18" s="36">
        <f>SUMIFS(СВЦЭМ!$D$34:$D$777,СВЦЭМ!$A$34:$A$777,$A18,СВЦЭМ!$B$34:$B$777,F$11)+'СЕТ СН'!$F$11+СВЦЭМ!$D$10+'СЕТ СН'!$F$5-'СЕТ СН'!$F$21</f>
        <v>4100.4714898800003</v>
      </c>
      <c r="G18" s="36">
        <f>SUMIFS(СВЦЭМ!$D$34:$D$777,СВЦЭМ!$A$34:$A$777,$A18,СВЦЭМ!$B$34:$B$777,G$11)+'СЕТ СН'!$F$11+СВЦЭМ!$D$10+'СЕТ СН'!$F$5-'СЕТ СН'!$F$21</f>
        <v>4111.6311609200002</v>
      </c>
      <c r="H18" s="36">
        <f>SUMIFS(СВЦЭМ!$D$34:$D$777,СВЦЭМ!$A$34:$A$777,$A18,СВЦЭМ!$B$34:$B$777,H$11)+'СЕТ СН'!$F$11+СВЦЭМ!$D$10+'СЕТ СН'!$F$5-'СЕТ СН'!$F$21</f>
        <v>4077.2203236200003</v>
      </c>
      <c r="I18" s="36">
        <f>SUMIFS(СВЦЭМ!$D$34:$D$777,СВЦЭМ!$A$34:$A$777,$A18,СВЦЭМ!$B$34:$B$777,I$11)+'СЕТ СН'!$F$11+СВЦЭМ!$D$10+'СЕТ СН'!$F$5-'СЕТ СН'!$F$21</f>
        <v>4012.5703767100003</v>
      </c>
      <c r="J18" s="36">
        <f>SUMIFS(СВЦЭМ!$D$34:$D$777,СВЦЭМ!$A$34:$A$777,$A18,СВЦЭМ!$B$34:$B$777,J$11)+'СЕТ СН'!$F$11+СВЦЭМ!$D$10+'СЕТ СН'!$F$5-'СЕТ СН'!$F$21</f>
        <v>3958.1006101700004</v>
      </c>
      <c r="K18" s="36">
        <f>SUMIFS(СВЦЭМ!$D$34:$D$777,СВЦЭМ!$A$34:$A$777,$A18,СВЦЭМ!$B$34:$B$777,K$11)+'СЕТ СН'!$F$11+СВЦЭМ!$D$10+'СЕТ СН'!$F$5-'СЕТ СН'!$F$21</f>
        <v>3924.05846526</v>
      </c>
      <c r="L18" s="36">
        <f>SUMIFS(СВЦЭМ!$D$34:$D$777,СВЦЭМ!$A$34:$A$777,$A18,СВЦЭМ!$B$34:$B$777,L$11)+'СЕТ СН'!$F$11+СВЦЭМ!$D$10+'СЕТ СН'!$F$5-'СЕТ СН'!$F$21</f>
        <v>3898.81691348</v>
      </c>
      <c r="M18" s="36">
        <f>SUMIFS(СВЦЭМ!$D$34:$D$777,СВЦЭМ!$A$34:$A$777,$A18,СВЦЭМ!$B$34:$B$777,M$11)+'СЕТ СН'!$F$11+СВЦЭМ!$D$10+'СЕТ СН'!$F$5-'СЕТ СН'!$F$21</f>
        <v>3905.7025325700006</v>
      </c>
      <c r="N18" s="36">
        <f>SUMIFS(СВЦЭМ!$D$34:$D$777,СВЦЭМ!$A$34:$A$777,$A18,СВЦЭМ!$B$34:$B$777,N$11)+'СЕТ СН'!$F$11+СВЦЭМ!$D$10+'СЕТ СН'!$F$5-'СЕТ СН'!$F$21</f>
        <v>3917.5476385000002</v>
      </c>
      <c r="O18" s="36">
        <f>SUMIFS(СВЦЭМ!$D$34:$D$777,СВЦЭМ!$A$34:$A$777,$A18,СВЦЭМ!$B$34:$B$777,O$11)+'СЕТ СН'!$F$11+СВЦЭМ!$D$10+'СЕТ СН'!$F$5-'СЕТ СН'!$F$21</f>
        <v>3904.2479130299998</v>
      </c>
      <c r="P18" s="36">
        <f>SUMIFS(СВЦЭМ!$D$34:$D$777,СВЦЭМ!$A$34:$A$777,$A18,СВЦЭМ!$B$34:$B$777,P$11)+'СЕТ СН'!$F$11+СВЦЭМ!$D$10+'СЕТ СН'!$F$5-'СЕТ СН'!$F$21</f>
        <v>3838.7438781800001</v>
      </c>
      <c r="Q18" s="36">
        <f>SUMIFS(СВЦЭМ!$D$34:$D$777,СВЦЭМ!$A$34:$A$777,$A18,СВЦЭМ!$B$34:$B$777,Q$11)+'СЕТ СН'!$F$11+СВЦЭМ!$D$10+'СЕТ СН'!$F$5-'СЕТ СН'!$F$21</f>
        <v>3762.3018347900006</v>
      </c>
      <c r="R18" s="36">
        <f>SUMIFS(СВЦЭМ!$D$34:$D$777,СВЦЭМ!$A$34:$A$777,$A18,СВЦЭМ!$B$34:$B$777,R$11)+'СЕТ СН'!$F$11+СВЦЭМ!$D$10+'СЕТ СН'!$F$5-'СЕТ СН'!$F$21</f>
        <v>3658.0639635400003</v>
      </c>
      <c r="S18" s="36">
        <f>SUMIFS(СВЦЭМ!$D$34:$D$777,СВЦЭМ!$A$34:$A$777,$A18,СВЦЭМ!$B$34:$B$777,S$11)+'СЕТ СН'!$F$11+СВЦЭМ!$D$10+'СЕТ СН'!$F$5-'СЕТ СН'!$F$21</f>
        <v>3582.6588659899999</v>
      </c>
      <c r="T18" s="36">
        <f>SUMIFS(СВЦЭМ!$D$34:$D$777,СВЦЭМ!$A$34:$A$777,$A18,СВЦЭМ!$B$34:$B$777,T$11)+'СЕТ СН'!$F$11+СВЦЭМ!$D$10+'СЕТ СН'!$F$5-'СЕТ СН'!$F$21</f>
        <v>3606.0771233599999</v>
      </c>
      <c r="U18" s="36">
        <f>SUMIFS(СВЦЭМ!$D$34:$D$777,СВЦЭМ!$A$34:$A$777,$A18,СВЦЭМ!$B$34:$B$777,U$11)+'СЕТ СН'!$F$11+СВЦЭМ!$D$10+'СЕТ СН'!$F$5-'СЕТ СН'!$F$21</f>
        <v>3660.7601467800005</v>
      </c>
      <c r="V18" s="36">
        <f>SUMIFS(СВЦЭМ!$D$34:$D$777,СВЦЭМ!$A$34:$A$777,$A18,СВЦЭМ!$B$34:$B$777,V$11)+'СЕТ СН'!$F$11+СВЦЭМ!$D$10+'СЕТ СН'!$F$5-'СЕТ СН'!$F$21</f>
        <v>3664.4414525800003</v>
      </c>
      <c r="W18" s="36">
        <f>SUMIFS(СВЦЭМ!$D$34:$D$777,СВЦЭМ!$A$34:$A$777,$A18,СВЦЭМ!$B$34:$B$777,W$11)+'СЕТ СН'!$F$11+СВЦЭМ!$D$10+'СЕТ СН'!$F$5-'СЕТ СН'!$F$21</f>
        <v>3640.8313221200001</v>
      </c>
      <c r="X18" s="36">
        <f>SUMIFS(СВЦЭМ!$D$34:$D$777,СВЦЭМ!$A$34:$A$777,$A18,СВЦЭМ!$B$34:$B$777,X$11)+'СЕТ СН'!$F$11+СВЦЭМ!$D$10+'СЕТ СН'!$F$5-'СЕТ СН'!$F$21</f>
        <v>3632.2409219700003</v>
      </c>
      <c r="Y18" s="36">
        <f>SUMIFS(СВЦЭМ!$D$34:$D$777,СВЦЭМ!$A$34:$A$777,$A18,СВЦЭМ!$B$34:$B$777,Y$11)+'СЕТ СН'!$F$11+СВЦЭМ!$D$10+'СЕТ СН'!$F$5-'СЕТ СН'!$F$21</f>
        <v>3746.3130243400001</v>
      </c>
    </row>
    <row r="19" spans="1:25" ht="15.75" x14ac:dyDescent="0.2">
      <c r="A19" s="35">
        <f t="shared" si="0"/>
        <v>43381</v>
      </c>
      <c r="B19" s="36">
        <f>SUMIFS(СВЦЭМ!$D$34:$D$777,СВЦЭМ!$A$34:$A$777,$A19,СВЦЭМ!$B$34:$B$777,B$11)+'СЕТ СН'!$F$11+СВЦЭМ!$D$10+'СЕТ СН'!$F$5-'СЕТ СН'!$F$21</f>
        <v>3941.3658529699997</v>
      </c>
      <c r="C19" s="36">
        <f>SUMIFS(СВЦЭМ!$D$34:$D$777,СВЦЭМ!$A$34:$A$777,$A19,СВЦЭМ!$B$34:$B$777,C$11)+'СЕТ СН'!$F$11+СВЦЭМ!$D$10+'СЕТ СН'!$F$5-'СЕТ СН'!$F$21</f>
        <v>4057.2368063800004</v>
      </c>
      <c r="D19" s="36">
        <f>SUMIFS(СВЦЭМ!$D$34:$D$777,СВЦЭМ!$A$34:$A$777,$A19,СВЦЭМ!$B$34:$B$777,D$11)+'СЕТ СН'!$F$11+СВЦЭМ!$D$10+'СЕТ СН'!$F$5-'СЕТ СН'!$F$21</f>
        <v>4165.4871354400002</v>
      </c>
      <c r="E19" s="36">
        <f>SUMIFS(СВЦЭМ!$D$34:$D$777,СВЦЭМ!$A$34:$A$777,$A19,СВЦЭМ!$B$34:$B$777,E$11)+'СЕТ СН'!$F$11+СВЦЭМ!$D$10+'СЕТ СН'!$F$5-'СЕТ СН'!$F$21</f>
        <v>4181.21802622</v>
      </c>
      <c r="F19" s="36">
        <f>SUMIFS(СВЦЭМ!$D$34:$D$777,СВЦЭМ!$A$34:$A$777,$A19,СВЦЭМ!$B$34:$B$777,F$11)+'СЕТ СН'!$F$11+СВЦЭМ!$D$10+'СЕТ СН'!$F$5-'СЕТ СН'!$F$21</f>
        <v>4186.5187608900005</v>
      </c>
      <c r="G19" s="36">
        <f>SUMIFS(СВЦЭМ!$D$34:$D$777,СВЦЭМ!$A$34:$A$777,$A19,СВЦЭМ!$B$34:$B$777,G$11)+'СЕТ СН'!$F$11+СВЦЭМ!$D$10+'СЕТ СН'!$F$5-'СЕТ СН'!$F$21</f>
        <v>4151.3815158000007</v>
      </c>
      <c r="H19" s="36">
        <f>SUMIFS(СВЦЭМ!$D$34:$D$777,СВЦЭМ!$A$34:$A$777,$A19,СВЦЭМ!$B$34:$B$777,H$11)+'СЕТ СН'!$F$11+СВЦЭМ!$D$10+'СЕТ СН'!$F$5-'СЕТ СН'!$F$21</f>
        <v>4070.7121649700002</v>
      </c>
      <c r="I19" s="36">
        <f>SUMIFS(СВЦЭМ!$D$34:$D$777,СВЦЭМ!$A$34:$A$777,$A19,СВЦЭМ!$B$34:$B$777,I$11)+'СЕТ СН'!$F$11+СВЦЭМ!$D$10+'СЕТ СН'!$F$5-'СЕТ СН'!$F$21</f>
        <v>3981.73160018</v>
      </c>
      <c r="J19" s="36">
        <f>SUMIFS(СВЦЭМ!$D$34:$D$777,СВЦЭМ!$A$34:$A$777,$A19,СВЦЭМ!$B$34:$B$777,J$11)+'СЕТ СН'!$F$11+СВЦЭМ!$D$10+'СЕТ СН'!$F$5-'СЕТ СН'!$F$21</f>
        <v>3944.5323481200003</v>
      </c>
      <c r="K19" s="36">
        <f>SUMIFS(СВЦЭМ!$D$34:$D$777,СВЦЭМ!$A$34:$A$777,$A19,СВЦЭМ!$B$34:$B$777,K$11)+'СЕТ СН'!$F$11+СВЦЭМ!$D$10+'СЕТ СН'!$F$5-'СЕТ СН'!$F$21</f>
        <v>3914.12054111</v>
      </c>
      <c r="L19" s="36">
        <f>SUMIFS(СВЦЭМ!$D$34:$D$777,СВЦЭМ!$A$34:$A$777,$A19,СВЦЭМ!$B$34:$B$777,L$11)+'СЕТ СН'!$F$11+СВЦЭМ!$D$10+'СЕТ СН'!$F$5-'СЕТ СН'!$F$21</f>
        <v>3907.29887736</v>
      </c>
      <c r="M19" s="36">
        <f>SUMIFS(СВЦЭМ!$D$34:$D$777,СВЦЭМ!$A$34:$A$777,$A19,СВЦЭМ!$B$34:$B$777,M$11)+'СЕТ СН'!$F$11+СВЦЭМ!$D$10+'СЕТ СН'!$F$5-'СЕТ СН'!$F$21</f>
        <v>3919.6577883300006</v>
      </c>
      <c r="N19" s="36">
        <f>SUMIFS(СВЦЭМ!$D$34:$D$777,СВЦЭМ!$A$34:$A$777,$A19,СВЦЭМ!$B$34:$B$777,N$11)+'СЕТ СН'!$F$11+СВЦЭМ!$D$10+'СЕТ СН'!$F$5-'СЕТ СН'!$F$21</f>
        <v>3930.2072150499998</v>
      </c>
      <c r="O19" s="36">
        <f>SUMIFS(СВЦЭМ!$D$34:$D$777,СВЦЭМ!$A$34:$A$777,$A19,СВЦЭМ!$B$34:$B$777,O$11)+'СЕТ СН'!$F$11+СВЦЭМ!$D$10+'СЕТ СН'!$F$5-'СЕТ СН'!$F$21</f>
        <v>3896.2777483600003</v>
      </c>
      <c r="P19" s="36">
        <f>SUMIFS(СВЦЭМ!$D$34:$D$777,СВЦЭМ!$A$34:$A$777,$A19,СВЦЭМ!$B$34:$B$777,P$11)+'СЕТ СН'!$F$11+СВЦЭМ!$D$10+'СЕТ СН'!$F$5-'СЕТ СН'!$F$21</f>
        <v>3823.8455357600005</v>
      </c>
      <c r="Q19" s="36">
        <f>SUMIFS(СВЦЭМ!$D$34:$D$777,СВЦЭМ!$A$34:$A$777,$A19,СВЦЭМ!$B$34:$B$777,Q$11)+'СЕТ СН'!$F$11+СВЦЭМ!$D$10+'СЕТ СН'!$F$5-'СЕТ СН'!$F$21</f>
        <v>3746.6160766500007</v>
      </c>
      <c r="R19" s="36">
        <f>SUMIFS(СВЦЭМ!$D$34:$D$777,СВЦЭМ!$A$34:$A$777,$A19,СВЦЭМ!$B$34:$B$777,R$11)+'СЕТ СН'!$F$11+СВЦЭМ!$D$10+'СЕТ СН'!$F$5-'СЕТ СН'!$F$21</f>
        <v>3659.5446602100001</v>
      </c>
      <c r="S19" s="36">
        <f>SUMIFS(СВЦЭМ!$D$34:$D$777,СВЦЭМ!$A$34:$A$777,$A19,СВЦЭМ!$B$34:$B$777,S$11)+'СЕТ СН'!$F$11+СВЦЭМ!$D$10+'СЕТ СН'!$F$5-'СЕТ СН'!$F$21</f>
        <v>3615.0695199700003</v>
      </c>
      <c r="T19" s="36">
        <f>SUMIFS(СВЦЭМ!$D$34:$D$777,СВЦЭМ!$A$34:$A$777,$A19,СВЦЭМ!$B$34:$B$777,T$11)+'СЕТ СН'!$F$11+СВЦЭМ!$D$10+'СЕТ СН'!$F$5-'СЕТ СН'!$F$21</f>
        <v>3631.1638764899999</v>
      </c>
      <c r="U19" s="36">
        <f>SUMIFS(СВЦЭМ!$D$34:$D$777,СВЦЭМ!$A$34:$A$777,$A19,СВЦЭМ!$B$34:$B$777,U$11)+'СЕТ СН'!$F$11+СВЦЭМ!$D$10+'СЕТ СН'!$F$5-'СЕТ СН'!$F$21</f>
        <v>3679.2177773700005</v>
      </c>
      <c r="V19" s="36">
        <f>SUMIFS(СВЦЭМ!$D$34:$D$777,СВЦЭМ!$A$34:$A$777,$A19,СВЦЭМ!$B$34:$B$777,V$11)+'СЕТ СН'!$F$11+СВЦЭМ!$D$10+'СЕТ СН'!$F$5-'СЕТ СН'!$F$21</f>
        <v>3679.1496645899997</v>
      </c>
      <c r="W19" s="36">
        <f>SUMIFS(СВЦЭМ!$D$34:$D$777,СВЦЭМ!$A$34:$A$777,$A19,СВЦЭМ!$B$34:$B$777,W$11)+'СЕТ СН'!$F$11+СВЦЭМ!$D$10+'СЕТ СН'!$F$5-'СЕТ СН'!$F$21</f>
        <v>3673.7194627899999</v>
      </c>
      <c r="X19" s="36">
        <f>SUMIFS(СВЦЭМ!$D$34:$D$777,СВЦЭМ!$A$34:$A$777,$A19,СВЦЭМ!$B$34:$B$777,X$11)+'СЕТ СН'!$F$11+СВЦЭМ!$D$10+'СЕТ СН'!$F$5-'СЕТ СН'!$F$21</f>
        <v>3656.4438136500003</v>
      </c>
      <c r="Y19" s="36">
        <f>SUMIFS(СВЦЭМ!$D$34:$D$777,СВЦЭМ!$A$34:$A$777,$A19,СВЦЭМ!$B$34:$B$777,Y$11)+'СЕТ СН'!$F$11+СВЦЭМ!$D$10+'СЕТ СН'!$F$5-'СЕТ СН'!$F$21</f>
        <v>3776.1291960200006</v>
      </c>
    </row>
    <row r="20" spans="1:25" ht="15.75" x14ac:dyDescent="0.2">
      <c r="A20" s="35">
        <f t="shared" si="0"/>
        <v>43382</v>
      </c>
      <c r="B20" s="36">
        <f>SUMIFS(СВЦЭМ!$D$34:$D$777,СВЦЭМ!$A$34:$A$777,$A20,СВЦЭМ!$B$34:$B$777,B$11)+'СЕТ СН'!$F$11+СВЦЭМ!$D$10+'СЕТ СН'!$F$5-'СЕТ СН'!$F$21</f>
        <v>3922.2195045300004</v>
      </c>
      <c r="C20" s="36">
        <f>SUMIFS(СВЦЭМ!$D$34:$D$777,СВЦЭМ!$A$34:$A$777,$A20,СВЦЭМ!$B$34:$B$777,C$11)+'СЕТ СН'!$F$11+СВЦЭМ!$D$10+'СЕТ СН'!$F$5-'СЕТ СН'!$F$21</f>
        <v>4048.6164022100002</v>
      </c>
      <c r="D20" s="36">
        <f>SUMIFS(СВЦЭМ!$D$34:$D$777,СВЦЭМ!$A$34:$A$777,$A20,СВЦЭМ!$B$34:$B$777,D$11)+'СЕТ СН'!$F$11+СВЦЭМ!$D$10+'СЕТ СН'!$F$5-'СЕТ СН'!$F$21</f>
        <v>4139.3357542399999</v>
      </c>
      <c r="E20" s="36">
        <f>SUMIFS(СВЦЭМ!$D$34:$D$777,СВЦЭМ!$A$34:$A$777,$A20,СВЦЭМ!$B$34:$B$777,E$11)+'СЕТ СН'!$F$11+СВЦЭМ!$D$10+'СЕТ СН'!$F$5-'СЕТ СН'!$F$21</f>
        <v>4149.6631579800005</v>
      </c>
      <c r="F20" s="36">
        <f>SUMIFS(СВЦЭМ!$D$34:$D$777,СВЦЭМ!$A$34:$A$777,$A20,СВЦЭМ!$B$34:$B$777,F$11)+'СЕТ СН'!$F$11+СВЦЭМ!$D$10+'СЕТ СН'!$F$5-'СЕТ СН'!$F$21</f>
        <v>4151.8367136699999</v>
      </c>
      <c r="G20" s="36">
        <f>SUMIFS(СВЦЭМ!$D$34:$D$777,СВЦЭМ!$A$34:$A$777,$A20,СВЦЭМ!$B$34:$B$777,G$11)+'СЕТ СН'!$F$11+СВЦЭМ!$D$10+'СЕТ СН'!$F$5-'СЕТ СН'!$F$21</f>
        <v>4119.7957263500002</v>
      </c>
      <c r="H20" s="36">
        <f>SUMIFS(СВЦЭМ!$D$34:$D$777,СВЦЭМ!$A$34:$A$777,$A20,СВЦЭМ!$B$34:$B$777,H$11)+'СЕТ СН'!$F$11+СВЦЭМ!$D$10+'СЕТ СН'!$F$5-'СЕТ СН'!$F$21</f>
        <v>4038.5475930599996</v>
      </c>
      <c r="I20" s="36">
        <f>SUMIFS(СВЦЭМ!$D$34:$D$777,СВЦЭМ!$A$34:$A$777,$A20,СВЦЭМ!$B$34:$B$777,I$11)+'СЕТ СН'!$F$11+СВЦЭМ!$D$10+'СЕТ СН'!$F$5-'СЕТ СН'!$F$21</f>
        <v>3956.6665131099999</v>
      </c>
      <c r="J20" s="36">
        <f>SUMIFS(СВЦЭМ!$D$34:$D$777,СВЦЭМ!$A$34:$A$777,$A20,СВЦЭМ!$B$34:$B$777,J$11)+'СЕТ СН'!$F$11+СВЦЭМ!$D$10+'СЕТ СН'!$F$5-'СЕТ СН'!$F$21</f>
        <v>3951.1474540899999</v>
      </c>
      <c r="K20" s="36">
        <f>SUMIFS(СВЦЭМ!$D$34:$D$777,СВЦЭМ!$A$34:$A$777,$A20,СВЦЭМ!$B$34:$B$777,K$11)+'СЕТ СН'!$F$11+СВЦЭМ!$D$10+'СЕТ СН'!$F$5-'СЕТ СН'!$F$21</f>
        <v>3945.9185118100004</v>
      </c>
      <c r="L20" s="36">
        <f>SUMIFS(СВЦЭМ!$D$34:$D$777,СВЦЭМ!$A$34:$A$777,$A20,СВЦЭМ!$B$34:$B$777,L$11)+'СЕТ СН'!$F$11+СВЦЭМ!$D$10+'СЕТ СН'!$F$5-'СЕТ СН'!$F$21</f>
        <v>3940.3314304100004</v>
      </c>
      <c r="M20" s="36">
        <f>SUMIFS(СВЦЭМ!$D$34:$D$777,СВЦЭМ!$A$34:$A$777,$A20,СВЦЭМ!$B$34:$B$777,M$11)+'СЕТ СН'!$F$11+СВЦЭМ!$D$10+'СЕТ СН'!$F$5-'СЕТ СН'!$F$21</f>
        <v>3941.1218637600005</v>
      </c>
      <c r="N20" s="36">
        <f>SUMIFS(СВЦЭМ!$D$34:$D$777,СВЦЭМ!$A$34:$A$777,$A20,СВЦЭМ!$B$34:$B$777,N$11)+'СЕТ СН'!$F$11+СВЦЭМ!$D$10+'СЕТ СН'!$F$5-'СЕТ СН'!$F$21</f>
        <v>3939.6888402699997</v>
      </c>
      <c r="O20" s="36">
        <f>SUMIFS(СВЦЭМ!$D$34:$D$777,СВЦЭМ!$A$34:$A$777,$A20,СВЦЭМ!$B$34:$B$777,O$11)+'СЕТ СН'!$F$11+СВЦЭМ!$D$10+'СЕТ СН'!$F$5-'СЕТ СН'!$F$21</f>
        <v>3936.4835183900004</v>
      </c>
      <c r="P20" s="36">
        <f>SUMIFS(СВЦЭМ!$D$34:$D$777,СВЦЭМ!$A$34:$A$777,$A20,СВЦЭМ!$B$34:$B$777,P$11)+'СЕТ СН'!$F$11+СВЦЭМ!$D$10+'СЕТ СН'!$F$5-'СЕТ СН'!$F$21</f>
        <v>3871.9178526599999</v>
      </c>
      <c r="Q20" s="36">
        <f>SUMIFS(СВЦЭМ!$D$34:$D$777,СВЦЭМ!$A$34:$A$777,$A20,СВЦЭМ!$B$34:$B$777,Q$11)+'СЕТ СН'!$F$11+СВЦЭМ!$D$10+'СЕТ СН'!$F$5-'СЕТ СН'!$F$21</f>
        <v>3795.0806204099999</v>
      </c>
      <c r="R20" s="36">
        <f>SUMIFS(СВЦЭМ!$D$34:$D$777,СВЦЭМ!$A$34:$A$777,$A20,СВЦЭМ!$B$34:$B$777,R$11)+'СЕТ СН'!$F$11+СВЦЭМ!$D$10+'СЕТ СН'!$F$5-'СЕТ СН'!$F$21</f>
        <v>3704.8068323300004</v>
      </c>
      <c r="S20" s="36">
        <f>SUMIFS(СВЦЭМ!$D$34:$D$777,СВЦЭМ!$A$34:$A$777,$A20,СВЦЭМ!$B$34:$B$777,S$11)+'СЕТ СН'!$F$11+СВЦЭМ!$D$10+'СЕТ СН'!$F$5-'СЕТ СН'!$F$21</f>
        <v>3681.67875336</v>
      </c>
      <c r="T20" s="36">
        <f>SUMIFS(СВЦЭМ!$D$34:$D$777,СВЦЭМ!$A$34:$A$777,$A20,СВЦЭМ!$B$34:$B$777,T$11)+'СЕТ СН'!$F$11+СВЦЭМ!$D$10+'СЕТ СН'!$F$5-'СЕТ СН'!$F$21</f>
        <v>3646.1707788800004</v>
      </c>
      <c r="U20" s="36">
        <f>SUMIFS(СВЦЭМ!$D$34:$D$777,СВЦЭМ!$A$34:$A$777,$A20,СВЦЭМ!$B$34:$B$777,U$11)+'СЕТ СН'!$F$11+СВЦЭМ!$D$10+'СЕТ СН'!$F$5-'СЕТ СН'!$F$21</f>
        <v>3688.3285537600004</v>
      </c>
      <c r="V20" s="36">
        <f>SUMIFS(СВЦЭМ!$D$34:$D$777,СВЦЭМ!$A$34:$A$777,$A20,СВЦЭМ!$B$34:$B$777,V$11)+'СЕТ СН'!$F$11+СВЦЭМ!$D$10+'СЕТ СН'!$F$5-'СЕТ СН'!$F$21</f>
        <v>3689.8740574499998</v>
      </c>
      <c r="W20" s="36">
        <f>SUMIFS(СВЦЭМ!$D$34:$D$777,СВЦЭМ!$A$34:$A$777,$A20,СВЦЭМ!$B$34:$B$777,W$11)+'СЕТ СН'!$F$11+СВЦЭМ!$D$10+'СЕТ СН'!$F$5-'СЕТ СН'!$F$21</f>
        <v>3678.1945122400002</v>
      </c>
      <c r="X20" s="36">
        <f>SUMIFS(СВЦЭМ!$D$34:$D$777,СВЦЭМ!$A$34:$A$777,$A20,СВЦЭМ!$B$34:$B$777,X$11)+'СЕТ СН'!$F$11+СВЦЭМ!$D$10+'СЕТ СН'!$F$5-'СЕТ СН'!$F$21</f>
        <v>3657.0705883700002</v>
      </c>
      <c r="Y20" s="36">
        <f>SUMIFS(СВЦЭМ!$D$34:$D$777,СВЦЭМ!$A$34:$A$777,$A20,СВЦЭМ!$B$34:$B$777,Y$11)+'СЕТ СН'!$F$11+СВЦЭМ!$D$10+'СЕТ СН'!$F$5-'СЕТ СН'!$F$21</f>
        <v>3770.9716856100003</v>
      </c>
    </row>
    <row r="21" spans="1:25" ht="15.75" x14ac:dyDescent="0.2">
      <c r="A21" s="35">
        <f t="shared" si="0"/>
        <v>43383</v>
      </c>
      <c r="B21" s="36">
        <f>SUMIFS(СВЦЭМ!$D$34:$D$777,СВЦЭМ!$A$34:$A$777,$A21,СВЦЭМ!$B$34:$B$777,B$11)+'СЕТ СН'!$F$11+СВЦЭМ!$D$10+'СЕТ СН'!$F$5-'СЕТ СН'!$F$21</f>
        <v>3884.4710456399998</v>
      </c>
      <c r="C21" s="36">
        <f>SUMIFS(СВЦЭМ!$D$34:$D$777,СВЦЭМ!$A$34:$A$777,$A21,СВЦЭМ!$B$34:$B$777,C$11)+'СЕТ СН'!$F$11+СВЦЭМ!$D$10+'СЕТ СН'!$F$5-'СЕТ СН'!$F$21</f>
        <v>4002.5174343200006</v>
      </c>
      <c r="D21" s="36">
        <f>SUMIFS(СВЦЭМ!$D$34:$D$777,СВЦЭМ!$A$34:$A$777,$A21,СВЦЭМ!$B$34:$B$777,D$11)+'СЕТ СН'!$F$11+СВЦЭМ!$D$10+'СЕТ СН'!$F$5-'СЕТ СН'!$F$21</f>
        <v>4091.1350953000001</v>
      </c>
      <c r="E21" s="36">
        <f>SUMIFS(СВЦЭМ!$D$34:$D$777,СВЦЭМ!$A$34:$A$777,$A21,СВЦЭМ!$B$34:$B$777,E$11)+'СЕТ СН'!$F$11+СВЦЭМ!$D$10+'СЕТ СН'!$F$5-'СЕТ СН'!$F$21</f>
        <v>4119.0537361500001</v>
      </c>
      <c r="F21" s="36">
        <f>SUMIFS(СВЦЭМ!$D$34:$D$777,СВЦЭМ!$A$34:$A$777,$A21,СВЦЭМ!$B$34:$B$777,F$11)+'СЕТ СН'!$F$11+СВЦЭМ!$D$10+'СЕТ СН'!$F$5-'СЕТ СН'!$F$21</f>
        <v>4118.2611628800005</v>
      </c>
      <c r="G21" s="36">
        <f>SUMIFS(СВЦЭМ!$D$34:$D$777,СВЦЭМ!$A$34:$A$777,$A21,СВЦЭМ!$B$34:$B$777,G$11)+'СЕТ СН'!$F$11+СВЦЭМ!$D$10+'СЕТ СН'!$F$5-'СЕТ СН'!$F$21</f>
        <v>4108.0917147</v>
      </c>
      <c r="H21" s="36">
        <f>SUMIFS(СВЦЭМ!$D$34:$D$777,СВЦЭМ!$A$34:$A$777,$A21,СВЦЭМ!$B$34:$B$777,H$11)+'СЕТ СН'!$F$11+СВЦЭМ!$D$10+'СЕТ СН'!$F$5-'СЕТ СН'!$F$21</f>
        <v>4071.1175871700007</v>
      </c>
      <c r="I21" s="36">
        <f>SUMIFS(СВЦЭМ!$D$34:$D$777,СВЦЭМ!$A$34:$A$777,$A21,СВЦЭМ!$B$34:$B$777,I$11)+'СЕТ СН'!$F$11+СВЦЭМ!$D$10+'СЕТ СН'!$F$5-'СЕТ СН'!$F$21</f>
        <v>3997.7869541700002</v>
      </c>
      <c r="J21" s="36">
        <f>SUMIFS(СВЦЭМ!$D$34:$D$777,СВЦЭМ!$A$34:$A$777,$A21,СВЦЭМ!$B$34:$B$777,J$11)+'СЕТ СН'!$F$11+СВЦЭМ!$D$10+'СЕТ СН'!$F$5-'СЕТ СН'!$F$21</f>
        <v>3959.7306405400004</v>
      </c>
      <c r="K21" s="36">
        <f>SUMIFS(СВЦЭМ!$D$34:$D$777,СВЦЭМ!$A$34:$A$777,$A21,СВЦЭМ!$B$34:$B$777,K$11)+'СЕТ СН'!$F$11+СВЦЭМ!$D$10+'СЕТ СН'!$F$5-'СЕТ СН'!$F$21</f>
        <v>3954.5500339600003</v>
      </c>
      <c r="L21" s="36">
        <f>SUMIFS(СВЦЭМ!$D$34:$D$777,СВЦЭМ!$A$34:$A$777,$A21,СВЦЭМ!$B$34:$B$777,L$11)+'СЕТ СН'!$F$11+СВЦЭМ!$D$10+'СЕТ СН'!$F$5-'СЕТ СН'!$F$21</f>
        <v>3959.6647281200003</v>
      </c>
      <c r="M21" s="36">
        <f>SUMIFS(СВЦЭМ!$D$34:$D$777,СВЦЭМ!$A$34:$A$777,$A21,СВЦЭМ!$B$34:$B$777,M$11)+'СЕТ СН'!$F$11+СВЦЭМ!$D$10+'СЕТ СН'!$F$5-'СЕТ СН'!$F$21</f>
        <v>3974.34183923</v>
      </c>
      <c r="N21" s="36">
        <f>SUMIFS(СВЦЭМ!$D$34:$D$777,СВЦЭМ!$A$34:$A$777,$A21,СВЦЭМ!$B$34:$B$777,N$11)+'СЕТ СН'!$F$11+СВЦЭМ!$D$10+'СЕТ СН'!$F$5-'СЕТ СН'!$F$21</f>
        <v>3981.9134937099998</v>
      </c>
      <c r="O21" s="36">
        <f>SUMIFS(СВЦЭМ!$D$34:$D$777,СВЦЭМ!$A$34:$A$777,$A21,СВЦЭМ!$B$34:$B$777,O$11)+'СЕТ СН'!$F$11+СВЦЭМ!$D$10+'СЕТ СН'!$F$5-'СЕТ СН'!$F$21</f>
        <v>3966.3638485700003</v>
      </c>
      <c r="P21" s="36">
        <f>SUMIFS(СВЦЭМ!$D$34:$D$777,СВЦЭМ!$A$34:$A$777,$A21,СВЦЭМ!$B$34:$B$777,P$11)+'СЕТ СН'!$F$11+СВЦЭМ!$D$10+'СЕТ СН'!$F$5-'СЕТ СН'!$F$21</f>
        <v>3911.5093369800006</v>
      </c>
      <c r="Q21" s="36">
        <f>SUMIFS(СВЦЭМ!$D$34:$D$777,СВЦЭМ!$A$34:$A$777,$A21,СВЦЭМ!$B$34:$B$777,Q$11)+'СЕТ СН'!$F$11+СВЦЭМ!$D$10+'СЕТ СН'!$F$5-'СЕТ СН'!$F$21</f>
        <v>3832.4802284799998</v>
      </c>
      <c r="R21" s="36">
        <f>SUMIFS(СВЦЭМ!$D$34:$D$777,СВЦЭМ!$A$34:$A$777,$A21,СВЦЭМ!$B$34:$B$777,R$11)+'СЕТ СН'!$F$11+СВЦЭМ!$D$10+'СЕТ СН'!$F$5-'СЕТ СН'!$F$21</f>
        <v>3728.0327168600006</v>
      </c>
      <c r="S21" s="36">
        <f>SUMIFS(СВЦЭМ!$D$34:$D$777,СВЦЭМ!$A$34:$A$777,$A21,СВЦЭМ!$B$34:$B$777,S$11)+'СЕТ СН'!$F$11+СВЦЭМ!$D$10+'СЕТ СН'!$F$5-'СЕТ СН'!$F$21</f>
        <v>3650.56622393</v>
      </c>
      <c r="T21" s="36">
        <f>SUMIFS(СВЦЭМ!$D$34:$D$777,СВЦЭМ!$A$34:$A$777,$A21,СВЦЭМ!$B$34:$B$777,T$11)+'СЕТ СН'!$F$11+СВЦЭМ!$D$10+'СЕТ СН'!$F$5-'СЕТ СН'!$F$21</f>
        <v>3671.0134754300007</v>
      </c>
      <c r="U21" s="36">
        <f>SUMIFS(СВЦЭМ!$D$34:$D$777,СВЦЭМ!$A$34:$A$777,$A21,СВЦЭМ!$B$34:$B$777,U$11)+'СЕТ СН'!$F$11+СВЦЭМ!$D$10+'СЕТ СН'!$F$5-'СЕТ СН'!$F$21</f>
        <v>3705.1903524600002</v>
      </c>
      <c r="V21" s="36">
        <f>SUMIFS(СВЦЭМ!$D$34:$D$777,СВЦЭМ!$A$34:$A$777,$A21,СВЦЭМ!$B$34:$B$777,V$11)+'СЕТ СН'!$F$11+СВЦЭМ!$D$10+'СЕТ СН'!$F$5-'СЕТ СН'!$F$21</f>
        <v>3702.3831750400004</v>
      </c>
      <c r="W21" s="36">
        <f>SUMIFS(СВЦЭМ!$D$34:$D$777,СВЦЭМ!$A$34:$A$777,$A21,СВЦЭМ!$B$34:$B$777,W$11)+'СЕТ СН'!$F$11+СВЦЭМ!$D$10+'СЕТ СН'!$F$5-'СЕТ СН'!$F$21</f>
        <v>3696.1450909000005</v>
      </c>
      <c r="X21" s="36">
        <f>SUMIFS(СВЦЭМ!$D$34:$D$777,СВЦЭМ!$A$34:$A$777,$A21,СВЦЭМ!$B$34:$B$777,X$11)+'СЕТ СН'!$F$11+СВЦЭМ!$D$10+'СЕТ СН'!$F$5-'СЕТ СН'!$F$21</f>
        <v>3682.6543078900004</v>
      </c>
      <c r="Y21" s="36">
        <f>SUMIFS(СВЦЭМ!$D$34:$D$777,СВЦЭМ!$A$34:$A$777,$A21,СВЦЭМ!$B$34:$B$777,Y$11)+'СЕТ СН'!$F$11+СВЦЭМ!$D$10+'СЕТ СН'!$F$5-'СЕТ СН'!$F$21</f>
        <v>3775.6435275100002</v>
      </c>
    </row>
    <row r="22" spans="1:25" ht="15.75" x14ac:dyDescent="0.2">
      <c r="A22" s="35">
        <f t="shared" si="0"/>
        <v>43384</v>
      </c>
      <c r="B22" s="36">
        <f>SUMIFS(СВЦЭМ!$D$34:$D$777,СВЦЭМ!$A$34:$A$777,$A22,СВЦЭМ!$B$34:$B$777,B$11)+'СЕТ СН'!$F$11+СВЦЭМ!$D$10+'СЕТ СН'!$F$5-'СЕТ СН'!$F$21</f>
        <v>3945.7622544200003</v>
      </c>
      <c r="C22" s="36">
        <f>SUMIFS(СВЦЭМ!$D$34:$D$777,СВЦЭМ!$A$34:$A$777,$A22,СВЦЭМ!$B$34:$B$777,C$11)+'СЕТ СН'!$F$11+СВЦЭМ!$D$10+'СЕТ СН'!$F$5-'СЕТ СН'!$F$21</f>
        <v>4083.84128736</v>
      </c>
      <c r="D22" s="36">
        <f>SUMIFS(СВЦЭМ!$D$34:$D$777,СВЦЭМ!$A$34:$A$777,$A22,СВЦЭМ!$B$34:$B$777,D$11)+'СЕТ СН'!$F$11+СВЦЭМ!$D$10+'СЕТ СН'!$F$5-'СЕТ СН'!$F$21</f>
        <v>4176.6088424400004</v>
      </c>
      <c r="E22" s="36">
        <f>SUMIFS(СВЦЭМ!$D$34:$D$777,СВЦЭМ!$A$34:$A$777,$A22,СВЦЭМ!$B$34:$B$777,E$11)+'СЕТ СН'!$F$11+СВЦЭМ!$D$10+'СЕТ СН'!$F$5-'СЕТ СН'!$F$21</f>
        <v>4183.8047139300006</v>
      </c>
      <c r="F22" s="36">
        <f>SUMIFS(СВЦЭМ!$D$34:$D$777,СВЦЭМ!$A$34:$A$777,$A22,СВЦЭМ!$B$34:$B$777,F$11)+'СЕТ СН'!$F$11+СВЦЭМ!$D$10+'СЕТ СН'!$F$5-'СЕТ СН'!$F$21</f>
        <v>4175.5803110500001</v>
      </c>
      <c r="G22" s="36">
        <f>SUMIFS(СВЦЭМ!$D$34:$D$777,СВЦЭМ!$A$34:$A$777,$A22,СВЦЭМ!$B$34:$B$777,G$11)+'СЕТ СН'!$F$11+СВЦЭМ!$D$10+'СЕТ СН'!$F$5-'СЕТ СН'!$F$21</f>
        <v>4148.8478874399998</v>
      </c>
      <c r="H22" s="36">
        <f>SUMIFS(СВЦЭМ!$D$34:$D$777,СВЦЭМ!$A$34:$A$777,$A22,СВЦЭМ!$B$34:$B$777,H$11)+'СЕТ СН'!$F$11+СВЦЭМ!$D$10+'СЕТ СН'!$F$5-'СЕТ СН'!$F$21</f>
        <v>4076.5527838400003</v>
      </c>
      <c r="I22" s="36">
        <f>SUMIFS(СВЦЭМ!$D$34:$D$777,СВЦЭМ!$A$34:$A$777,$A22,СВЦЭМ!$B$34:$B$777,I$11)+'СЕТ СН'!$F$11+СВЦЭМ!$D$10+'СЕТ СН'!$F$5-'СЕТ СН'!$F$21</f>
        <v>3990.3548135800002</v>
      </c>
      <c r="J22" s="36">
        <f>SUMIFS(СВЦЭМ!$D$34:$D$777,СВЦЭМ!$A$34:$A$777,$A22,СВЦЭМ!$B$34:$B$777,J$11)+'СЕТ СН'!$F$11+СВЦЭМ!$D$10+'СЕТ СН'!$F$5-'СЕТ СН'!$F$21</f>
        <v>3973.1131130399999</v>
      </c>
      <c r="K22" s="36">
        <f>SUMIFS(СВЦЭМ!$D$34:$D$777,СВЦЭМ!$A$34:$A$777,$A22,СВЦЭМ!$B$34:$B$777,K$11)+'СЕТ СН'!$F$11+СВЦЭМ!$D$10+'СЕТ СН'!$F$5-'СЕТ СН'!$F$21</f>
        <v>3948.0744697</v>
      </c>
      <c r="L22" s="36">
        <f>SUMIFS(СВЦЭМ!$D$34:$D$777,СВЦЭМ!$A$34:$A$777,$A22,СВЦЭМ!$B$34:$B$777,L$11)+'СЕТ СН'!$F$11+СВЦЭМ!$D$10+'СЕТ СН'!$F$5-'СЕТ СН'!$F$21</f>
        <v>3944.9643618099999</v>
      </c>
      <c r="M22" s="36">
        <f>SUMIFS(СВЦЭМ!$D$34:$D$777,СВЦЭМ!$A$34:$A$777,$A22,СВЦЭМ!$B$34:$B$777,M$11)+'СЕТ СН'!$F$11+СВЦЭМ!$D$10+'СЕТ СН'!$F$5-'СЕТ СН'!$F$21</f>
        <v>3958.7508581900001</v>
      </c>
      <c r="N22" s="36">
        <f>SUMIFS(СВЦЭМ!$D$34:$D$777,СВЦЭМ!$A$34:$A$777,$A22,СВЦЭМ!$B$34:$B$777,N$11)+'СЕТ СН'!$F$11+СВЦЭМ!$D$10+'СЕТ СН'!$F$5-'СЕТ СН'!$F$21</f>
        <v>3966.2951395500004</v>
      </c>
      <c r="O22" s="36">
        <f>SUMIFS(СВЦЭМ!$D$34:$D$777,СВЦЭМ!$A$34:$A$777,$A22,СВЦЭМ!$B$34:$B$777,O$11)+'СЕТ СН'!$F$11+СВЦЭМ!$D$10+'СЕТ СН'!$F$5-'СЕТ СН'!$F$21</f>
        <v>3942.4358094099998</v>
      </c>
      <c r="P22" s="36">
        <f>SUMIFS(СВЦЭМ!$D$34:$D$777,СВЦЭМ!$A$34:$A$777,$A22,СВЦЭМ!$B$34:$B$777,P$11)+'СЕТ СН'!$F$11+СВЦЭМ!$D$10+'СЕТ СН'!$F$5-'СЕТ СН'!$F$21</f>
        <v>3884.8066772400007</v>
      </c>
      <c r="Q22" s="36">
        <f>SUMIFS(СВЦЭМ!$D$34:$D$777,СВЦЭМ!$A$34:$A$777,$A22,СВЦЭМ!$B$34:$B$777,Q$11)+'СЕТ СН'!$F$11+СВЦЭМ!$D$10+'СЕТ СН'!$F$5-'СЕТ СН'!$F$21</f>
        <v>3815.5815633499997</v>
      </c>
      <c r="R22" s="36">
        <f>SUMIFS(СВЦЭМ!$D$34:$D$777,СВЦЭМ!$A$34:$A$777,$A22,СВЦЭМ!$B$34:$B$777,R$11)+'СЕТ СН'!$F$11+СВЦЭМ!$D$10+'СЕТ СН'!$F$5-'СЕТ СН'!$F$21</f>
        <v>3719.2668338399999</v>
      </c>
      <c r="S22" s="36">
        <f>SUMIFS(СВЦЭМ!$D$34:$D$777,СВЦЭМ!$A$34:$A$777,$A22,СВЦЭМ!$B$34:$B$777,S$11)+'СЕТ СН'!$F$11+СВЦЭМ!$D$10+'СЕТ СН'!$F$5-'СЕТ СН'!$F$21</f>
        <v>3662.77825381</v>
      </c>
      <c r="T22" s="36">
        <f>SUMIFS(СВЦЭМ!$D$34:$D$777,СВЦЭМ!$A$34:$A$777,$A22,СВЦЭМ!$B$34:$B$777,T$11)+'СЕТ СН'!$F$11+СВЦЭМ!$D$10+'СЕТ СН'!$F$5-'СЕТ СН'!$F$21</f>
        <v>3668.2161793599998</v>
      </c>
      <c r="U22" s="36">
        <f>SUMIFS(СВЦЭМ!$D$34:$D$777,СВЦЭМ!$A$34:$A$777,$A22,СВЦЭМ!$B$34:$B$777,U$11)+'СЕТ СН'!$F$11+СВЦЭМ!$D$10+'СЕТ СН'!$F$5-'СЕТ СН'!$F$21</f>
        <v>3697.1339326799998</v>
      </c>
      <c r="V22" s="36">
        <f>SUMIFS(СВЦЭМ!$D$34:$D$777,СВЦЭМ!$A$34:$A$777,$A22,СВЦЭМ!$B$34:$B$777,V$11)+'СЕТ СН'!$F$11+СВЦЭМ!$D$10+'СЕТ СН'!$F$5-'СЕТ СН'!$F$21</f>
        <v>3694.44567061</v>
      </c>
      <c r="W22" s="36">
        <f>SUMIFS(СВЦЭМ!$D$34:$D$777,СВЦЭМ!$A$34:$A$777,$A22,СВЦЭМ!$B$34:$B$777,W$11)+'СЕТ СН'!$F$11+СВЦЭМ!$D$10+'СЕТ СН'!$F$5-'СЕТ СН'!$F$21</f>
        <v>3681.8844499699999</v>
      </c>
      <c r="X22" s="36">
        <f>SUMIFS(СВЦЭМ!$D$34:$D$777,СВЦЭМ!$A$34:$A$777,$A22,СВЦЭМ!$B$34:$B$777,X$11)+'СЕТ СН'!$F$11+СВЦЭМ!$D$10+'СЕТ СН'!$F$5-'СЕТ СН'!$F$21</f>
        <v>3684.3880181699997</v>
      </c>
      <c r="Y22" s="36">
        <f>SUMIFS(СВЦЭМ!$D$34:$D$777,СВЦЭМ!$A$34:$A$777,$A22,СВЦЭМ!$B$34:$B$777,Y$11)+'СЕТ СН'!$F$11+СВЦЭМ!$D$10+'СЕТ СН'!$F$5-'СЕТ СН'!$F$21</f>
        <v>3809.4258987500007</v>
      </c>
    </row>
    <row r="23" spans="1:25" ht="15.75" x14ac:dyDescent="0.2">
      <c r="A23" s="35">
        <f t="shared" si="0"/>
        <v>43385</v>
      </c>
      <c r="B23" s="36">
        <f>SUMIFS(СВЦЭМ!$D$34:$D$777,СВЦЭМ!$A$34:$A$777,$A23,СВЦЭМ!$B$34:$B$777,B$11)+'СЕТ СН'!$F$11+СВЦЭМ!$D$10+'СЕТ СН'!$F$5-'СЕТ СН'!$F$21</f>
        <v>3936.3655342100001</v>
      </c>
      <c r="C23" s="36">
        <f>SUMIFS(СВЦЭМ!$D$34:$D$777,СВЦЭМ!$A$34:$A$777,$A23,СВЦЭМ!$B$34:$B$777,C$11)+'СЕТ СН'!$F$11+СВЦЭМ!$D$10+'СЕТ СН'!$F$5-'СЕТ СН'!$F$21</f>
        <v>4048.1843212900003</v>
      </c>
      <c r="D23" s="36">
        <f>SUMIFS(СВЦЭМ!$D$34:$D$777,СВЦЭМ!$A$34:$A$777,$A23,СВЦЭМ!$B$34:$B$777,D$11)+'СЕТ СН'!$F$11+СВЦЭМ!$D$10+'СЕТ СН'!$F$5-'СЕТ СН'!$F$21</f>
        <v>4117.9999166200005</v>
      </c>
      <c r="E23" s="36">
        <f>SUMIFS(СВЦЭМ!$D$34:$D$777,СВЦЭМ!$A$34:$A$777,$A23,СВЦЭМ!$B$34:$B$777,E$11)+'СЕТ СН'!$F$11+СВЦЭМ!$D$10+'СЕТ СН'!$F$5-'СЕТ СН'!$F$21</f>
        <v>4145.2001097000002</v>
      </c>
      <c r="F23" s="36">
        <f>SUMIFS(СВЦЭМ!$D$34:$D$777,СВЦЭМ!$A$34:$A$777,$A23,СВЦЭМ!$B$34:$B$777,F$11)+'СЕТ СН'!$F$11+СВЦЭМ!$D$10+'СЕТ СН'!$F$5-'СЕТ СН'!$F$21</f>
        <v>4129.30542186</v>
      </c>
      <c r="G23" s="36">
        <f>SUMIFS(СВЦЭМ!$D$34:$D$777,СВЦЭМ!$A$34:$A$777,$A23,СВЦЭМ!$B$34:$B$777,G$11)+'СЕТ СН'!$F$11+СВЦЭМ!$D$10+'СЕТ СН'!$F$5-'СЕТ СН'!$F$21</f>
        <v>4120.2658787200007</v>
      </c>
      <c r="H23" s="36">
        <f>SUMIFS(СВЦЭМ!$D$34:$D$777,СВЦЭМ!$A$34:$A$777,$A23,СВЦЭМ!$B$34:$B$777,H$11)+'СЕТ СН'!$F$11+СВЦЭМ!$D$10+'СЕТ СН'!$F$5-'СЕТ СН'!$F$21</f>
        <v>4089.4582559</v>
      </c>
      <c r="I23" s="36">
        <f>SUMIFS(СВЦЭМ!$D$34:$D$777,СВЦЭМ!$A$34:$A$777,$A23,СВЦЭМ!$B$34:$B$777,I$11)+'СЕТ СН'!$F$11+СВЦЭМ!$D$10+'СЕТ СН'!$F$5-'СЕТ СН'!$F$21</f>
        <v>4014.2234494600007</v>
      </c>
      <c r="J23" s="36">
        <f>SUMIFS(СВЦЭМ!$D$34:$D$777,СВЦЭМ!$A$34:$A$777,$A23,СВЦЭМ!$B$34:$B$777,J$11)+'СЕТ СН'!$F$11+СВЦЭМ!$D$10+'СЕТ СН'!$F$5-'СЕТ СН'!$F$21</f>
        <v>3984.6672285000004</v>
      </c>
      <c r="K23" s="36">
        <f>SUMIFS(СВЦЭМ!$D$34:$D$777,СВЦЭМ!$A$34:$A$777,$A23,СВЦЭМ!$B$34:$B$777,K$11)+'СЕТ СН'!$F$11+СВЦЭМ!$D$10+'СЕТ СН'!$F$5-'СЕТ СН'!$F$21</f>
        <v>3963.4367429399999</v>
      </c>
      <c r="L23" s="36">
        <f>SUMIFS(СВЦЭМ!$D$34:$D$777,СВЦЭМ!$A$34:$A$777,$A23,СВЦЭМ!$B$34:$B$777,L$11)+'СЕТ СН'!$F$11+СВЦЭМ!$D$10+'СЕТ СН'!$F$5-'СЕТ СН'!$F$21</f>
        <v>3966.1600650299997</v>
      </c>
      <c r="M23" s="36">
        <f>SUMIFS(СВЦЭМ!$D$34:$D$777,СВЦЭМ!$A$34:$A$777,$A23,СВЦЭМ!$B$34:$B$777,M$11)+'СЕТ СН'!$F$11+СВЦЭМ!$D$10+'СЕТ СН'!$F$5-'СЕТ СН'!$F$21</f>
        <v>3984.2223495600001</v>
      </c>
      <c r="N23" s="36">
        <f>SUMIFS(СВЦЭМ!$D$34:$D$777,СВЦЭМ!$A$34:$A$777,$A23,СВЦЭМ!$B$34:$B$777,N$11)+'СЕТ СН'!$F$11+СВЦЭМ!$D$10+'СЕТ СН'!$F$5-'СЕТ СН'!$F$21</f>
        <v>3994.6362263399997</v>
      </c>
      <c r="O23" s="36">
        <f>SUMIFS(СВЦЭМ!$D$34:$D$777,СВЦЭМ!$A$34:$A$777,$A23,СВЦЭМ!$B$34:$B$777,O$11)+'СЕТ СН'!$F$11+СВЦЭМ!$D$10+'СЕТ СН'!$F$5-'СЕТ СН'!$F$21</f>
        <v>3965.3840299800004</v>
      </c>
      <c r="P23" s="36">
        <f>SUMIFS(СВЦЭМ!$D$34:$D$777,СВЦЭМ!$A$34:$A$777,$A23,СВЦЭМ!$B$34:$B$777,P$11)+'СЕТ СН'!$F$11+СВЦЭМ!$D$10+'СЕТ СН'!$F$5-'СЕТ СН'!$F$21</f>
        <v>3900.8500105600006</v>
      </c>
      <c r="Q23" s="36">
        <f>SUMIFS(СВЦЭМ!$D$34:$D$777,СВЦЭМ!$A$34:$A$777,$A23,СВЦЭМ!$B$34:$B$777,Q$11)+'СЕТ СН'!$F$11+СВЦЭМ!$D$10+'СЕТ СН'!$F$5-'СЕТ СН'!$F$21</f>
        <v>3828.8689708400007</v>
      </c>
      <c r="R23" s="36">
        <f>SUMIFS(СВЦЭМ!$D$34:$D$777,СВЦЭМ!$A$34:$A$777,$A23,СВЦЭМ!$B$34:$B$777,R$11)+'СЕТ СН'!$F$11+СВЦЭМ!$D$10+'СЕТ СН'!$F$5-'СЕТ СН'!$F$21</f>
        <v>3717.16269887</v>
      </c>
      <c r="S23" s="36">
        <f>SUMIFS(СВЦЭМ!$D$34:$D$777,СВЦЭМ!$A$34:$A$777,$A23,СВЦЭМ!$B$34:$B$777,S$11)+'СЕТ СН'!$F$11+СВЦЭМ!$D$10+'СЕТ СН'!$F$5-'СЕТ СН'!$F$21</f>
        <v>3638.3688467600005</v>
      </c>
      <c r="T23" s="36">
        <f>SUMIFS(СВЦЭМ!$D$34:$D$777,СВЦЭМ!$A$34:$A$777,$A23,СВЦЭМ!$B$34:$B$777,T$11)+'СЕТ СН'!$F$11+СВЦЭМ!$D$10+'СЕТ СН'!$F$5-'СЕТ СН'!$F$21</f>
        <v>3661.8505527500001</v>
      </c>
      <c r="U23" s="36">
        <f>SUMIFS(СВЦЭМ!$D$34:$D$777,СВЦЭМ!$A$34:$A$777,$A23,СВЦЭМ!$B$34:$B$777,U$11)+'СЕТ СН'!$F$11+СВЦЭМ!$D$10+'СЕТ СН'!$F$5-'СЕТ СН'!$F$21</f>
        <v>3694.2782827399997</v>
      </c>
      <c r="V23" s="36">
        <f>SUMIFS(СВЦЭМ!$D$34:$D$777,СВЦЭМ!$A$34:$A$777,$A23,СВЦЭМ!$B$34:$B$777,V$11)+'СЕТ СН'!$F$11+СВЦЭМ!$D$10+'СЕТ СН'!$F$5-'СЕТ СН'!$F$21</f>
        <v>3689.5395595500004</v>
      </c>
      <c r="W23" s="36">
        <f>SUMIFS(СВЦЭМ!$D$34:$D$777,СВЦЭМ!$A$34:$A$777,$A23,СВЦЭМ!$B$34:$B$777,W$11)+'СЕТ СН'!$F$11+СВЦЭМ!$D$10+'СЕТ СН'!$F$5-'СЕТ СН'!$F$21</f>
        <v>3674.2045616200003</v>
      </c>
      <c r="X23" s="36">
        <f>SUMIFS(СВЦЭМ!$D$34:$D$777,СВЦЭМ!$A$34:$A$777,$A23,СВЦЭМ!$B$34:$B$777,X$11)+'СЕТ СН'!$F$11+СВЦЭМ!$D$10+'СЕТ СН'!$F$5-'СЕТ СН'!$F$21</f>
        <v>3679.9838613299999</v>
      </c>
      <c r="Y23" s="36">
        <f>SUMIFS(СВЦЭМ!$D$34:$D$777,СВЦЭМ!$A$34:$A$777,$A23,СВЦЭМ!$B$34:$B$777,Y$11)+'СЕТ СН'!$F$11+СВЦЭМ!$D$10+'СЕТ СН'!$F$5-'СЕТ СН'!$F$21</f>
        <v>3812.6457925100003</v>
      </c>
    </row>
    <row r="24" spans="1:25" ht="15.75" x14ac:dyDescent="0.2">
      <c r="A24" s="35">
        <f t="shared" si="0"/>
        <v>43386</v>
      </c>
      <c r="B24" s="36">
        <f>SUMIFS(СВЦЭМ!$D$34:$D$777,СВЦЭМ!$A$34:$A$777,$A24,СВЦЭМ!$B$34:$B$777,B$11)+'СЕТ СН'!$F$11+СВЦЭМ!$D$10+'СЕТ СН'!$F$5-'СЕТ СН'!$F$21</f>
        <v>3931.5141401500005</v>
      </c>
      <c r="C24" s="36">
        <f>SUMIFS(СВЦЭМ!$D$34:$D$777,СВЦЭМ!$A$34:$A$777,$A24,СВЦЭМ!$B$34:$B$777,C$11)+'СЕТ СН'!$F$11+СВЦЭМ!$D$10+'СЕТ СН'!$F$5-'СЕТ СН'!$F$21</f>
        <v>4043.1168122999998</v>
      </c>
      <c r="D24" s="36">
        <f>SUMIFS(СВЦЭМ!$D$34:$D$777,СВЦЭМ!$A$34:$A$777,$A24,СВЦЭМ!$B$34:$B$777,D$11)+'СЕТ СН'!$F$11+СВЦЭМ!$D$10+'СЕТ СН'!$F$5-'СЕТ СН'!$F$21</f>
        <v>4134.6266420300008</v>
      </c>
      <c r="E24" s="36">
        <f>SUMIFS(СВЦЭМ!$D$34:$D$777,СВЦЭМ!$A$34:$A$777,$A24,СВЦЭМ!$B$34:$B$777,E$11)+'СЕТ СН'!$F$11+СВЦЭМ!$D$10+'СЕТ СН'!$F$5-'СЕТ СН'!$F$21</f>
        <v>4143.5379288600006</v>
      </c>
      <c r="F24" s="36">
        <f>SUMIFS(СВЦЭМ!$D$34:$D$777,СВЦЭМ!$A$34:$A$777,$A24,СВЦЭМ!$B$34:$B$777,F$11)+'СЕТ СН'!$F$11+СВЦЭМ!$D$10+'СЕТ СН'!$F$5-'СЕТ СН'!$F$21</f>
        <v>4137.8526991300005</v>
      </c>
      <c r="G24" s="36">
        <f>SUMIFS(СВЦЭМ!$D$34:$D$777,СВЦЭМ!$A$34:$A$777,$A24,СВЦЭМ!$B$34:$B$777,G$11)+'СЕТ СН'!$F$11+СВЦЭМ!$D$10+'СЕТ СН'!$F$5-'СЕТ СН'!$F$21</f>
        <v>4116.8208589100004</v>
      </c>
      <c r="H24" s="36">
        <f>SUMIFS(СВЦЭМ!$D$34:$D$777,СВЦЭМ!$A$34:$A$777,$A24,СВЦЭМ!$B$34:$B$777,H$11)+'СЕТ СН'!$F$11+СВЦЭМ!$D$10+'СЕТ СН'!$F$5-'СЕТ СН'!$F$21</f>
        <v>4068.5685388900001</v>
      </c>
      <c r="I24" s="36">
        <f>SUMIFS(СВЦЭМ!$D$34:$D$777,СВЦЭМ!$A$34:$A$777,$A24,СВЦЭМ!$B$34:$B$777,I$11)+'СЕТ СН'!$F$11+СВЦЭМ!$D$10+'СЕТ СН'!$F$5-'СЕТ СН'!$F$21</f>
        <v>3992.2052507100007</v>
      </c>
      <c r="J24" s="36">
        <f>SUMIFS(СВЦЭМ!$D$34:$D$777,СВЦЭМ!$A$34:$A$777,$A24,СВЦЭМ!$B$34:$B$777,J$11)+'СЕТ СН'!$F$11+СВЦЭМ!$D$10+'СЕТ СН'!$F$5-'СЕТ СН'!$F$21</f>
        <v>3957.8452496400005</v>
      </c>
      <c r="K24" s="36">
        <f>SUMIFS(СВЦЭМ!$D$34:$D$777,СВЦЭМ!$A$34:$A$777,$A24,СВЦЭМ!$B$34:$B$777,K$11)+'СЕТ СН'!$F$11+СВЦЭМ!$D$10+'СЕТ СН'!$F$5-'СЕТ СН'!$F$21</f>
        <v>3951.5257486</v>
      </c>
      <c r="L24" s="36">
        <f>SUMIFS(СВЦЭМ!$D$34:$D$777,СВЦЭМ!$A$34:$A$777,$A24,СВЦЭМ!$B$34:$B$777,L$11)+'СЕТ СН'!$F$11+СВЦЭМ!$D$10+'СЕТ СН'!$F$5-'СЕТ СН'!$F$21</f>
        <v>3932.8620392299999</v>
      </c>
      <c r="M24" s="36">
        <f>SUMIFS(СВЦЭМ!$D$34:$D$777,СВЦЭМ!$A$34:$A$777,$A24,СВЦЭМ!$B$34:$B$777,M$11)+'СЕТ СН'!$F$11+СВЦЭМ!$D$10+'СЕТ СН'!$F$5-'СЕТ СН'!$F$21</f>
        <v>3950.7670346700006</v>
      </c>
      <c r="N24" s="36">
        <f>SUMIFS(СВЦЭМ!$D$34:$D$777,СВЦЭМ!$A$34:$A$777,$A24,СВЦЭМ!$B$34:$B$777,N$11)+'СЕТ СН'!$F$11+СВЦЭМ!$D$10+'СЕТ СН'!$F$5-'СЕТ СН'!$F$21</f>
        <v>3972.9555006099999</v>
      </c>
      <c r="O24" s="36">
        <f>SUMIFS(СВЦЭМ!$D$34:$D$777,СВЦЭМ!$A$34:$A$777,$A24,СВЦЭМ!$B$34:$B$777,O$11)+'СЕТ СН'!$F$11+СВЦЭМ!$D$10+'СЕТ СН'!$F$5-'СЕТ СН'!$F$21</f>
        <v>3980.0920680299996</v>
      </c>
      <c r="P24" s="36">
        <f>SUMIFS(СВЦЭМ!$D$34:$D$777,СВЦЭМ!$A$34:$A$777,$A24,СВЦЭМ!$B$34:$B$777,P$11)+'СЕТ СН'!$F$11+СВЦЭМ!$D$10+'СЕТ СН'!$F$5-'СЕТ СН'!$F$21</f>
        <v>3927.3393778600002</v>
      </c>
      <c r="Q24" s="36">
        <f>SUMIFS(СВЦЭМ!$D$34:$D$777,СВЦЭМ!$A$34:$A$777,$A24,СВЦЭМ!$B$34:$B$777,Q$11)+'СЕТ СН'!$F$11+СВЦЭМ!$D$10+'СЕТ СН'!$F$5-'СЕТ СН'!$F$21</f>
        <v>3860.9895482399997</v>
      </c>
      <c r="R24" s="36">
        <f>SUMIFS(СВЦЭМ!$D$34:$D$777,СВЦЭМ!$A$34:$A$777,$A24,СВЦЭМ!$B$34:$B$777,R$11)+'СЕТ СН'!$F$11+СВЦЭМ!$D$10+'СЕТ СН'!$F$5-'СЕТ СН'!$F$21</f>
        <v>3746.2270533700002</v>
      </c>
      <c r="S24" s="36">
        <f>SUMIFS(СВЦЭМ!$D$34:$D$777,СВЦЭМ!$A$34:$A$777,$A24,СВЦЭМ!$B$34:$B$777,S$11)+'СЕТ СН'!$F$11+СВЦЭМ!$D$10+'СЕТ СН'!$F$5-'СЕТ СН'!$F$21</f>
        <v>3661.9931471700002</v>
      </c>
      <c r="T24" s="36">
        <f>SUMIFS(СВЦЭМ!$D$34:$D$777,СВЦЭМ!$A$34:$A$777,$A24,СВЦЭМ!$B$34:$B$777,T$11)+'СЕТ СН'!$F$11+СВЦЭМ!$D$10+'СЕТ СН'!$F$5-'СЕТ СН'!$F$21</f>
        <v>3661.8927977399999</v>
      </c>
      <c r="U24" s="36">
        <f>SUMIFS(СВЦЭМ!$D$34:$D$777,СВЦЭМ!$A$34:$A$777,$A24,СВЦЭМ!$B$34:$B$777,U$11)+'СЕТ СН'!$F$11+СВЦЭМ!$D$10+'СЕТ СН'!$F$5-'СЕТ СН'!$F$21</f>
        <v>3699.3641445599997</v>
      </c>
      <c r="V24" s="36">
        <f>SUMIFS(СВЦЭМ!$D$34:$D$777,СВЦЭМ!$A$34:$A$777,$A24,СВЦЭМ!$B$34:$B$777,V$11)+'СЕТ СН'!$F$11+СВЦЭМ!$D$10+'СЕТ СН'!$F$5-'СЕТ СН'!$F$21</f>
        <v>3685.3533780000007</v>
      </c>
      <c r="W24" s="36">
        <f>SUMIFS(СВЦЭМ!$D$34:$D$777,СВЦЭМ!$A$34:$A$777,$A24,СВЦЭМ!$B$34:$B$777,W$11)+'СЕТ СН'!$F$11+СВЦЭМ!$D$10+'СЕТ СН'!$F$5-'СЕТ СН'!$F$21</f>
        <v>3683.6514585100003</v>
      </c>
      <c r="X24" s="36">
        <f>SUMIFS(СВЦЭМ!$D$34:$D$777,СВЦЭМ!$A$34:$A$777,$A24,СВЦЭМ!$B$34:$B$777,X$11)+'СЕТ СН'!$F$11+СВЦЭМ!$D$10+'СЕТ СН'!$F$5-'СЕТ СН'!$F$21</f>
        <v>3667.7264017400003</v>
      </c>
      <c r="Y24" s="36">
        <f>SUMIFS(СВЦЭМ!$D$34:$D$777,СВЦЭМ!$A$34:$A$777,$A24,СВЦЭМ!$B$34:$B$777,Y$11)+'СЕТ СН'!$F$11+СВЦЭМ!$D$10+'СЕТ СН'!$F$5-'СЕТ СН'!$F$21</f>
        <v>3782.2189841299996</v>
      </c>
    </row>
    <row r="25" spans="1:25" ht="15.75" x14ac:dyDescent="0.2">
      <c r="A25" s="35">
        <f t="shared" si="0"/>
        <v>43387</v>
      </c>
      <c r="B25" s="36">
        <f>SUMIFS(СВЦЭМ!$D$34:$D$777,СВЦЭМ!$A$34:$A$777,$A25,СВЦЭМ!$B$34:$B$777,B$11)+'СЕТ СН'!$F$11+СВЦЭМ!$D$10+'СЕТ СН'!$F$5-'СЕТ СН'!$F$21</f>
        <v>3882.8672253600007</v>
      </c>
      <c r="C25" s="36">
        <f>SUMIFS(СВЦЭМ!$D$34:$D$777,СВЦЭМ!$A$34:$A$777,$A25,СВЦЭМ!$B$34:$B$777,C$11)+'СЕТ СН'!$F$11+СВЦЭМ!$D$10+'СЕТ СН'!$F$5-'СЕТ СН'!$F$21</f>
        <v>3969.6173498199996</v>
      </c>
      <c r="D25" s="36">
        <f>SUMIFS(СВЦЭМ!$D$34:$D$777,СВЦЭМ!$A$34:$A$777,$A25,СВЦЭМ!$B$34:$B$777,D$11)+'СЕТ СН'!$F$11+СВЦЭМ!$D$10+'СЕТ СН'!$F$5-'СЕТ СН'!$F$21</f>
        <v>4060.6801182099998</v>
      </c>
      <c r="E25" s="36">
        <f>SUMIFS(СВЦЭМ!$D$34:$D$777,СВЦЭМ!$A$34:$A$777,$A25,СВЦЭМ!$B$34:$B$777,E$11)+'СЕТ СН'!$F$11+СВЦЭМ!$D$10+'СЕТ СН'!$F$5-'СЕТ СН'!$F$21</f>
        <v>4072.5362455599998</v>
      </c>
      <c r="F25" s="36">
        <f>SUMIFS(СВЦЭМ!$D$34:$D$777,СВЦЭМ!$A$34:$A$777,$A25,СВЦЭМ!$B$34:$B$777,F$11)+'СЕТ СН'!$F$11+СВЦЭМ!$D$10+'СЕТ СН'!$F$5-'СЕТ СН'!$F$21</f>
        <v>4070.7418230700005</v>
      </c>
      <c r="G25" s="36">
        <f>SUMIFS(СВЦЭМ!$D$34:$D$777,СВЦЭМ!$A$34:$A$777,$A25,СВЦЭМ!$B$34:$B$777,G$11)+'СЕТ СН'!$F$11+СВЦЭМ!$D$10+'СЕТ СН'!$F$5-'СЕТ СН'!$F$21</f>
        <v>4058.0573892100001</v>
      </c>
      <c r="H25" s="36">
        <f>SUMIFS(СВЦЭМ!$D$34:$D$777,СВЦЭМ!$A$34:$A$777,$A25,СВЦЭМ!$B$34:$B$777,H$11)+'СЕТ СН'!$F$11+СВЦЭМ!$D$10+'СЕТ СН'!$F$5-'СЕТ СН'!$F$21</f>
        <v>4036.5058310499999</v>
      </c>
      <c r="I25" s="36">
        <f>SUMIFS(СВЦЭМ!$D$34:$D$777,СВЦЭМ!$A$34:$A$777,$A25,СВЦЭМ!$B$34:$B$777,I$11)+'СЕТ СН'!$F$11+СВЦЭМ!$D$10+'СЕТ СН'!$F$5-'СЕТ СН'!$F$21</f>
        <v>4026.3122805499997</v>
      </c>
      <c r="J25" s="36">
        <f>SUMIFS(СВЦЭМ!$D$34:$D$777,СВЦЭМ!$A$34:$A$777,$A25,СВЦЭМ!$B$34:$B$777,J$11)+'СЕТ СН'!$F$11+СВЦЭМ!$D$10+'СЕТ СН'!$F$5-'СЕТ СН'!$F$21</f>
        <v>3986.6103237100006</v>
      </c>
      <c r="K25" s="36">
        <f>SUMIFS(СВЦЭМ!$D$34:$D$777,СВЦЭМ!$A$34:$A$777,$A25,СВЦЭМ!$B$34:$B$777,K$11)+'СЕТ СН'!$F$11+СВЦЭМ!$D$10+'СЕТ СН'!$F$5-'СЕТ СН'!$F$21</f>
        <v>3960.7918595800002</v>
      </c>
      <c r="L25" s="36">
        <f>SUMIFS(СВЦЭМ!$D$34:$D$777,СВЦЭМ!$A$34:$A$777,$A25,СВЦЭМ!$B$34:$B$777,L$11)+'СЕТ СН'!$F$11+СВЦЭМ!$D$10+'СЕТ СН'!$F$5-'СЕТ СН'!$F$21</f>
        <v>3947.15377317</v>
      </c>
      <c r="M25" s="36">
        <f>SUMIFS(СВЦЭМ!$D$34:$D$777,СВЦЭМ!$A$34:$A$777,$A25,СВЦЭМ!$B$34:$B$777,M$11)+'СЕТ СН'!$F$11+СВЦЭМ!$D$10+'СЕТ СН'!$F$5-'СЕТ СН'!$F$21</f>
        <v>3963.1870235400002</v>
      </c>
      <c r="N25" s="36">
        <f>SUMIFS(СВЦЭМ!$D$34:$D$777,СВЦЭМ!$A$34:$A$777,$A25,СВЦЭМ!$B$34:$B$777,N$11)+'СЕТ СН'!$F$11+СВЦЭМ!$D$10+'СЕТ СН'!$F$5-'СЕТ СН'!$F$21</f>
        <v>3988.9138276800004</v>
      </c>
      <c r="O25" s="36">
        <f>SUMIFS(СВЦЭМ!$D$34:$D$777,СВЦЭМ!$A$34:$A$777,$A25,СВЦЭМ!$B$34:$B$777,O$11)+'СЕТ СН'!$F$11+СВЦЭМ!$D$10+'СЕТ СН'!$F$5-'СЕТ СН'!$F$21</f>
        <v>3977.1343148200003</v>
      </c>
      <c r="P25" s="36">
        <f>SUMIFS(СВЦЭМ!$D$34:$D$777,СВЦЭМ!$A$34:$A$777,$A25,СВЦЭМ!$B$34:$B$777,P$11)+'СЕТ СН'!$F$11+СВЦЭМ!$D$10+'СЕТ СН'!$F$5-'СЕТ СН'!$F$21</f>
        <v>3916.8827729100003</v>
      </c>
      <c r="Q25" s="36">
        <f>SUMIFS(СВЦЭМ!$D$34:$D$777,СВЦЭМ!$A$34:$A$777,$A25,СВЦЭМ!$B$34:$B$777,Q$11)+'СЕТ СН'!$F$11+СВЦЭМ!$D$10+'СЕТ СН'!$F$5-'СЕТ СН'!$F$21</f>
        <v>3863.99354838</v>
      </c>
      <c r="R25" s="36">
        <f>SUMIFS(СВЦЭМ!$D$34:$D$777,СВЦЭМ!$A$34:$A$777,$A25,СВЦЭМ!$B$34:$B$777,R$11)+'СЕТ СН'!$F$11+СВЦЭМ!$D$10+'СЕТ СН'!$F$5-'СЕТ СН'!$F$21</f>
        <v>3801.9959736400006</v>
      </c>
      <c r="S25" s="36">
        <f>SUMIFS(СВЦЭМ!$D$34:$D$777,СВЦЭМ!$A$34:$A$777,$A25,СВЦЭМ!$B$34:$B$777,S$11)+'СЕТ СН'!$F$11+СВЦЭМ!$D$10+'СЕТ СН'!$F$5-'СЕТ СН'!$F$21</f>
        <v>3707.3716838999999</v>
      </c>
      <c r="T25" s="36">
        <f>SUMIFS(СВЦЭМ!$D$34:$D$777,СВЦЭМ!$A$34:$A$777,$A25,СВЦЭМ!$B$34:$B$777,T$11)+'СЕТ СН'!$F$11+СВЦЭМ!$D$10+'СЕТ СН'!$F$5-'СЕТ СН'!$F$21</f>
        <v>3685.2064250800004</v>
      </c>
      <c r="U25" s="36">
        <f>SUMIFS(СВЦЭМ!$D$34:$D$777,СВЦЭМ!$A$34:$A$777,$A25,СВЦЭМ!$B$34:$B$777,U$11)+'СЕТ СН'!$F$11+СВЦЭМ!$D$10+'СЕТ СН'!$F$5-'СЕТ СН'!$F$21</f>
        <v>3707.8700838000004</v>
      </c>
      <c r="V25" s="36">
        <f>SUMIFS(СВЦЭМ!$D$34:$D$777,СВЦЭМ!$A$34:$A$777,$A25,СВЦЭМ!$B$34:$B$777,V$11)+'СЕТ СН'!$F$11+СВЦЭМ!$D$10+'СЕТ СН'!$F$5-'СЕТ СН'!$F$21</f>
        <v>3710.2558171199998</v>
      </c>
      <c r="W25" s="36">
        <f>SUMIFS(СВЦЭМ!$D$34:$D$777,СВЦЭМ!$A$34:$A$777,$A25,СВЦЭМ!$B$34:$B$777,W$11)+'СЕТ СН'!$F$11+СВЦЭМ!$D$10+'СЕТ СН'!$F$5-'СЕТ СН'!$F$21</f>
        <v>3688.6796404200004</v>
      </c>
      <c r="X25" s="36">
        <f>SUMIFS(СВЦЭМ!$D$34:$D$777,СВЦЭМ!$A$34:$A$777,$A25,СВЦЭМ!$B$34:$B$777,X$11)+'СЕТ СН'!$F$11+СВЦЭМ!$D$10+'СЕТ СН'!$F$5-'СЕТ СН'!$F$21</f>
        <v>3684.6146258199997</v>
      </c>
      <c r="Y25" s="36">
        <f>SUMIFS(СВЦЭМ!$D$34:$D$777,СВЦЭМ!$A$34:$A$777,$A25,СВЦЭМ!$B$34:$B$777,Y$11)+'СЕТ СН'!$F$11+СВЦЭМ!$D$10+'СЕТ СН'!$F$5-'СЕТ СН'!$F$21</f>
        <v>3798.9377890799997</v>
      </c>
    </row>
    <row r="26" spans="1:25" ht="15.75" x14ac:dyDescent="0.2">
      <c r="A26" s="35">
        <f t="shared" si="0"/>
        <v>43388</v>
      </c>
      <c r="B26" s="36">
        <f>SUMIFS(СВЦЭМ!$D$34:$D$777,СВЦЭМ!$A$34:$A$777,$A26,СВЦЭМ!$B$34:$B$777,B$11)+'СЕТ СН'!$F$11+СВЦЭМ!$D$10+'СЕТ СН'!$F$5-'СЕТ СН'!$F$21</f>
        <v>4002.34078228</v>
      </c>
      <c r="C26" s="36">
        <f>SUMIFS(СВЦЭМ!$D$34:$D$777,СВЦЭМ!$A$34:$A$777,$A26,СВЦЭМ!$B$34:$B$777,C$11)+'СЕТ СН'!$F$11+СВЦЭМ!$D$10+'СЕТ СН'!$F$5-'СЕТ СН'!$F$21</f>
        <v>4126.5096503100003</v>
      </c>
      <c r="D26" s="36">
        <f>SUMIFS(СВЦЭМ!$D$34:$D$777,СВЦЭМ!$A$34:$A$777,$A26,СВЦЭМ!$B$34:$B$777,D$11)+'СЕТ СН'!$F$11+СВЦЭМ!$D$10+'СЕТ СН'!$F$5-'СЕТ СН'!$F$21</f>
        <v>4175.0083892600005</v>
      </c>
      <c r="E26" s="36">
        <f>SUMIFS(СВЦЭМ!$D$34:$D$777,СВЦЭМ!$A$34:$A$777,$A26,СВЦЭМ!$B$34:$B$777,E$11)+'СЕТ СН'!$F$11+СВЦЭМ!$D$10+'СЕТ СН'!$F$5-'СЕТ СН'!$F$21</f>
        <v>4175.1393673499997</v>
      </c>
      <c r="F26" s="36">
        <f>SUMIFS(СВЦЭМ!$D$34:$D$777,СВЦЭМ!$A$34:$A$777,$A26,СВЦЭМ!$B$34:$B$777,F$11)+'СЕТ СН'!$F$11+СВЦЭМ!$D$10+'СЕТ СН'!$F$5-'СЕТ СН'!$F$21</f>
        <v>4176.17591386</v>
      </c>
      <c r="G26" s="36">
        <f>SUMIFS(СВЦЭМ!$D$34:$D$777,СВЦЭМ!$A$34:$A$777,$A26,СВЦЭМ!$B$34:$B$777,G$11)+'СЕТ СН'!$F$11+СВЦЭМ!$D$10+'СЕТ СН'!$F$5-'СЕТ СН'!$F$21</f>
        <v>4179.8250398600003</v>
      </c>
      <c r="H26" s="36">
        <f>SUMIFS(СВЦЭМ!$D$34:$D$777,СВЦЭМ!$A$34:$A$777,$A26,СВЦЭМ!$B$34:$B$777,H$11)+'СЕТ СН'!$F$11+СВЦЭМ!$D$10+'СЕТ СН'!$F$5-'СЕТ СН'!$F$21</f>
        <v>4118.4412538799997</v>
      </c>
      <c r="I26" s="36">
        <f>SUMIFS(СВЦЭМ!$D$34:$D$777,СВЦЭМ!$A$34:$A$777,$A26,СВЦЭМ!$B$34:$B$777,I$11)+'СЕТ СН'!$F$11+СВЦЭМ!$D$10+'СЕТ СН'!$F$5-'СЕТ СН'!$F$21</f>
        <v>4044.1952902100002</v>
      </c>
      <c r="J26" s="36">
        <f>SUMIFS(СВЦЭМ!$D$34:$D$777,СВЦЭМ!$A$34:$A$777,$A26,СВЦЭМ!$B$34:$B$777,J$11)+'СЕТ СН'!$F$11+СВЦЭМ!$D$10+'СЕТ СН'!$F$5-'СЕТ СН'!$F$21</f>
        <v>4016.4964195000002</v>
      </c>
      <c r="K26" s="36">
        <f>SUMIFS(СВЦЭМ!$D$34:$D$777,СВЦЭМ!$A$34:$A$777,$A26,СВЦЭМ!$B$34:$B$777,K$11)+'СЕТ СН'!$F$11+СВЦЭМ!$D$10+'СЕТ СН'!$F$5-'СЕТ СН'!$F$21</f>
        <v>3981.8511202700001</v>
      </c>
      <c r="L26" s="36">
        <f>SUMIFS(СВЦЭМ!$D$34:$D$777,СВЦЭМ!$A$34:$A$777,$A26,СВЦЭМ!$B$34:$B$777,L$11)+'СЕТ СН'!$F$11+СВЦЭМ!$D$10+'СЕТ СН'!$F$5-'СЕТ СН'!$F$21</f>
        <v>3973.85104013</v>
      </c>
      <c r="M26" s="36">
        <f>SUMIFS(СВЦЭМ!$D$34:$D$777,СВЦЭМ!$A$34:$A$777,$A26,СВЦЭМ!$B$34:$B$777,M$11)+'СЕТ СН'!$F$11+СВЦЭМ!$D$10+'СЕТ СН'!$F$5-'СЕТ СН'!$F$21</f>
        <v>3971.8841905199997</v>
      </c>
      <c r="N26" s="36">
        <f>SUMIFS(СВЦЭМ!$D$34:$D$777,СВЦЭМ!$A$34:$A$777,$A26,СВЦЭМ!$B$34:$B$777,N$11)+'СЕТ СН'!$F$11+СВЦЭМ!$D$10+'СЕТ СН'!$F$5-'СЕТ СН'!$F$21</f>
        <v>3992.3589901100004</v>
      </c>
      <c r="O26" s="36">
        <f>SUMIFS(СВЦЭМ!$D$34:$D$777,СВЦЭМ!$A$34:$A$777,$A26,СВЦЭМ!$B$34:$B$777,O$11)+'СЕТ СН'!$F$11+СВЦЭМ!$D$10+'СЕТ СН'!$F$5-'СЕТ СН'!$F$21</f>
        <v>3984.5493170300006</v>
      </c>
      <c r="P26" s="36">
        <f>SUMIFS(СВЦЭМ!$D$34:$D$777,СВЦЭМ!$A$34:$A$777,$A26,СВЦЭМ!$B$34:$B$777,P$11)+'СЕТ СН'!$F$11+СВЦЭМ!$D$10+'СЕТ СН'!$F$5-'СЕТ СН'!$F$21</f>
        <v>3929.4884791499999</v>
      </c>
      <c r="Q26" s="36">
        <f>SUMIFS(СВЦЭМ!$D$34:$D$777,СВЦЭМ!$A$34:$A$777,$A26,СВЦЭМ!$B$34:$B$777,Q$11)+'СЕТ СН'!$F$11+СВЦЭМ!$D$10+'СЕТ СН'!$F$5-'СЕТ СН'!$F$21</f>
        <v>3854.1721830800007</v>
      </c>
      <c r="R26" s="36">
        <f>SUMIFS(СВЦЭМ!$D$34:$D$777,СВЦЭМ!$A$34:$A$777,$A26,СВЦЭМ!$B$34:$B$777,R$11)+'СЕТ СН'!$F$11+СВЦЭМ!$D$10+'СЕТ СН'!$F$5-'СЕТ СН'!$F$21</f>
        <v>3744.92312348</v>
      </c>
      <c r="S26" s="36">
        <f>SUMIFS(СВЦЭМ!$D$34:$D$777,СВЦЭМ!$A$34:$A$777,$A26,СВЦЭМ!$B$34:$B$777,S$11)+'СЕТ СН'!$F$11+СВЦЭМ!$D$10+'СЕТ СН'!$F$5-'СЕТ СН'!$F$21</f>
        <v>3655.0411823599998</v>
      </c>
      <c r="T26" s="36">
        <f>SUMIFS(СВЦЭМ!$D$34:$D$777,СВЦЭМ!$A$34:$A$777,$A26,СВЦЭМ!$B$34:$B$777,T$11)+'СЕТ СН'!$F$11+СВЦЭМ!$D$10+'СЕТ СН'!$F$5-'СЕТ СН'!$F$21</f>
        <v>3624.4236314099999</v>
      </c>
      <c r="U26" s="36">
        <f>SUMIFS(СВЦЭМ!$D$34:$D$777,СВЦЭМ!$A$34:$A$777,$A26,СВЦЭМ!$B$34:$B$777,U$11)+'СЕТ СН'!$F$11+СВЦЭМ!$D$10+'СЕТ СН'!$F$5-'СЕТ СН'!$F$21</f>
        <v>3608.6169270700002</v>
      </c>
      <c r="V26" s="36">
        <f>SUMIFS(СВЦЭМ!$D$34:$D$777,СВЦЭМ!$A$34:$A$777,$A26,СВЦЭМ!$B$34:$B$777,V$11)+'СЕТ СН'!$F$11+СВЦЭМ!$D$10+'СЕТ СН'!$F$5-'СЕТ СН'!$F$21</f>
        <v>3602.3823397200003</v>
      </c>
      <c r="W26" s="36">
        <f>SUMIFS(СВЦЭМ!$D$34:$D$777,СВЦЭМ!$A$34:$A$777,$A26,СВЦЭМ!$B$34:$B$777,W$11)+'СЕТ СН'!$F$11+СВЦЭМ!$D$10+'СЕТ СН'!$F$5-'СЕТ СН'!$F$21</f>
        <v>3609.6309738800001</v>
      </c>
      <c r="X26" s="36">
        <f>SUMIFS(СВЦЭМ!$D$34:$D$777,СВЦЭМ!$A$34:$A$777,$A26,СВЦЭМ!$B$34:$B$777,X$11)+'СЕТ СН'!$F$11+СВЦЭМ!$D$10+'СЕТ СН'!$F$5-'СЕТ СН'!$F$21</f>
        <v>3672.0045532600006</v>
      </c>
      <c r="Y26" s="36">
        <f>SUMIFS(СВЦЭМ!$D$34:$D$777,СВЦЭМ!$A$34:$A$777,$A26,СВЦЭМ!$B$34:$B$777,Y$11)+'СЕТ СН'!$F$11+СВЦЭМ!$D$10+'СЕТ СН'!$F$5-'СЕТ СН'!$F$21</f>
        <v>3794.2550948300004</v>
      </c>
    </row>
    <row r="27" spans="1:25" ht="15.75" x14ac:dyDescent="0.2">
      <c r="A27" s="35">
        <f t="shared" si="0"/>
        <v>43389</v>
      </c>
      <c r="B27" s="36">
        <f>SUMIFS(СВЦЭМ!$D$34:$D$777,СВЦЭМ!$A$34:$A$777,$A27,СВЦЭМ!$B$34:$B$777,B$11)+'СЕТ СН'!$F$11+СВЦЭМ!$D$10+'СЕТ СН'!$F$5-'СЕТ СН'!$F$21</f>
        <v>3931.5052435000007</v>
      </c>
      <c r="C27" s="36">
        <f>SUMIFS(СВЦЭМ!$D$34:$D$777,СВЦЭМ!$A$34:$A$777,$A27,СВЦЭМ!$B$34:$B$777,C$11)+'СЕТ СН'!$F$11+СВЦЭМ!$D$10+'СЕТ СН'!$F$5-'СЕТ СН'!$F$21</f>
        <v>4051.9112995400001</v>
      </c>
      <c r="D27" s="36">
        <f>SUMIFS(СВЦЭМ!$D$34:$D$777,СВЦЭМ!$A$34:$A$777,$A27,СВЦЭМ!$B$34:$B$777,D$11)+'СЕТ СН'!$F$11+СВЦЭМ!$D$10+'СЕТ СН'!$F$5-'СЕТ СН'!$F$21</f>
        <v>4140.5225147800002</v>
      </c>
      <c r="E27" s="36">
        <f>SUMIFS(СВЦЭМ!$D$34:$D$777,СВЦЭМ!$A$34:$A$777,$A27,СВЦЭМ!$B$34:$B$777,E$11)+'СЕТ СН'!$F$11+СВЦЭМ!$D$10+'СЕТ СН'!$F$5-'СЕТ СН'!$F$21</f>
        <v>4147.5364596300005</v>
      </c>
      <c r="F27" s="36">
        <f>SUMIFS(СВЦЭМ!$D$34:$D$777,СВЦЭМ!$A$34:$A$777,$A27,СВЦЭМ!$B$34:$B$777,F$11)+'СЕТ СН'!$F$11+СВЦЭМ!$D$10+'СЕТ СН'!$F$5-'СЕТ СН'!$F$21</f>
        <v>4130.41024578</v>
      </c>
      <c r="G27" s="36">
        <f>SUMIFS(СВЦЭМ!$D$34:$D$777,СВЦЭМ!$A$34:$A$777,$A27,СВЦЭМ!$B$34:$B$777,G$11)+'СЕТ СН'!$F$11+СВЦЭМ!$D$10+'СЕТ СН'!$F$5-'СЕТ СН'!$F$21</f>
        <v>4101.6324824700005</v>
      </c>
      <c r="H27" s="36">
        <f>SUMIFS(СВЦЭМ!$D$34:$D$777,СВЦЭМ!$A$34:$A$777,$A27,СВЦЭМ!$B$34:$B$777,H$11)+'СЕТ СН'!$F$11+СВЦЭМ!$D$10+'СЕТ СН'!$F$5-'СЕТ СН'!$F$21</f>
        <v>4060.0940835199999</v>
      </c>
      <c r="I27" s="36">
        <f>SUMIFS(СВЦЭМ!$D$34:$D$777,СВЦЭМ!$A$34:$A$777,$A27,СВЦЭМ!$B$34:$B$777,I$11)+'СЕТ СН'!$F$11+СВЦЭМ!$D$10+'СЕТ СН'!$F$5-'СЕТ СН'!$F$21</f>
        <v>4042.6315933200003</v>
      </c>
      <c r="J27" s="36">
        <f>SUMIFS(СВЦЭМ!$D$34:$D$777,СВЦЭМ!$A$34:$A$777,$A27,СВЦЭМ!$B$34:$B$777,J$11)+'СЕТ СН'!$F$11+СВЦЭМ!$D$10+'СЕТ СН'!$F$5-'СЕТ СН'!$F$21</f>
        <v>4042.3491572900002</v>
      </c>
      <c r="K27" s="36">
        <f>SUMIFS(СВЦЭМ!$D$34:$D$777,СВЦЭМ!$A$34:$A$777,$A27,СВЦЭМ!$B$34:$B$777,K$11)+'СЕТ СН'!$F$11+СВЦЭМ!$D$10+'СЕТ СН'!$F$5-'СЕТ СН'!$F$21</f>
        <v>4026.94671328</v>
      </c>
      <c r="L27" s="36">
        <f>SUMIFS(СВЦЭМ!$D$34:$D$777,СВЦЭМ!$A$34:$A$777,$A27,СВЦЭМ!$B$34:$B$777,L$11)+'СЕТ СН'!$F$11+СВЦЭМ!$D$10+'СЕТ СН'!$F$5-'СЕТ СН'!$F$21</f>
        <v>4024.1025168000006</v>
      </c>
      <c r="M27" s="36">
        <f>SUMIFS(СВЦЭМ!$D$34:$D$777,СВЦЭМ!$A$34:$A$777,$A27,СВЦЭМ!$B$34:$B$777,M$11)+'СЕТ СН'!$F$11+СВЦЭМ!$D$10+'СЕТ СН'!$F$5-'СЕТ СН'!$F$21</f>
        <v>4043.0860138199996</v>
      </c>
      <c r="N27" s="36">
        <f>SUMIFS(СВЦЭМ!$D$34:$D$777,СВЦЭМ!$A$34:$A$777,$A27,СВЦЭМ!$B$34:$B$777,N$11)+'СЕТ СН'!$F$11+СВЦЭМ!$D$10+'СЕТ СН'!$F$5-'СЕТ СН'!$F$21</f>
        <v>4040.8803678499999</v>
      </c>
      <c r="O27" s="36">
        <f>SUMIFS(СВЦЭМ!$D$34:$D$777,СВЦЭМ!$A$34:$A$777,$A27,СВЦЭМ!$B$34:$B$777,O$11)+'СЕТ СН'!$F$11+СВЦЭМ!$D$10+'СЕТ СН'!$F$5-'СЕТ СН'!$F$21</f>
        <v>4026.5291875900002</v>
      </c>
      <c r="P27" s="36">
        <f>SUMIFS(СВЦЭМ!$D$34:$D$777,СВЦЭМ!$A$34:$A$777,$A27,СВЦЭМ!$B$34:$B$777,P$11)+'СЕТ СН'!$F$11+СВЦЭМ!$D$10+'СЕТ СН'!$F$5-'СЕТ СН'!$F$21</f>
        <v>3968.51338932</v>
      </c>
      <c r="Q27" s="36">
        <f>SUMIFS(СВЦЭМ!$D$34:$D$777,СВЦЭМ!$A$34:$A$777,$A27,СВЦЭМ!$B$34:$B$777,Q$11)+'СЕТ СН'!$F$11+СВЦЭМ!$D$10+'СЕТ СН'!$F$5-'СЕТ СН'!$F$21</f>
        <v>3896.0247575599997</v>
      </c>
      <c r="R27" s="36">
        <f>SUMIFS(СВЦЭМ!$D$34:$D$777,СВЦЭМ!$A$34:$A$777,$A27,СВЦЭМ!$B$34:$B$777,R$11)+'СЕТ СН'!$F$11+СВЦЭМ!$D$10+'СЕТ СН'!$F$5-'СЕТ СН'!$F$21</f>
        <v>3787.3399498200006</v>
      </c>
      <c r="S27" s="36">
        <f>SUMIFS(СВЦЭМ!$D$34:$D$777,СВЦЭМ!$A$34:$A$777,$A27,СВЦЭМ!$B$34:$B$777,S$11)+'СЕТ СН'!$F$11+СВЦЭМ!$D$10+'СЕТ СН'!$F$5-'СЕТ СН'!$F$21</f>
        <v>3683.7101062400006</v>
      </c>
      <c r="T27" s="36">
        <f>SUMIFS(СВЦЭМ!$D$34:$D$777,СВЦЭМ!$A$34:$A$777,$A27,СВЦЭМ!$B$34:$B$777,T$11)+'СЕТ СН'!$F$11+СВЦЭМ!$D$10+'СЕТ СН'!$F$5-'СЕТ СН'!$F$21</f>
        <v>3647.3881368000002</v>
      </c>
      <c r="U27" s="36">
        <f>SUMIFS(СВЦЭМ!$D$34:$D$777,СВЦЭМ!$A$34:$A$777,$A27,СВЦЭМ!$B$34:$B$777,U$11)+'СЕТ СН'!$F$11+СВЦЭМ!$D$10+'СЕТ СН'!$F$5-'СЕТ СН'!$F$21</f>
        <v>3640.8463901100004</v>
      </c>
      <c r="V27" s="36">
        <f>SUMIFS(СВЦЭМ!$D$34:$D$777,СВЦЭМ!$A$34:$A$777,$A27,СВЦЭМ!$B$34:$B$777,V$11)+'СЕТ СН'!$F$11+СВЦЭМ!$D$10+'СЕТ СН'!$F$5-'СЕТ СН'!$F$21</f>
        <v>3646.2747036700002</v>
      </c>
      <c r="W27" s="36">
        <f>SUMIFS(СВЦЭМ!$D$34:$D$777,СВЦЭМ!$A$34:$A$777,$A27,СВЦЭМ!$B$34:$B$777,W$11)+'СЕТ СН'!$F$11+СВЦЭМ!$D$10+'СЕТ СН'!$F$5-'СЕТ СН'!$F$21</f>
        <v>3674.4919245500005</v>
      </c>
      <c r="X27" s="36">
        <f>SUMIFS(СВЦЭМ!$D$34:$D$777,СВЦЭМ!$A$34:$A$777,$A27,СВЦЭМ!$B$34:$B$777,X$11)+'СЕТ СН'!$F$11+СВЦЭМ!$D$10+'СЕТ СН'!$F$5-'СЕТ СН'!$F$21</f>
        <v>3725.6422300100003</v>
      </c>
      <c r="Y27" s="36">
        <f>SUMIFS(СВЦЭМ!$D$34:$D$777,СВЦЭМ!$A$34:$A$777,$A27,СВЦЭМ!$B$34:$B$777,Y$11)+'СЕТ СН'!$F$11+СВЦЭМ!$D$10+'СЕТ СН'!$F$5-'СЕТ СН'!$F$21</f>
        <v>3847.98824952</v>
      </c>
    </row>
    <row r="28" spans="1:25" ht="15.75" x14ac:dyDescent="0.2">
      <c r="A28" s="35">
        <f t="shared" si="0"/>
        <v>43390</v>
      </c>
      <c r="B28" s="36">
        <f>SUMIFS(СВЦЭМ!$D$34:$D$777,СВЦЭМ!$A$34:$A$777,$A28,СВЦЭМ!$B$34:$B$777,B$11)+'СЕТ СН'!$F$11+СВЦЭМ!$D$10+'СЕТ СН'!$F$5-'СЕТ СН'!$F$21</f>
        <v>4005.3269197</v>
      </c>
      <c r="C28" s="36">
        <f>SUMIFS(СВЦЭМ!$D$34:$D$777,СВЦЭМ!$A$34:$A$777,$A28,СВЦЭМ!$B$34:$B$777,C$11)+'СЕТ СН'!$F$11+СВЦЭМ!$D$10+'СЕТ СН'!$F$5-'СЕТ СН'!$F$21</f>
        <v>4122.9837583500002</v>
      </c>
      <c r="D28" s="36">
        <f>SUMIFS(СВЦЭМ!$D$34:$D$777,СВЦЭМ!$A$34:$A$777,$A28,СВЦЭМ!$B$34:$B$777,D$11)+'СЕТ СН'!$F$11+СВЦЭМ!$D$10+'СЕТ СН'!$F$5-'СЕТ СН'!$F$21</f>
        <v>4211.73223538</v>
      </c>
      <c r="E28" s="36">
        <f>SUMIFS(СВЦЭМ!$D$34:$D$777,СВЦЭМ!$A$34:$A$777,$A28,СВЦЭМ!$B$34:$B$777,E$11)+'СЕТ СН'!$F$11+СВЦЭМ!$D$10+'СЕТ СН'!$F$5-'СЕТ СН'!$F$21</f>
        <v>4215.8088515999998</v>
      </c>
      <c r="F28" s="36">
        <f>SUMIFS(СВЦЭМ!$D$34:$D$777,СВЦЭМ!$A$34:$A$777,$A28,СВЦЭМ!$B$34:$B$777,F$11)+'СЕТ СН'!$F$11+СВЦЭМ!$D$10+'СЕТ СН'!$F$5-'СЕТ СН'!$F$21</f>
        <v>4198.9823500600005</v>
      </c>
      <c r="G28" s="36">
        <f>SUMIFS(СВЦЭМ!$D$34:$D$777,СВЦЭМ!$A$34:$A$777,$A28,СВЦЭМ!$B$34:$B$777,G$11)+'СЕТ СН'!$F$11+СВЦЭМ!$D$10+'СЕТ СН'!$F$5-'СЕТ СН'!$F$21</f>
        <v>4171.5241815500003</v>
      </c>
      <c r="H28" s="36">
        <f>SUMIFS(СВЦЭМ!$D$34:$D$777,СВЦЭМ!$A$34:$A$777,$A28,СВЦЭМ!$B$34:$B$777,H$11)+'СЕТ СН'!$F$11+СВЦЭМ!$D$10+'СЕТ СН'!$F$5-'СЕТ СН'!$F$21</f>
        <v>4089.4881176600002</v>
      </c>
      <c r="I28" s="36">
        <f>SUMIFS(СВЦЭМ!$D$34:$D$777,СВЦЭМ!$A$34:$A$777,$A28,СВЦЭМ!$B$34:$B$777,I$11)+'СЕТ СН'!$F$11+СВЦЭМ!$D$10+'СЕТ СН'!$F$5-'СЕТ СН'!$F$21</f>
        <v>4021.9246534499998</v>
      </c>
      <c r="J28" s="36">
        <f>SUMIFS(СВЦЭМ!$D$34:$D$777,СВЦЭМ!$A$34:$A$777,$A28,СВЦЭМ!$B$34:$B$777,J$11)+'СЕТ СН'!$F$11+СВЦЭМ!$D$10+'СЕТ СН'!$F$5-'СЕТ СН'!$F$21</f>
        <v>4005.5446282500006</v>
      </c>
      <c r="K28" s="36">
        <f>SUMIFS(СВЦЭМ!$D$34:$D$777,СВЦЭМ!$A$34:$A$777,$A28,СВЦЭМ!$B$34:$B$777,K$11)+'СЕТ СН'!$F$11+СВЦЭМ!$D$10+'СЕТ СН'!$F$5-'СЕТ СН'!$F$21</f>
        <v>3980.0065033500005</v>
      </c>
      <c r="L28" s="36">
        <f>SUMIFS(СВЦЭМ!$D$34:$D$777,СВЦЭМ!$A$34:$A$777,$A28,СВЦЭМ!$B$34:$B$777,L$11)+'СЕТ СН'!$F$11+СВЦЭМ!$D$10+'СЕТ СН'!$F$5-'СЕТ СН'!$F$21</f>
        <v>3972.9143547499998</v>
      </c>
      <c r="M28" s="36">
        <f>SUMIFS(СВЦЭМ!$D$34:$D$777,СВЦЭМ!$A$34:$A$777,$A28,СВЦЭМ!$B$34:$B$777,M$11)+'СЕТ СН'!$F$11+СВЦЭМ!$D$10+'СЕТ СН'!$F$5-'СЕТ СН'!$F$21</f>
        <v>3990.2979352700004</v>
      </c>
      <c r="N28" s="36">
        <f>SUMIFS(СВЦЭМ!$D$34:$D$777,СВЦЭМ!$A$34:$A$777,$A28,СВЦЭМ!$B$34:$B$777,N$11)+'СЕТ СН'!$F$11+СВЦЭМ!$D$10+'СЕТ СН'!$F$5-'СЕТ СН'!$F$21</f>
        <v>4003.3818129900001</v>
      </c>
      <c r="O28" s="36">
        <f>SUMIFS(СВЦЭМ!$D$34:$D$777,СВЦЭМ!$A$34:$A$777,$A28,СВЦЭМ!$B$34:$B$777,O$11)+'СЕТ СН'!$F$11+СВЦЭМ!$D$10+'СЕТ СН'!$F$5-'СЕТ СН'!$F$21</f>
        <v>3964.8822762600003</v>
      </c>
      <c r="P28" s="36">
        <f>SUMIFS(СВЦЭМ!$D$34:$D$777,СВЦЭМ!$A$34:$A$777,$A28,СВЦЭМ!$B$34:$B$777,P$11)+'СЕТ СН'!$F$11+СВЦЭМ!$D$10+'СЕТ СН'!$F$5-'СЕТ СН'!$F$21</f>
        <v>3906.7738643500006</v>
      </c>
      <c r="Q28" s="36">
        <f>SUMIFS(СВЦЭМ!$D$34:$D$777,СВЦЭМ!$A$34:$A$777,$A28,СВЦЭМ!$B$34:$B$777,Q$11)+'СЕТ СН'!$F$11+СВЦЭМ!$D$10+'СЕТ СН'!$F$5-'СЕТ СН'!$F$21</f>
        <v>3841.0742342200001</v>
      </c>
      <c r="R28" s="36">
        <f>SUMIFS(СВЦЭМ!$D$34:$D$777,СВЦЭМ!$A$34:$A$777,$A28,СВЦЭМ!$B$34:$B$777,R$11)+'СЕТ СН'!$F$11+СВЦЭМ!$D$10+'СЕТ СН'!$F$5-'СЕТ СН'!$F$21</f>
        <v>3742.1948426899999</v>
      </c>
      <c r="S28" s="36">
        <f>SUMIFS(СВЦЭМ!$D$34:$D$777,СВЦЭМ!$A$34:$A$777,$A28,СВЦЭМ!$B$34:$B$777,S$11)+'СЕТ СН'!$F$11+СВЦЭМ!$D$10+'СЕТ СН'!$F$5-'СЕТ СН'!$F$21</f>
        <v>3663.7964640099999</v>
      </c>
      <c r="T28" s="36">
        <f>SUMIFS(СВЦЭМ!$D$34:$D$777,СВЦЭМ!$A$34:$A$777,$A28,СВЦЭМ!$B$34:$B$777,T$11)+'СЕТ СН'!$F$11+СВЦЭМ!$D$10+'СЕТ СН'!$F$5-'СЕТ СН'!$F$21</f>
        <v>3637.3922820400003</v>
      </c>
      <c r="U28" s="36">
        <f>SUMIFS(СВЦЭМ!$D$34:$D$777,СВЦЭМ!$A$34:$A$777,$A28,СВЦЭМ!$B$34:$B$777,U$11)+'СЕТ СН'!$F$11+СВЦЭМ!$D$10+'СЕТ СН'!$F$5-'СЕТ СН'!$F$21</f>
        <v>3618.1111376100002</v>
      </c>
      <c r="V28" s="36">
        <f>SUMIFS(СВЦЭМ!$D$34:$D$777,СВЦЭМ!$A$34:$A$777,$A28,СВЦЭМ!$B$34:$B$777,V$11)+'СЕТ СН'!$F$11+СВЦЭМ!$D$10+'СЕТ СН'!$F$5-'СЕТ СН'!$F$21</f>
        <v>3622.7377221000002</v>
      </c>
      <c r="W28" s="36">
        <f>SUMIFS(СВЦЭМ!$D$34:$D$777,СВЦЭМ!$A$34:$A$777,$A28,СВЦЭМ!$B$34:$B$777,W$11)+'СЕТ СН'!$F$11+СВЦЭМ!$D$10+'СЕТ СН'!$F$5-'СЕТ СН'!$F$21</f>
        <v>3653.3750943900004</v>
      </c>
      <c r="X28" s="36">
        <f>SUMIFS(СВЦЭМ!$D$34:$D$777,СВЦЭМ!$A$34:$A$777,$A28,СВЦЭМ!$B$34:$B$777,X$11)+'СЕТ СН'!$F$11+СВЦЭМ!$D$10+'СЕТ СН'!$F$5-'СЕТ СН'!$F$21</f>
        <v>3718.6976014399997</v>
      </c>
      <c r="Y28" s="36">
        <f>SUMIFS(СВЦЭМ!$D$34:$D$777,СВЦЭМ!$A$34:$A$777,$A28,СВЦЭМ!$B$34:$B$777,Y$11)+'СЕТ СН'!$F$11+СВЦЭМ!$D$10+'СЕТ СН'!$F$5-'СЕТ СН'!$F$21</f>
        <v>3848.06111366</v>
      </c>
    </row>
    <row r="29" spans="1:25" ht="15.75" x14ac:dyDescent="0.2">
      <c r="A29" s="35">
        <f t="shared" si="0"/>
        <v>43391</v>
      </c>
      <c r="B29" s="36">
        <f>SUMIFS(СВЦЭМ!$D$34:$D$777,СВЦЭМ!$A$34:$A$777,$A29,СВЦЭМ!$B$34:$B$777,B$11)+'СЕТ СН'!$F$11+СВЦЭМ!$D$10+'СЕТ СН'!$F$5-'СЕТ СН'!$F$21</f>
        <v>3992.67940516</v>
      </c>
      <c r="C29" s="36">
        <f>SUMIFS(СВЦЭМ!$D$34:$D$777,СВЦЭМ!$A$34:$A$777,$A29,СВЦЭМ!$B$34:$B$777,C$11)+'СЕТ СН'!$F$11+СВЦЭМ!$D$10+'СЕТ СН'!$F$5-'СЕТ СН'!$F$21</f>
        <v>4098.9934800000001</v>
      </c>
      <c r="D29" s="36">
        <f>SUMIFS(СВЦЭМ!$D$34:$D$777,СВЦЭМ!$A$34:$A$777,$A29,СВЦЭМ!$B$34:$B$777,D$11)+'СЕТ СН'!$F$11+СВЦЭМ!$D$10+'СЕТ СН'!$F$5-'СЕТ СН'!$F$21</f>
        <v>4193.2917629600006</v>
      </c>
      <c r="E29" s="36">
        <f>SUMIFS(СВЦЭМ!$D$34:$D$777,СВЦЭМ!$A$34:$A$777,$A29,СВЦЭМ!$B$34:$B$777,E$11)+'СЕТ СН'!$F$11+СВЦЭМ!$D$10+'СЕТ СН'!$F$5-'СЕТ СН'!$F$21</f>
        <v>4194.1578717700004</v>
      </c>
      <c r="F29" s="36">
        <f>SUMIFS(СВЦЭМ!$D$34:$D$777,СВЦЭМ!$A$34:$A$777,$A29,СВЦЭМ!$B$34:$B$777,F$11)+'СЕТ СН'!$F$11+СВЦЭМ!$D$10+'СЕТ СН'!$F$5-'СЕТ СН'!$F$21</f>
        <v>4182.5001517400005</v>
      </c>
      <c r="G29" s="36">
        <f>SUMIFS(СВЦЭМ!$D$34:$D$777,СВЦЭМ!$A$34:$A$777,$A29,СВЦЭМ!$B$34:$B$777,G$11)+'СЕТ СН'!$F$11+СВЦЭМ!$D$10+'СЕТ СН'!$F$5-'СЕТ СН'!$F$21</f>
        <v>4156.2590858600006</v>
      </c>
      <c r="H29" s="36">
        <f>SUMIFS(СВЦЭМ!$D$34:$D$777,СВЦЭМ!$A$34:$A$777,$A29,СВЦЭМ!$B$34:$B$777,H$11)+'СЕТ СН'!$F$11+СВЦЭМ!$D$10+'СЕТ СН'!$F$5-'СЕТ СН'!$F$21</f>
        <v>4096.8293148000002</v>
      </c>
      <c r="I29" s="36">
        <f>SUMIFS(СВЦЭМ!$D$34:$D$777,СВЦЭМ!$A$34:$A$777,$A29,СВЦЭМ!$B$34:$B$777,I$11)+'СЕТ СН'!$F$11+СВЦЭМ!$D$10+'СЕТ СН'!$F$5-'СЕТ СН'!$F$21</f>
        <v>4032.2873655499998</v>
      </c>
      <c r="J29" s="36">
        <f>SUMIFS(СВЦЭМ!$D$34:$D$777,СВЦЭМ!$A$34:$A$777,$A29,СВЦЭМ!$B$34:$B$777,J$11)+'СЕТ СН'!$F$11+СВЦЭМ!$D$10+'СЕТ СН'!$F$5-'СЕТ СН'!$F$21</f>
        <v>4022.9987473500005</v>
      </c>
      <c r="K29" s="36">
        <f>SUMIFS(СВЦЭМ!$D$34:$D$777,СВЦЭМ!$A$34:$A$777,$A29,СВЦЭМ!$B$34:$B$777,K$11)+'СЕТ СН'!$F$11+СВЦЭМ!$D$10+'СЕТ СН'!$F$5-'СЕТ СН'!$F$21</f>
        <v>4008.3018669000003</v>
      </c>
      <c r="L29" s="36">
        <f>SUMIFS(СВЦЭМ!$D$34:$D$777,СВЦЭМ!$A$34:$A$777,$A29,СВЦЭМ!$B$34:$B$777,L$11)+'СЕТ СН'!$F$11+СВЦЭМ!$D$10+'СЕТ СН'!$F$5-'СЕТ СН'!$F$21</f>
        <v>4002.5640797200003</v>
      </c>
      <c r="M29" s="36">
        <f>SUMIFS(СВЦЭМ!$D$34:$D$777,СВЦЭМ!$A$34:$A$777,$A29,СВЦЭМ!$B$34:$B$777,M$11)+'СЕТ СН'!$F$11+СВЦЭМ!$D$10+'СЕТ СН'!$F$5-'СЕТ СН'!$F$21</f>
        <v>4016.9498563699999</v>
      </c>
      <c r="N29" s="36">
        <f>SUMIFS(СВЦЭМ!$D$34:$D$777,СВЦЭМ!$A$34:$A$777,$A29,СВЦЭМ!$B$34:$B$777,N$11)+'СЕТ СН'!$F$11+СВЦЭМ!$D$10+'СЕТ СН'!$F$5-'СЕТ СН'!$F$21</f>
        <v>4030.2716068199998</v>
      </c>
      <c r="O29" s="36">
        <f>SUMIFS(СВЦЭМ!$D$34:$D$777,СВЦЭМ!$A$34:$A$777,$A29,СВЦЭМ!$B$34:$B$777,O$11)+'СЕТ СН'!$F$11+СВЦЭМ!$D$10+'СЕТ СН'!$F$5-'СЕТ СН'!$F$21</f>
        <v>4001.2404044100003</v>
      </c>
      <c r="P29" s="36">
        <f>SUMIFS(СВЦЭМ!$D$34:$D$777,СВЦЭМ!$A$34:$A$777,$A29,СВЦЭМ!$B$34:$B$777,P$11)+'СЕТ СН'!$F$11+СВЦЭМ!$D$10+'СЕТ СН'!$F$5-'СЕТ СН'!$F$21</f>
        <v>3948.2989605000002</v>
      </c>
      <c r="Q29" s="36">
        <f>SUMIFS(СВЦЭМ!$D$34:$D$777,СВЦЭМ!$A$34:$A$777,$A29,СВЦЭМ!$B$34:$B$777,Q$11)+'СЕТ СН'!$F$11+СВЦЭМ!$D$10+'СЕТ СН'!$F$5-'СЕТ СН'!$F$21</f>
        <v>3876.62300633</v>
      </c>
      <c r="R29" s="36">
        <f>SUMIFS(СВЦЭМ!$D$34:$D$777,СВЦЭМ!$A$34:$A$777,$A29,СВЦЭМ!$B$34:$B$777,R$11)+'СЕТ СН'!$F$11+СВЦЭМ!$D$10+'СЕТ СН'!$F$5-'СЕТ СН'!$F$21</f>
        <v>3778.2930247900003</v>
      </c>
      <c r="S29" s="36">
        <f>SUMIFS(СВЦЭМ!$D$34:$D$777,СВЦЭМ!$A$34:$A$777,$A29,СВЦЭМ!$B$34:$B$777,S$11)+'СЕТ СН'!$F$11+СВЦЭМ!$D$10+'СЕТ СН'!$F$5-'СЕТ СН'!$F$21</f>
        <v>3691.2455282399997</v>
      </c>
      <c r="T29" s="36">
        <f>SUMIFS(СВЦЭМ!$D$34:$D$777,СВЦЭМ!$A$34:$A$777,$A29,СВЦЭМ!$B$34:$B$777,T$11)+'СЕТ СН'!$F$11+СВЦЭМ!$D$10+'СЕТ СН'!$F$5-'СЕТ СН'!$F$21</f>
        <v>3658.6751013399999</v>
      </c>
      <c r="U29" s="36">
        <f>SUMIFS(СВЦЭМ!$D$34:$D$777,СВЦЭМ!$A$34:$A$777,$A29,СВЦЭМ!$B$34:$B$777,U$11)+'СЕТ СН'!$F$11+СВЦЭМ!$D$10+'СЕТ СН'!$F$5-'СЕТ СН'!$F$21</f>
        <v>3636.7508416300002</v>
      </c>
      <c r="V29" s="36">
        <f>SUMIFS(СВЦЭМ!$D$34:$D$777,СВЦЭМ!$A$34:$A$777,$A29,СВЦЭМ!$B$34:$B$777,V$11)+'СЕТ СН'!$F$11+СВЦЭМ!$D$10+'СЕТ СН'!$F$5-'СЕТ СН'!$F$21</f>
        <v>3642.5212921800003</v>
      </c>
      <c r="W29" s="36">
        <f>SUMIFS(СВЦЭМ!$D$34:$D$777,СВЦЭМ!$A$34:$A$777,$A29,СВЦЭМ!$B$34:$B$777,W$11)+'СЕТ СН'!$F$11+СВЦЭМ!$D$10+'СЕТ СН'!$F$5-'СЕТ СН'!$F$21</f>
        <v>3650.0954993900004</v>
      </c>
      <c r="X29" s="36">
        <f>SUMIFS(СВЦЭМ!$D$34:$D$777,СВЦЭМ!$A$34:$A$777,$A29,СВЦЭМ!$B$34:$B$777,X$11)+'СЕТ СН'!$F$11+СВЦЭМ!$D$10+'СЕТ СН'!$F$5-'СЕТ СН'!$F$21</f>
        <v>3733.1564234699999</v>
      </c>
      <c r="Y29" s="36">
        <f>SUMIFS(СВЦЭМ!$D$34:$D$777,СВЦЭМ!$A$34:$A$777,$A29,СВЦЭМ!$B$34:$B$777,Y$11)+'СЕТ СН'!$F$11+СВЦЭМ!$D$10+'СЕТ СН'!$F$5-'СЕТ СН'!$F$21</f>
        <v>3871.3911604600007</v>
      </c>
    </row>
    <row r="30" spans="1:25" ht="15.75" x14ac:dyDescent="0.2">
      <c r="A30" s="35">
        <f t="shared" si="0"/>
        <v>43392</v>
      </c>
      <c r="B30" s="36">
        <f>SUMIFS(СВЦЭМ!$D$34:$D$777,СВЦЭМ!$A$34:$A$777,$A30,СВЦЭМ!$B$34:$B$777,B$11)+'СЕТ СН'!$F$11+СВЦЭМ!$D$10+'СЕТ СН'!$F$5-'СЕТ СН'!$F$21</f>
        <v>3966.2791406200004</v>
      </c>
      <c r="C30" s="36">
        <f>SUMIFS(СВЦЭМ!$D$34:$D$777,СВЦЭМ!$A$34:$A$777,$A30,СВЦЭМ!$B$34:$B$777,C$11)+'СЕТ СН'!$F$11+СВЦЭМ!$D$10+'СЕТ СН'!$F$5-'СЕТ СН'!$F$21</f>
        <v>4068.3378210399997</v>
      </c>
      <c r="D30" s="36">
        <f>SUMIFS(СВЦЭМ!$D$34:$D$777,СВЦЭМ!$A$34:$A$777,$A30,СВЦЭМ!$B$34:$B$777,D$11)+'СЕТ СН'!$F$11+СВЦЭМ!$D$10+'СЕТ СН'!$F$5-'СЕТ СН'!$F$21</f>
        <v>4161.7405909400004</v>
      </c>
      <c r="E30" s="36">
        <f>SUMIFS(СВЦЭМ!$D$34:$D$777,СВЦЭМ!$A$34:$A$777,$A30,СВЦЭМ!$B$34:$B$777,E$11)+'СЕТ СН'!$F$11+СВЦЭМ!$D$10+'СЕТ СН'!$F$5-'СЕТ СН'!$F$21</f>
        <v>4171.1046322000002</v>
      </c>
      <c r="F30" s="36">
        <f>SUMIFS(СВЦЭМ!$D$34:$D$777,СВЦЭМ!$A$34:$A$777,$A30,СВЦЭМ!$B$34:$B$777,F$11)+'СЕТ СН'!$F$11+СВЦЭМ!$D$10+'СЕТ СН'!$F$5-'СЕТ СН'!$F$21</f>
        <v>4155.7552671200001</v>
      </c>
      <c r="G30" s="36">
        <f>SUMIFS(СВЦЭМ!$D$34:$D$777,СВЦЭМ!$A$34:$A$777,$A30,СВЦЭМ!$B$34:$B$777,G$11)+'СЕТ СН'!$F$11+СВЦЭМ!$D$10+'СЕТ СН'!$F$5-'СЕТ СН'!$F$21</f>
        <v>4144.6951506400001</v>
      </c>
      <c r="H30" s="36">
        <f>SUMIFS(СВЦЭМ!$D$34:$D$777,СВЦЭМ!$A$34:$A$777,$A30,СВЦЭМ!$B$34:$B$777,H$11)+'СЕТ СН'!$F$11+СВЦЭМ!$D$10+'СЕТ СН'!$F$5-'СЕТ СН'!$F$21</f>
        <v>4086.2858170300005</v>
      </c>
      <c r="I30" s="36">
        <f>SUMIFS(СВЦЭМ!$D$34:$D$777,СВЦЭМ!$A$34:$A$777,$A30,СВЦЭМ!$B$34:$B$777,I$11)+'СЕТ СН'!$F$11+СВЦЭМ!$D$10+'СЕТ СН'!$F$5-'СЕТ СН'!$F$21</f>
        <v>4036.4442352200003</v>
      </c>
      <c r="J30" s="36">
        <f>SUMIFS(СВЦЭМ!$D$34:$D$777,СВЦЭМ!$A$34:$A$777,$A30,СВЦЭМ!$B$34:$B$777,J$11)+'СЕТ СН'!$F$11+СВЦЭМ!$D$10+'СЕТ СН'!$F$5-'СЕТ СН'!$F$21</f>
        <v>4025.2864780400005</v>
      </c>
      <c r="K30" s="36">
        <f>SUMIFS(СВЦЭМ!$D$34:$D$777,СВЦЭМ!$A$34:$A$777,$A30,СВЦЭМ!$B$34:$B$777,K$11)+'СЕТ СН'!$F$11+СВЦЭМ!$D$10+'СЕТ СН'!$F$5-'СЕТ СН'!$F$21</f>
        <v>4019.8481539100003</v>
      </c>
      <c r="L30" s="36">
        <f>SUMIFS(СВЦЭМ!$D$34:$D$777,СВЦЭМ!$A$34:$A$777,$A30,СВЦЭМ!$B$34:$B$777,L$11)+'СЕТ СН'!$F$11+СВЦЭМ!$D$10+'СЕТ СН'!$F$5-'СЕТ СН'!$F$21</f>
        <v>4037.0901423300002</v>
      </c>
      <c r="M30" s="36">
        <f>SUMIFS(СВЦЭМ!$D$34:$D$777,СВЦЭМ!$A$34:$A$777,$A30,СВЦЭМ!$B$34:$B$777,M$11)+'СЕТ СН'!$F$11+СВЦЭМ!$D$10+'СЕТ СН'!$F$5-'СЕТ СН'!$F$21</f>
        <v>4052.1181653399999</v>
      </c>
      <c r="N30" s="36">
        <f>SUMIFS(СВЦЭМ!$D$34:$D$777,СВЦЭМ!$A$34:$A$777,$A30,СВЦЭМ!$B$34:$B$777,N$11)+'СЕТ СН'!$F$11+СВЦЭМ!$D$10+'СЕТ СН'!$F$5-'СЕТ СН'!$F$21</f>
        <v>4049.7013199000003</v>
      </c>
      <c r="O30" s="36">
        <f>SUMIFS(СВЦЭМ!$D$34:$D$777,СВЦЭМ!$A$34:$A$777,$A30,СВЦЭМ!$B$34:$B$777,O$11)+'СЕТ СН'!$F$11+СВЦЭМ!$D$10+'СЕТ СН'!$F$5-'СЕТ СН'!$F$21</f>
        <v>4037.3392149900001</v>
      </c>
      <c r="P30" s="36">
        <f>SUMIFS(СВЦЭМ!$D$34:$D$777,СВЦЭМ!$A$34:$A$777,$A30,СВЦЭМ!$B$34:$B$777,P$11)+'СЕТ СН'!$F$11+СВЦЭМ!$D$10+'СЕТ СН'!$F$5-'СЕТ СН'!$F$21</f>
        <v>3980.4088617200005</v>
      </c>
      <c r="Q30" s="36">
        <f>SUMIFS(СВЦЭМ!$D$34:$D$777,СВЦЭМ!$A$34:$A$777,$A30,СВЦЭМ!$B$34:$B$777,Q$11)+'СЕТ СН'!$F$11+СВЦЭМ!$D$10+'СЕТ СН'!$F$5-'СЕТ СН'!$F$21</f>
        <v>3909.1865390499997</v>
      </c>
      <c r="R30" s="36">
        <f>SUMIFS(СВЦЭМ!$D$34:$D$777,СВЦЭМ!$A$34:$A$777,$A30,СВЦЭМ!$B$34:$B$777,R$11)+'СЕТ СН'!$F$11+СВЦЭМ!$D$10+'СЕТ СН'!$F$5-'СЕТ СН'!$F$21</f>
        <v>3818.13070186</v>
      </c>
      <c r="S30" s="36">
        <f>SUMIFS(СВЦЭМ!$D$34:$D$777,СВЦЭМ!$A$34:$A$777,$A30,СВЦЭМ!$B$34:$B$777,S$11)+'СЕТ СН'!$F$11+СВЦЭМ!$D$10+'СЕТ СН'!$F$5-'СЕТ СН'!$F$21</f>
        <v>3725.4249066900002</v>
      </c>
      <c r="T30" s="36">
        <f>SUMIFS(СВЦЭМ!$D$34:$D$777,СВЦЭМ!$A$34:$A$777,$A30,СВЦЭМ!$B$34:$B$777,T$11)+'СЕТ СН'!$F$11+СВЦЭМ!$D$10+'СЕТ СН'!$F$5-'СЕТ СН'!$F$21</f>
        <v>3687.3554067499999</v>
      </c>
      <c r="U30" s="36">
        <f>SUMIFS(СВЦЭМ!$D$34:$D$777,СВЦЭМ!$A$34:$A$777,$A30,СВЦЭМ!$B$34:$B$777,U$11)+'СЕТ СН'!$F$11+СВЦЭМ!$D$10+'СЕТ СН'!$F$5-'СЕТ СН'!$F$21</f>
        <v>3660.2745040400005</v>
      </c>
      <c r="V30" s="36">
        <f>SUMIFS(СВЦЭМ!$D$34:$D$777,СВЦЭМ!$A$34:$A$777,$A30,СВЦЭМ!$B$34:$B$777,V$11)+'СЕТ СН'!$F$11+СВЦЭМ!$D$10+'СЕТ СН'!$F$5-'СЕТ СН'!$F$21</f>
        <v>3656.9588962600001</v>
      </c>
      <c r="W30" s="36">
        <f>SUMIFS(СВЦЭМ!$D$34:$D$777,СВЦЭМ!$A$34:$A$777,$A30,СВЦЭМ!$B$34:$B$777,W$11)+'СЕТ СН'!$F$11+СВЦЭМ!$D$10+'СЕТ СН'!$F$5-'СЕТ СН'!$F$21</f>
        <v>3665.8727543499999</v>
      </c>
      <c r="X30" s="36">
        <f>SUMIFS(СВЦЭМ!$D$34:$D$777,СВЦЭМ!$A$34:$A$777,$A30,СВЦЭМ!$B$34:$B$777,X$11)+'СЕТ СН'!$F$11+СВЦЭМ!$D$10+'СЕТ СН'!$F$5-'СЕТ СН'!$F$21</f>
        <v>3742.8711400100001</v>
      </c>
      <c r="Y30" s="36">
        <f>SUMIFS(СВЦЭМ!$D$34:$D$777,СВЦЭМ!$A$34:$A$777,$A30,СВЦЭМ!$B$34:$B$777,Y$11)+'СЕТ СН'!$F$11+СВЦЭМ!$D$10+'СЕТ СН'!$F$5-'СЕТ СН'!$F$21</f>
        <v>3862.2875117100002</v>
      </c>
    </row>
    <row r="31" spans="1:25" ht="15.75" x14ac:dyDescent="0.2">
      <c r="A31" s="35">
        <f t="shared" si="0"/>
        <v>43393</v>
      </c>
      <c r="B31" s="36">
        <f>SUMIFS(СВЦЭМ!$D$34:$D$777,СВЦЭМ!$A$34:$A$777,$A31,СВЦЭМ!$B$34:$B$777,B$11)+'СЕТ СН'!$F$11+СВЦЭМ!$D$10+'СЕТ СН'!$F$5-'СЕТ СН'!$F$21</f>
        <v>4032.9696893</v>
      </c>
      <c r="C31" s="36">
        <f>SUMIFS(СВЦЭМ!$D$34:$D$777,СВЦЭМ!$A$34:$A$777,$A31,СВЦЭМ!$B$34:$B$777,C$11)+'СЕТ СН'!$F$11+СВЦЭМ!$D$10+'СЕТ СН'!$F$5-'СЕТ СН'!$F$21</f>
        <v>4143.9811722900004</v>
      </c>
      <c r="D31" s="36">
        <f>SUMIFS(СВЦЭМ!$D$34:$D$777,СВЦЭМ!$A$34:$A$777,$A31,СВЦЭМ!$B$34:$B$777,D$11)+'СЕТ СН'!$F$11+СВЦЭМ!$D$10+'СЕТ СН'!$F$5-'СЕТ СН'!$F$21</f>
        <v>4223.3231107000001</v>
      </c>
      <c r="E31" s="36">
        <f>SUMIFS(СВЦЭМ!$D$34:$D$777,СВЦЭМ!$A$34:$A$777,$A31,СВЦЭМ!$B$34:$B$777,E$11)+'СЕТ СН'!$F$11+СВЦЭМ!$D$10+'СЕТ СН'!$F$5-'СЕТ СН'!$F$21</f>
        <v>4234.8886011300001</v>
      </c>
      <c r="F31" s="36">
        <f>SUMIFS(СВЦЭМ!$D$34:$D$777,СВЦЭМ!$A$34:$A$777,$A31,СВЦЭМ!$B$34:$B$777,F$11)+'СЕТ СН'!$F$11+СВЦЭМ!$D$10+'СЕТ СН'!$F$5-'СЕТ СН'!$F$21</f>
        <v>4227.0557192300002</v>
      </c>
      <c r="G31" s="36">
        <f>SUMIFS(СВЦЭМ!$D$34:$D$777,СВЦЭМ!$A$34:$A$777,$A31,СВЦЭМ!$B$34:$B$777,G$11)+'СЕТ СН'!$F$11+СВЦЭМ!$D$10+'СЕТ СН'!$F$5-'СЕТ СН'!$F$21</f>
        <v>4212.7475903300001</v>
      </c>
      <c r="H31" s="36">
        <f>SUMIFS(СВЦЭМ!$D$34:$D$777,СВЦЭМ!$A$34:$A$777,$A31,СВЦЭМ!$B$34:$B$777,H$11)+'СЕТ СН'!$F$11+СВЦЭМ!$D$10+'СЕТ СН'!$F$5-'СЕТ СН'!$F$21</f>
        <v>4181.4598858100007</v>
      </c>
      <c r="I31" s="36">
        <f>SUMIFS(СВЦЭМ!$D$34:$D$777,СВЦЭМ!$A$34:$A$777,$A31,СВЦЭМ!$B$34:$B$777,I$11)+'СЕТ СН'!$F$11+СВЦЭМ!$D$10+'СЕТ СН'!$F$5-'СЕТ СН'!$F$21</f>
        <v>4105.7343020200005</v>
      </c>
      <c r="J31" s="36">
        <f>SUMIFS(СВЦЭМ!$D$34:$D$777,СВЦЭМ!$A$34:$A$777,$A31,СВЦЭМ!$B$34:$B$777,J$11)+'СЕТ СН'!$F$11+СВЦЭМ!$D$10+'СЕТ СН'!$F$5-'СЕТ СН'!$F$21</f>
        <v>4069.8417349900001</v>
      </c>
      <c r="K31" s="36">
        <f>SUMIFS(СВЦЭМ!$D$34:$D$777,СВЦЭМ!$A$34:$A$777,$A31,СВЦЭМ!$B$34:$B$777,K$11)+'СЕТ СН'!$F$11+СВЦЭМ!$D$10+'СЕТ СН'!$F$5-'СЕТ СН'!$F$21</f>
        <v>4012.8496219300005</v>
      </c>
      <c r="L31" s="36">
        <f>SUMIFS(СВЦЭМ!$D$34:$D$777,СВЦЭМ!$A$34:$A$777,$A31,СВЦЭМ!$B$34:$B$777,L$11)+'СЕТ СН'!$F$11+СВЦЭМ!$D$10+'СЕТ СН'!$F$5-'СЕТ СН'!$F$21</f>
        <v>4000.0595986799999</v>
      </c>
      <c r="M31" s="36">
        <f>SUMIFS(СВЦЭМ!$D$34:$D$777,СВЦЭМ!$A$34:$A$777,$A31,СВЦЭМ!$B$34:$B$777,M$11)+'СЕТ СН'!$F$11+СВЦЭМ!$D$10+'СЕТ СН'!$F$5-'СЕТ СН'!$F$21</f>
        <v>4009.8831941600001</v>
      </c>
      <c r="N31" s="36">
        <f>SUMIFS(СВЦЭМ!$D$34:$D$777,СВЦЭМ!$A$34:$A$777,$A31,СВЦЭМ!$B$34:$B$777,N$11)+'СЕТ СН'!$F$11+СВЦЭМ!$D$10+'СЕТ СН'!$F$5-'СЕТ СН'!$F$21</f>
        <v>4036.9756530300001</v>
      </c>
      <c r="O31" s="36">
        <f>SUMIFS(СВЦЭМ!$D$34:$D$777,СВЦЭМ!$A$34:$A$777,$A31,СВЦЭМ!$B$34:$B$777,O$11)+'СЕТ СН'!$F$11+СВЦЭМ!$D$10+'СЕТ СН'!$F$5-'СЕТ СН'!$F$21</f>
        <v>4040.1416194800004</v>
      </c>
      <c r="P31" s="36">
        <f>SUMIFS(СВЦЭМ!$D$34:$D$777,СВЦЭМ!$A$34:$A$777,$A31,СВЦЭМ!$B$34:$B$777,P$11)+'СЕТ СН'!$F$11+СВЦЭМ!$D$10+'СЕТ СН'!$F$5-'СЕТ СН'!$F$21</f>
        <v>3988.5205018699999</v>
      </c>
      <c r="Q31" s="36">
        <f>SUMIFS(СВЦЭМ!$D$34:$D$777,СВЦЭМ!$A$34:$A$777,$A31,СВЦЭМ!$B$34:$B$777,Q$11)+'СЕТ СН'!$F$11+СВЦЭМ!$D$10+'СЕТ СН'!$F$5-'СЕТ СН'!$F$21</f>
        <v>3914.9911278200007</v>
      </c>
      <c r="R31" s="36">
        <f>SUMIFS(СВЦЭМ!$D$34:$D$777,СВЦЭМ!$A$34:$A$777,$A31,СВЦЭМ!$B$34:$B$777,R$11)+'СЕТ СН'!$F$11+СВЦЭМ!$D$10+'СЕТ СН'!$F$5-'СЕТ СН'!$F$21</f>
        <v>3805.0474018499999</v>
      </c>
      <c r="S31" s="36">
        <f>SUMIFS(СВЦЭМ!$D$34:$D$777,СВЦЭМ!$A$34:$A$777,$A31,СВЦЭМ!$B$34:$B$777,S$11)+'СЕТ СН'!$F$11+СВЦЭМ!$D$10+'СЕТ СН'!$F$5-'СЕТ СН'!$F$21</f>
        <v>3699.13768738</v>
      </c>
      <c r="T31" s="36">
        <f>SUMIFS(СВЦЭМ!$D$34:$D$777,СВЦЭМ!$A$34:$A$777,$A31,СВЦЭМ!$B$34:$B$777,T$11)+'СЕТ СН'!$F$11+СВЦЭМ!$D$10+'СЕТ СН'!$F$5-'СЕТ СН'!$F$21</f>
        <v>3653.0115088600005</v>
      </c>
      <c r="U31" s="36">
        <f>SUMIFS(СВЦЭМ!$D$34:$D$777,СВЦЭМ!$A$34:$A$777,$A31,СВЦЭМ!$B$34:$B$777,U$11)+'СЕТ СН'!$F$11+СВЦЭМ!$D$10+'СЕТ СН'!$F$5-'СЕТ СН'!$F$21</f>
        <v>3658.8381151500007</v>
      </c>
      <c r="V31" s="36">
        <f>SUMIFS(СВЦЭМ!$D$34:$D$777,СВЦЭМ!$A$34:$A$777,$A31,СВЦЭМ!$B$34:$B$777,V$11)+'СЕТ СН'!$F$11+СВЦЭМ!$D$10+'СЕТ СН'!$F$5-'СЕТ СН'!$F$21</f>
        <v>3650.3982972700005</v>
      </c>
      <c r="W31" s="36">
        <f>SUMIFS(СВЦЭМ!$D$34:$D$777,СВЦЭМ!$A$34:$A$777,$A31,СВЦЭМ!$B$34:$B$777,W$11)+'СЕТ СН'!$F$11+СВЦЭМ!$D$10+'СЕТ СН'!$F$5-'СЕТ СН'!$F$21</f>
        <v>3664.4881366999998</v>
      </c>
      <c r="X31" s="36">
        <f>SUMIFS(СВЦЭМ!$D$34:$D$777,СВЦЭМ!$A$34:$A$777,$A31,СВЦЭМ!$B$34:$B$777,X$11)+'СЕТ СН'!$F$11+СВЦЭМ!$D$10+'СЕТ СН'!$F$5-'СЕТ СН'!$F$21</f>
        <v>3705.5572265000001</v>
      </c>
      <c r="Y31" s="36">
        <f>SUMIFS(СВЦЭМ!$D$34:$D$777,СВЦЭМ!$A$34:$A$777,$A31,СВЦЭМ!$B$34:$B$777,Y$11)+'СЕТ СН'!$F$11+СВЦЭМ!$D$10+'СЕТ СН'!$F$5-'СЕТ СН'!$F$21</f>
        <v>3830.0896185199999</v>
      </c>
    </row>
    <row r="32" spans="1:25" ht="15.75" x14ac:dyDescent="0.2">
      <c r="A32" s="35">
        <f t="shared" si="0"/>
        <v>43394</v>
      </c>
      <c r="B32" s="36">
        <f>SUMIFS(СВЦЭМ!$D$34:$D$777,СВЦЭМ!$A$34:$A$777,$A32,СВЦЭМ!$B$34:$B$777,B$11)+'СЕТ СН'!$F$11+СВЦЭМ!$D$10+'СЕТ СН'!$F$5-'СЕТ СН'!$F$21</f>
        <v>3968.6589873100002</v>
      </c>
      <c r="C32" s="36">
        <f>SUMIFS(СВЦЭМ!$D$34:$D$777,СВЦЭМ!$A$34:$A$777,$A32,СВЦЭМ!$B$34:$B$777,C$11)+'СЕТ СН'!$F$11+СВЦЭМ!$D$10+'СЕТ СН'!$F$5-'СЕТ СН'!$F$21</f>
        <v>4021.5725853600006</v>
      </c>
      <c r="D32" s="36">
        <f>SUMIFS(СВЦЭМ!$D$34:$D$777,СВЦЭМ!$A$34:$A$777,$A32,СВЦЭМ!$B$34:$B$777,D$11)+'СЕТ СН'!$F$11+СВЦЭМ!$D$10+'СЕТ СН'!$F$5-'СЕТ СН'!$F$21</f>
        <v>4143.9388413300003</v>
      </c>
      <c r="E32" s="36">
        <f>SUMIFS(СВЦЭМ!$D$34:$D$777,СВЦЭМ!$A$34:$A$777,$A32,СВЦЭМ!$B$34:$B$777,E$11)+'СЕТ СН'!$F$11+СВЦЭМ!$D$10+'СЕТ СН'!$F$5-'СЕТ СН'!$F$21</f>
        <v>4183.9883675900001</v>
      </c>
      <c r="F32" s="36">
        <f>SUMIFS(СВЦЭМ!$D$34:$D$777,СВЦЭМ!$A$34:$A$777,$A32,СВЦЭМ!$B$34:$B$777,F$11)+'СЕТ СН'!$F$11+СВЦЭМ!$D$10+'СЕТ СН'!$F$5-'СЕТ СН'!$F$21</f>
        <v>4181.1162746700002</v>
      </c>
      <c r="G32" s="36">
        <f>SUMIFS(СВЦЭМ!$D$34:$D$777,СВЦЭМ!$A$34:$A$777,$A32,СВЦЭМ!$B$34:$B$777,G$11)+'СЕТ СН'!$F$11+СВЦЭМ!$D$10+'СЕТ СН'!$F$5-'СЕТ СН'!$F$21</f>
        <v>4173.4336446400002</v>
      </c>
      <c r="H32" s="36">
        <f>SUMIFS(СВЦЭМ!$D$34:$D$777,СВЦЭМ!$A$34:$A$777,$A32,СВЦЭМ!$B$34:$B$777,H$11)+'СЕТ СН'!$F$11+СВЦЭМ!$D$10+'СЕТ СН'!$F$5-'СЕТ СН'!$F$21</f>
        <v>4168.8164554200002</v>
      </c>
      <c r="I32" s="36">
        <f>SUMIFS(СВЦЭМ!$D$34:$D$777,СВЦЭМ!$A$34:$A$777,$A32,СВЦЭМ!$B$34:$B$777,I$11)+'СЕТ СН'!$F$11+СВЦЭМ!$D$10+'СЕТ СН'!$F$5-'СЕТ СН'!$F$21</f>
        <v>4135.4549149700006</v>
      </c>
      <c r="J32" s="36">
        <f>SUMIFS(СВЦЭМ!$D$34:$D$777,СВЦЭМ!$A$34:$A$777,$A32,СВЦЭМ!$B$34:$B$777,J$11)+'СЕТ СН'!$F$11+СВЦЭМ!$D$10+'СЕТ СН'!$F$5-'СЕТ СН'!$F$21</f>
        <v>4121.6711585200001</v>
      </c>
      <c r="K32" s="36">
        <f>SUMIFS(СВЦЭМ!$D$34:$D$777,СВЦЭМ!$A$34:$A$777,$A32,СВЦЭМ!$B$34:$B$777,K$11)+'СЕТ СН'!$F$11+СВЦЭМ!$D$10+'СЕТ СН'!$F$5-'СЕТ СН'!$F$21</f>
        <v>4039.6144403300004</v>
      </c>
      <c r="L32" s="36">
        <f>SUMIFS(СВЦЭМ!$D$34:$D$777,СВЦЭМ!$A$34:$A$777,$A32,СВЦЭМ!$B$34:$B$777,L$11)+'СЕТ СН'!$F$11+СВЦЭМ!$D$10+'СЕТ СН'!$F$5-'СЕТ СН'!$F$21</f>
        <v>4015.5974300900007</v>
      </c>
      <c r="M32" s="36">
        <f>SUMIFS(СВЦЭМ!$D$34:$D$777,СВЦЭМ!$A$34:$A$777,$A32,СВЦЭМ!$B$34:$B$777,M$11)+'СЕТ СН'!$F$11+СВЦЭМ!$D$10+'СЕТ СН'!$F$5-'СЕТ СН'!$F$21</f>
        <v>4021.9193303100001</v>
      </c>
      <c r="N32" s="36">
        <f>SUMIFS(СВЦЭМ!$D$34:$D$777,СВЦЭМ!$A$34:$A$777,$A32,СВЦЭМ!$B$34:$B$777,N$11)+'СЕТ СН'!$F$11+СВЦЭМ!$D$10+'СЕТ СН'!$F$5-'СЕТ СН'!$F$21</f>
        <v>4039.4661153300003</v>
      </c>
      <c r="O32" s="36">
        <f>SUMIFS(СВЦЭМ!$D$34:$D$777,СВЦЭМ!$A$34:$A$777,$A32,СВЦЭМ!$B$34:$B$777,O$11)+'СЕТ СН'!$F$11+СВЦЭМ!$D$10+'СЕТ СН'!$F$5-'СЕТ СН'!$F$21</f>
        <v>4038.3601984099996</v>
      </c>
      <c r="P32" s="36">
        <f>SUMIFS(СВЦЭМ!$D$34:$D$777,СВЦЭМ!$A$34:$A$777,$A32,СВЦЭМ!$B$34:$B$777,P$11)+'СЕТ СН'!$F$11+СВЦЭМ!$D$10+'СЕТ СН'!$F$5-'СЕТ СН'!$F$21</f>
        <v>3981.6728760200003</v>
      </c>
      <c r="Q32" s="36">
        <f>SUMIFS(СВЦЭМ!$D$34:$D$777,СВЦЭМ!$A$34:$A$777,$A32,СВЦЭМ!$B$34:$B$777,Q$11)+'СЕТ СН'!$F$11+СВЦЭМ!$D$10+'СЕТ СН'!$F$5-'СЕТ СН'!$F$21</f>
        <v>3914.1317377900004</v>
      </c>
      <c r="R32" s="36">
        <f>SUMIFS(СВЦЭМ!$D$34:$D$777,СВЦЭМ!$A$34:$A$777,$A32,СВЦЭМ!$B$34:$B$777,R$11)+'СЕТ СН'!$F$11+СВЦЭМ!$D$10+'СЕТ СН'!$F$5-'СЕТ СН'!$F$21</f>
        <v>3804.2431615800006</v>
      </c>
      <c r="S32" s="36">
        <f>SUMIFS(СВЦЭМ!$D$34:$D$777,СВЦЭМ!$A$34:$A$777,$A32,СВЦЭМ!$B$34:$B$777,S$11)+'СЕТ СН'!$F$11+СВЦЭМ!$D$10+'СЕТ СН'!$F$5-'СЕТ СН'!$F$21</f>
        <v>3704.1053574999996</v>
      </c>
      <c r="T32" s="36">
        <f>SUMIFS(СВЦЭМ!$D$34:$D$777,СВЦЭМ!$A$34:$A$777,$A32,СВЦЭМ!$B$34:$B$777,T$11)+'СЕТ СН'!$F$11+СВЦЭМ!$D$10+'СЕТ СН'!$F$5-'СЕТ СН'!$F$21</f>
        <v>3660.5116917400001</v>
      </c>
      <c r="U32" s="36">
        <f>SUMIFS(СВЦЭМ!$D$34:$D$777,СВЦЭМ!$A$34:$A$777,$A32,СВЦЭМ!$B$34:$B$777,U$11)+'СЕТ СН'!$F$11+СВЦЭМ!$D$10+'СЕТ СН'!$F$5-'СЕТ СН'!$F$21</f>
        <v>3643.3658310999999</v>
      </c>
      <c r="V32" s="36">
        <f>SUMIFS(СВЦЭМ!$D$34:$D$777,СВЦЭМ!$A$34:$A$777,$A32,СВЦЭМ!$B$34:$B$777,V$11)+'СЕТ СН'!$F$11+СВЦЭМ!$D$10+'СЕТ СН'!$F$5-'СЕТ СН'!$F$21</f>
        <v>3640.97907476</v>
      </c>
      <c r="W32" s="36">
        <f>SUMIFS(СВЦЭМ!$D$34:$D$777,СВЦЭМ!$A$34:$A$777,$A32,СВЦЭМ!$B$34:$B$777,W$11)+'СЕТ СН'!$F$11+СВЦЭМ!$D$10+'СЕТ СН'!$F$5-'СЕТ СН'!$F$21</f>
        <v>3655.5960494300007</v>
      </c>
      <c r="X32" s="36">
        <f>SUMIFS(СВЦЭМ!$D$34:$D$777,СВЦЭМ!$A$34:$A$777,$A32,СВЦЭМ!$B$34:$B$777,X$11)+'СЕТ СН'!$F$11+СВЦЭМ!$D$10+'СЕТ СН'!$F$5-'СЕТ СН'!$F$21</f>
        <v>3714.78264442</v>
      </c>
      <c r="Y32" s="36">
        <f>SUMIFS(СВЦЭМ!$D$34:$D$777,СВЦЭМ!$A$34:$A$777,$A32,СВЦЭМ!$B$34:$B$777,Y$11)+'СЕТ СН'!$F$11+СВЦЭМ!$D$10+'СЕТ СН'!$F$5-'СЕТ СН'!$F$21</f>
        <v>3852.2397248799998</v>
      </c>
    </row>
    <row r="33" spans="1:27" ht="15.75" x14ac:dyDescent="0.2">
      <c r="A33" s="35">
        <f t="shared" si="0"/>
        <v>43395</v>
      </c>
      <c r="B33" s="36">
        <f>SUMIFS(СВЦЭМ!$D$34:$D$777,СВЦЭМ!$A$34:$A$777,$A33,СВЦЭМ!$B$34:$B$777,B$11)+'СЕТ СН'!$F$11+СВЦЭМ!$D$10+'СЕТ СН'!$F$5-'СЕТ СН'!$F$21</f>
        <v>4015.5485497</v>
      </c>
      <c r="C33" s="36">
        <f>SUMIFS(СВЦЭМ!$D$34:$D$777,СВЦЭМ!$A$34:$A$777,$A33,СВЦЭМ!$B$34:$B$777,C$11)+'СЕТ СН'!$F$11+СВЦЭМ!$D$10+'СЕТ СН'!$F$5-'СЕТ СН'!$F$21</f>
        <v>4108.9567502800001</v>
      </c>
      <c r="D33" s="36">
        <f>SUMIFS(СВЦЭМ!$D$34:$D$777,СВЦЭМ!$A$34:$A$777,$A33,СВЦЭМ!$B$34:$B$777,D$11)+'СЕТ СН'!$F$11+СВЦЭМ!$D$10+'СЕТ СН'!$F$5-'СЕТ СН'!$F$21</f>
        <v>4200.0195759099997</v>
      </c>
      <c r="E33" s="36">
        <f>SUMIFS(СВЦЭМ!$D$34:$D$777,СВЦЭМ!$A$34:$A$777,$A33,СВЦЭМ!$B$34:$B$777,E$11)+'СЕТ СН'!$F$11+СВЦЭМ!$D$10+'СЕТ СН'!$F$5-'СЕТ СН'!$F$21</f>
        <v>4221.0540812500003</v>
      </c>
      <c r="F33" s="36">
        <f>SUMIFS(СВЦЭМ!$D$34:$D$777,СВЦЭМ!$A$34:$A$777,$A33,СВЦЭМ!$B$34:$B$777,F$11)+'СЕТ СН'!$F$11+СВЦЭМ!$D$10+'СЕТ СН'!$F$5-'СЕТ СН'!$F$21</f>
        <v>4219.67613824</v>
      </c>
      <c r="G33" s="36">
        <f>SUMIFS(СВЦЭМ!$D$34:$D$777,СВЦЭМ!$A$34:$A$777,$A33,СВЦЭМ!$B$34:$B$777,G$11)+'СЕТ СН'!$F$11+СВЦЭМ!$D$10+'СЕТ СН'!$F$5-'СЕТ СН'!$F$21</f>
        <v>4198.2060982900002</v>
      </c>
      <c r="H33" s="36">
        <f>SUMIFS(СВЦЭМ!$D$34:$D$777,СВЦЭМ!$A$34:$A$777,$A33,СВЦЭМ!$B$34:$B$777,H$11)+'СЕТ СН'!$F$11+СВЦЭМ!$D$10+'СЕТ СН'!$F$5-'СЕТ СН'!$F$21</f>
        <v>4133.8292168500002</v>
      </c>
      <c r="I33" s="36">
        <f>SUMIFS(СВЦЭМ!$D$34:$D$777,СВЦЭМ!$A$34:$A$777,$A33,СВЦЭМ!$B$34:$B$777,I$11)+'СЕТ СН'!$F$11+СВЦЭМ!$D$10+'СЕТ СН'!$F$5-'СЕТ СН'!$F$21</f>
        <v>4091.1615918699999</v>
      </c>
      <c r="J33" s="36">
        <f>SUMIFS(СВЦЭМ!$D$34:$D$777,СВЦЭМ!$A$34:$A$777,$A33,СВЦЭМ!$B$34:$B$777,J$11)+'СЕТ СН'!$F$11+СВЦЭМ!$D$10+'СЕТ СН'!$F$5-'СЕТ СН'!$F$21</f>
        <v>4029.6890031900002</v>
      </c>
      <c r="K33" s="36">
        <f>SUMIFS(СВЦЭМ!$D$34:$D$777,СВЦЭМ!$A$34:$A$777,$A33,СВЦЭМ!$B$34:$B$777,K$11)+'СЕТ СН'!$F$11+СВЦЭМ!$D$10+'СЕТ СН'!$F$5-'СЕТ СН'!$F$21</f>
        <v>3999.9709590700004</v>
      </c>
      <c r="L33" s="36">
        <f>SUMIFS(СВЦЭМ!$D$34:$D$777,СВЦЭМ!$A$34:$A$777,$A33,СВЦЭМ!$B$34:$B$777,L$11)+'СЕТ СН'!$F$11+СВЦЭМ!$D$10+'СЕТ СН'!$F$5-'СЕТ СН'!$F$21</f>
        <v>3993.1188284899999</v>
      </c>
      <c r="M33" s="36">
        <f>SUMIFS(СВЦЭМ!$D$34:$D$777,СВЦЭМ!$A$34:$A$777,$A33,СВЦЭМ!$B$34:$B$777,M$11)+'СЕТ СН'!$F$11+СВЦЭМ!$D$10+'СЕТ СН'!$F$5-'СЕТ СН'!$F$21</f>
        <v>4010.3236723199998</v>
      </c>
      <c r="N33" s="36">
        <f>SUMIFS(СВЦЭМ!$D$34:$D$777,СВЦЭМ!$A$34:$A$777,$A33,СВЦЭМ!$B$34:$B$777,N$11)+'СЕТ СН'!$F$11+СВЦЭМ!$D$10+'СЕТ СН'!$F$5-'СЕТ СН'!$F$21</f>
        <v>4034.5250431699997</v>
      </c>
      <c r="O33" s="36">
        <f>SUMIFS(СВЦЭМ!$D$34:$D$777,СВЦЭМ!$A$34:$A$777,$A33,СВЦЭМ!$B$34:$B$777,O$11)+'СЕТ СН'!$F$11+СВЦЭМ!$D$10+'СЕТ СН'!$F$5-'СЕТ СН'!$F$21</f>
        <v>3998.0655994899998</v>
      </c>
      <c r="P33" s="36">
        <f>SUMIFS(СВЦЭМ!$D$34:$D$777,СВЦЭМ!$A$34:$A$777,$A33,СВЦЭМ!$B$34:$B$777,P$11)+'СЕТ СН'!$F$11+СВЦЭМ!$D$10+'СЕТ СН'!$F$5-'СЕТ СН'!$F$21</f>
        <v>3933.5943372299998</v>
      </c>
      <c r="Q33" s="36">
        <f>SUMIFS(СВЦЭМ!$D$34:$D$777,СВЦЭМ!$A$34:$A$777,$A33,СВЦЭМ!$B$34:$B$777,Q$11)+'СЕТ СН'!$F$11+СВЦЭМ!$D$10+'СЕТ СН'!$F$5-'СЕТ СН'!$F$21</f>
        <v>3870.7151437700004</v>
      </c>
      <c r="R33" s="36">
        <f>SUMIFS(СВЦЭМ!$D$34:$D$777,СВЦЭМ!$A$34:$A$777,$A33,СВЦЭМ!$B$34:$B$777,R$11)+'СЕТ СН'!$F$11+СВЦЭМ!$D$10+'СЕТ СН'!$F$5-'СЕТ СН'!$F$21</f>
        <v>3789.5224180100004</v>
      </c>
      <c r="S33" s="36">
        <f>SUMIFS(СВЦЭМ!$D$34:$D$777,СВЦЭМ!$A$34:$A$777,$A33,СВЦЭМ!$B$34:$B$777,S$11)+'СЕТ СН'!$F$11+СВЦЭМ!$D$10+'СЕТ СН'!$F$5-'СЕТ СН'!$F$21</f>
        <v>3703.2612560600001</v>
      </c>
      <c r="T33" s="36">
        <f>SUMIFS(СВЦЭМ!$D$34:$D$777,СВЦЭМ!$A$34:$A$777,$A33,СВЦЭМ!$B$34:$B$777,T$11)+'СЕТ СН'!$F$11+СВЦЭМ!$D$10+'СЕТ СН'!$F$5-'СЕТ СН'!$F$21</f>
        <v>3692.00224944</v>
      </c>
      <c r="U33" s="36">
        <f>SUMIFS(СВЦЭМ!$D$34:$D$777,СВЦЭМ!$A$34:$A$777,$A33,СВЦЭМ!$B$34:$B$777,U$11)+'СЕТ СН'!$F$11+СВЦЭМ!$D$10+'СЕТ СН'!$F$5-'СЕТ СН'!$F$21</f>
        <v>3673.9422492000003</v>
      </c>
      <c r="V33" s="36">
        <f>SUMIFS(СВЦЭМ!$D$34:$D$777,СВЦЭМ!$A$34:$A$777,$A33,СВЦЭМ!$B$34:$B$777,V$11)+'СЕТ СН'!$F$11+СВЦЭМ!$D$10+'СЕТ СН'!$F$5-'СЕТ СН'!$F$21</f>
        <v>3674.0239671099998</v>
      </c>
      <c r="W33" s="36">
        <f>SUMIFS(СВЦЭМ!$D$34:$D$777,СВЦЭМ!$A$34:$A$777,$A33,СВЦЭМ!$B$34:$B$777,W$11)+'СЕТ СН'!$F$11+СВЦЭМ!$D$10+'СЕТ СН'!$F$5-'СЕТ СН'!$F$21</f>
        <v>3696.3288241199998</v>
      </c>
      <c r="X33" s="36">
        <f>SUMIFS(СВЦЭМ!$D$34:$D$777,СВЦЭМ!$A$34:$A$777,$A33,СВЦЭМ!$B$34:$B$777,X$11)+'СЕТ СН'!$F$11+СВЦЭМ!$D$10+'СЕТ СН'!$F$5-'СЕТ СН'!$F$21</f>
        <v>3765.1070585400003</v>
      </c>
      <c r="Y33" s="36">
        <f>SUMIFS(СВЦЭМ!$D$34:$D$777,СВЦЭМ!$A$34:$A$777,$A33,СВЦЭМ!$B$34:$B$777,Y$11)+'СЕТ СН'!$F$11+СВЦЭМ!$D$10+'СЕТ СН'!$F$5-'СЕТ СН'!$F$21</f>
        <v>3903.3559484799998</v>
      </c>
    </row>
    <row r="34" spans="1:27" ht="15.75" x14ac:dyDescent="0.2">
      <c r="A34" s="35">
        <f t="shared" si="0"/>
        <v>43396</v>
      </c>
      <c r="B34" s="36">
        <f>SUMIFS(СВЦЭМ!$D$34:$D$777,СВЦЭМ!$A$34:$A$777,$A34,СВЦЭМ!$B$34:$B$777,B$11)+'СЕТ СН'!$F$11+СВЦЭМ!$D$10+'СЕТ СН'!$F$5-'СЕТ СН'!$F$21</f>
        <v>4050.4378206900001</v>
      </c>
      <c r="C34" s="36">
        <f>SUMIFS(СВЦЭМ!$D$34:$D$777,СВЦЭМ!$A$34:$A$777,$A34,СВЦЭМ!$B$34:$B$777,C$11)+'СЕТ СН'!$F$11+СВЦЭМ!$D$10+'СЕТ СН'!$F$5-'СЕТ СН'!$F$21</f>
        <v>4159.8608838</v>
      </c>
      <c r="D34" s="36">
        <f>SUMIFS(СВЦЭМ!$D$34:$D$777,СВЦЭМ!$A$34:$A$777,$A34,СВЦЭМ!$B$34:$B$777,D$11)+'СЕТ СН'!$F$11+СВЦЭМ!$D$10+'СЕТ СН'!$F$5-'СЕТ СН'!$F$21</f>
        <v>4213.0875520500003</v>
      </c>
      <c r="E34" s="36">
        <f>SUMIFS(СВЦЭМ!$D$34:$D$777,СВЦЭМ!$A$34:$A$777,$A34,СВЦЭМ!$B$34:$B$777,E$11)+'СЕТ СН'!$F$11+СВЦЭМ!$D$10+'СЕТ СН'!$F$5-'СЕТ СН'!$F$21</f>
        <v>4221.1015126299999</v>
      </c>
      <c r="F34" s="36">
        <f>SUMIFS(СВЦЭМ!$D$34:$D$777,СВЦЭМ!$A$34:$A$777,$A34,СВЦЭМ!$B$34:$B$777,F$11)+'СЕТ СН'!$F$11+СВЦЭМ!$D$10+'СЕТ СН'!$F$5-'СЕТ СН'!$F$21</f>
        <v>4209.9224246399999</v>
      </c>
      <c r="G34" s="36">
        <f>SUMIFS(СВЦЭМ!$D$34:$D$777,СВЦЭМ!$A$34:$A$777,$A34,СВЦЭМ!$B$34:$B$777,G$11)+'СЕТ СН'!$F$11+СВЦЭМ!$D$10+'СЕТ СН'!$F$5-'СЕТ СН'!$F$21</f>
        <v>4187.5039860100005</v>
      </c>
      <c r="H34" s="36">
        <f>SUMIFS(СВЦЭМ!$D$34:$D$777,СВЦЭМ!$A$34:$A$777,$A34,СВЦЭМ!$B$34:$B$777,H$11)+'СЕТ СН'!$F$11+СВЦЭМ!$D$10+'СЕТ СН'!$F$5-'СЕТ СН'!$F$21</f>
        <v>4118.0878805500006</v>
      </c>
      <c r="I34" s="36">
        <f>SUMIFS(СВЦЭМ!$D$34:$D$777,СВЦЭМ!$A$34:$A$777,$A34,СВЦЭМ!$B$34:$B$777,I$11)+'СЕТ СН'!$F$11+СВЦЭМ!$D$10+'СЕТ СН'!$F$5-'СЕТ СН'!$F$21</f>
        <v>4079.9331358999998</v>
      </c>
      <c r="J34" s="36">
        <f>SUMIFS(СВЦЭМ!$D$34:$D$777,СВЦЭМ!$A$34:$A$777,$A34,СВЦЭМ!$B$34:$B$777,J$11)+'СЕТ СН'!$F$11+СВЦЭМ!$D$10+'СЕТ СН'!$F$5-'СЕТ СН'!$F$21</f>
        <v>4046.1001488100001</v>
      </c>
      <c r="K34" s="36">
        <f>SUMIFS(СВЦЭМ!$D$34:$D$777,СВЦЭМ!$A$34:$A$777,$A34,СВЦЭМ!$B$34:$B$777,K$11)+'СЕТ СН'!$F$11+СВЦЭМ!$D$10+'СЕТ СН'!$F$5-'СЕТ СН'!$F$21</f>
        <v>4018.0712773300002</v>
      </c>
      <c r="L34" s="36">
        <f>SUMIFS(СВЦЭМ!$D$34:$D$777,СВЦЭМ!$A$34:$A$777,$A34,СВЦЭМ!$B$34:$B$777,L$11)+'СЕТ СН'!$F$11+СВЦЭМ!$D$10+'СЕТ СН'!$F$5-'СЕТ СН'!$F$21</f>
        <v>4011.8112721999996</v>
      </c>
      <c r="M34" s="36">
        <f>SUMIFS(СВЦЭМ!$D$34:$D$777,СВЦЭМ!$A$34:$A$777,$A34,СВЦЭМ!$B$34:$B$777,M$11)+'СЕТ СН'!$F$11+СВЦЭМ!$D$10+'СЕТ СН'!$F$5-'СЕТ СН'!$F$21</f>
        <v>4030.1571119600003</v>
      </c>
      <c r="N34" s="36">
        <f>SUMIFS(СВЦЭМ!$D$34:$D$777,СВЦЭМ!$A$34:$A$777,$A34,СВЦЭМ!$B$34:$B$777,N$11)+'СЕТ СН'!$F$11+СВЦЭМ!$D$10+'СЕТ СН'!$F$5-'СЕТ СН'!$F$21</f>
        <v>4049.8008375500003</v>
      </c>
      <c r="O34" s="36">
        <f>SUMIFS(СВЦЭМ!$D$34:$D$777,СВЦЭМ!$A$34:$A$777,$A34,СВЦЭМ!$B$34:$B$777,O$11)+'СЕТ СН'!$F$11+СВЦЭМ!$D$10+'СЕТ СН'!$F$5-'СЕТ СН'!$F$21</f>
        <v>4031.6887840299996</v>
      </c>
      <c r="P34" s="36">
        <f>SUMIFS(СВЦЭМ!$D$34:$D$777,СВЦЭМ!$A$34:$A$777,$A34,СВЦЭМ!$B$34:$B$777,P$11)+'СЕТ СН'!$F$11+СВЦЭМ!$D$10+'СЕТ СН'!$F$5-'СЕТ СН'!$F$21</f>
        <v>3982.15983598</v>
      </c>
      <c r="Q34" s="36">
        <f>SUMIFS(СВЦЭМ!$D$34:$D$777,СВЦЭМ!$A$34:$A$777,$A34,СВЦЭМ!$B$34:$B$777,Q$11)+'СЕТ СН'!$F$11+СВЦЭМ!$D$10+'СЕТ СН'!$F$5-'СЕТ СН'!$F$21</f>
        <v>3911.3332080400005</v>
      </c>
      <c r="R34" s="36">
        <f>SUMIFS(СВЦЭМ!$D$34:$D$777,СВЦЭМ!$A$34:$A$777,$A34,СВЦЭМ!$B$34:$B$777,R$11)+'СЕТ СН'!$F$11+СВЦЭМ!$D$10+'СЕТ СН'!$F$5-'СЕТ СН'!$F$21</f>
        <v>3816.0313427500005</v>
      </c>
      <c r="S34" s="36">
        <f>SUMIFS(СВЦЭМ!$D$34:$D$777,СВЦЭМ!$A$34:$A$777,$A34,СВЦЭМ!$B$34:$B$777,S$11)+'СЕТ СН'!$F$11+СВЦЭМ!$D$10+'СЕТ СН'!$F$5-'СЕТ СН'!$F$21</f>
        <v>3730.6303377499999</v>
      </c>
      <c r="T34" s="36">
        <f>SUMIFS(СВЦЭМ!$D$34:$D$777,СВЦЭМ!$A$34:$A$777,$A34,СВЦЭМ!$B$34:$B$777,T$11)+'СЕТ СН'!$F$11+СВЦЭМ!$D$10+'СЕТ СН'!$F$5-'СЕТ СН'!$F$21</f>
        <v>3700.5476775699999</v>
      </c>
      <c r="U34" s="36">
        <f>SUMIFS(СВЦЭМ!$D$34:$D$777,СВЦЭМ!$A$34:$A$777,$A34,СВЦЭМ!$B$34:$B$777,U$11)+'СЕТ СН'!$F$11+СВЦЭМ!$D$10+'СЕТ СН'!$F$5-'СЕТ СН'!$F$21</f>
        <v>3686.5396875400002</v>
      </c>
      <c r="V34" s="36">
        <f>SUMIFS(СВЦЭМ!$D$34:$D$777,СВЦЭМ!$A$34:$A$777,$A34,СВЦЭМ!$B$34:$B$777,V$11)+'СЕТ СН'!$F$11+СВЦЭМ!$D$10+'СЕТ СН'!$F$5-'СЕТ СН'!$F$21</f>
        <v>3693.0847716500002</v>
      </c>
      <c r="W34" s="36">
        <f>SUMIFS(СВЦЭМ!$D$34:$D$777,СВЦЭМ!$A$34:$A$777,$A34,СВЦЭМ!$B$34:$B$777,W$11)+'СЕТ СН'!$F$11+СВЦЭМ!$D$10+'СЕТ СН'!$F$5-'СЕТ СН'!$F$21</f>
        <v>3710.8845592200005</v>
      </c>
      <c r="X34" s="36">
        <f>SUMIFS(СВЦЭМ!$D$34:$D$777,СВЦЭМ!$A$34:$A$777,$A34,СВЦЭМ!$B$34:$B$777,X$11)+'СЕТ СН'!$F$11+СВЦЭМ!$D$10+'СЕТ СН'!$F$5-'СЕТ СН'!$F$21</f>
        <v>3774.1749186300003</v>
      </c>
      <c r="Y34" s="36">
        <f>SUMIFS(СВЦЭМ!$D$34:$D$777,СВЦЭМ!$A$34:$A$777,$A34,СВЦЭМ!$B$34:$B$777,Y$11)+'СЕТ СН'!$F$11+СВЦЭМ!$D$10+'СЕТ СН'!$F$5-'СЕТ СН'!$F$21</f>
        <v>3903.9627635500001</v>
      </c>
    </row>
    <row r="35" spans="1:27" ht="15.75" x14ac:dyDescent="0.2">
      <c r="A35" s="35">
        <f t="shared" si="0"/>
        <v>43397</v>
      </c>
      <c r="B35" s="36">
        <f>SUMIFS(СВЦЭМ!$D$34:$D$777,СВЦЭМ!$A$34:$A$777,$A35,СВЦЭМ!$B$34:$B$777,B$11)+'СЕТ СН'!$F$11+СВЦЭМ!$D$10+'СЕТ СН'!$F$5-'СЕТ СН'!$F$21</f>
        <v>3984.3632743600001</v>
      </c>
      <c r="C35" s="36">
        <f>SUMIFS(СВЦЭМ!$D$34:$D$777,СВЦЭМ!$A$34:$A$777,$A35,СВЦЭМ!$B$34:$B$777,C$11)+'СЕТ СН'!$F$11+СВЦЭМ!$D$10+'СЕТ СН'!$F$5-'СЕТ СН'!$F$21</f>
        <v>4083.2592572500007</v>
      </c>
      <c r="D35" s="36">
        <f>SUMIFS(СВЦЭМ!$D$34:$D$777,СВЦЭМ!$A$34:$A$777,$A35,СВЦЭМ!$B$34:$B$777,D$11)+'СЕТ СН'!$F$11+СВЦЭМ!$D$10+'СЕТ СН'!$F$5-'СЕТ СН'!$F$21</f>
        <v>4167.7347614</v>
      </c>
      <c r="E35" s="36">
        <f>SUMIFS(СВЦЭМ!$D$34:$D$777,СВЦЭМ!$A$34:$A$777,$A35,СВЦЭМ!$B$34:$B$777,E$11)+'СЕТ СН'!$F$11+СВЦЭМ!$D$10+'СЕТ СН'!$F$5-'СЕТ СН'!$F$21</f>
        <v>4180.0458659200003</v>
      </c>
      <c r="F35" s="36">
        <f>SUMIFS(СВЦЭМ!$D$34:$D$777,СВЦЭМ!$A$34:$A$777,$A35,СВЦЭМ!$B$34:$B$777,F$11)+'СЕТ СН'!$F$11+СВЦЭМ!$D$10+'СЕТ СН'!$F$5-'СЕТ СН'!$F$21</f>
        <v>4173.4073359200002</v>
      </c>
      <c r="G35" s="36">
        <f>SUMIFS(СВЦЭМ!$D$34:$D$777,СВЦЭМ!$A$34:$A$777,$A35,СВЦЭМ!$B$34:$B$777,G$11)+'СЕТ СН'!$F$11+СВЦЭМ!$D$10+'СЕТ СН'!$F$5-'СЕТ СН'!$F$21</f>
        <v>4150.9866103300001</v>
      </c>
      <c r="H35" s="36">
        <f>SUMIFS(СВЦЭМ!$D$34:$D$777,СВЦЭМ!$A$34:$A$777,$A35,СВЦЭМ!$B$34:$B$777,H$11)+'СЕТ СН'!$F$11+СВЦЭМ!$D$10+'СЕТ СН'!$F$5-'СЕТ СН'!$F$21</f>
        <v>4082.0511666900002</v>
      </c>
      <c r="I35" s="36">
        <f>SUMIFS(СВЦЭМ!$D$34:$D$777,СВЦЭМ!$A$34:$A$777,$A35,СВЦЭМ!$B$34:$B$777,I$11)+'СЕТ СН'!$F$11+СВЦЭМ!$D$10+'СЕТ СН'!$F$5-'СЕТ СН'!$F$21</f>
        <v>4046.1671652200002</v>
      </c>
      <c r="J35" s="36">
        <f>SUMIFS(СВЦЭМ!$D$34:$D$777,СВЦЭМ!$A$34:$A$777,$A35,СВЦЭМ!$B$34:$B$777,J$11)+'СЕТ СН'!$F$11+СВЦЭМ!$D$10+'СЕТ СН'!$F$5-'СЕТ СН'!$F$21</f>
        <v>4034.0748345000002</v>
      </c>
      <c r="K35" s="36">
        <f>SUMIFS(СВЦЭМ!$D$34:$D$777,СВЦЭМ!$A$34:$A$777,$A35,СВЦЭМ!$B$34:$B$777,K$11)+'СЕТ СН'!$F$11+СВЦЭМ!$D$10+'СЕТ СН'!$F$5-'СЕТ СН'!$F$21</f>
        <v>4029.7983342200005</v>
      </c>
      <c r="L35" s="36">
        <f>SUMIFS(СВЦЭМ!$D$34:$D$777,СВЦЭМ!$A$34:$A$777,$A35,СВЦЭМ!$B$34:$B$777,L$11)+'СЕТ СН'!$F$11+СВЦЭМ!$D$10+'СЕТ СН'!$F$5-'СЕТ СН'!$F$21</f>
        <v>4043.1812369999998</v>
      </c>
      <c r="M35" s="36">
        <f>SUMIFS(СВЦЭМ!$D$34:$D$777,СВЦЭМ!$A$34:$A$777,$A35,СВЦЭМ!$B$34:$B$777,M$11)+'СЕТ СН'!$F$11+СВЦЭМ!$D$10+'СЕТ СН'!$F$5-'СЕТ СН'!$F$21</f>
        <v>4041.5202259200005</v>
      </c>
      <c r="N35" s="36">
        <f>SUMIFS(СВЦЭМ!$D$34:$D$777,СВЦЭМ!$A$34:$A$777,$A35,СВЦЭМ!$B$34:$B$777,N$11)+'СЕТ СН'!$F$11+СВЦЭМ!$D$10+'СЕТ СН'!$F$5-'СЕТ СН'!$F$21</f>
        <v>4052.2024861700002</v>
      </c>
      <c r="O35" s="36">
        <f>SUMIFS(СВЦЭМ!$D$34:$D$777,СВЦЭМ!$A$34:$A$777,$A35,СВЦЭМ!$B$34:$B$777,O$11)+'СЕТ СН'!$F$11+СВЦЭМ!$D$10+'СЕТ СН'!$F$5-'СЕТ СН'!$F$21</f>
        <v>4034.03289864</v>
      </c>
      <c r="P35" s="36">
        <f>SUMIFS(СВЦЭМ!$D$34:$D$777,СВЦЭМ!$A$34:$A$777,$A35,СВЦЭМ!$B$34:$B$777,P$11)+'СЕТ СН'!$F$11+СВЦЭМ!$D$10+'СЕТ СН'!$F$5-'СЕТ СН'!$F$21</f>
        <v>3982.8826643700004</v>
      </c>
      <c r="Q35" s="36">
        <f>SUMIFS(СВЦЭМ!$D$34:$D$777,СВЦЭМ!$A$34:$A$777,$A35,СВЦЭМ!$B$34:$B$777,Q$11)+'СЕТ СН'!$F$11+СВЦЭМ!$D$10+'СЕТ СН'!$F$5-'СЕТ СН'!$F$21</f>
        <v>3917.4857956000005</v>
      </c>
      <c r="R35" s="36">
        <f>SUMIFS(СВЦЭМ!$D$34:$D$777,СВЦЭМ!$A$34:$A$777,$A35,СВЦЭМ!$B$34:$B$777,R$11)+'СЕТ СН'!$F$11+СВЦЭМ!$D$10+'СЕТ СН'!$F$5-'СЕТ СН'!$F$21</f>
        <v>3813.7984023199997</v>
      </c>
      <c r="S35" s="36">
        <f>SUMIFS(СВЦЭМ!$D$34:$D$777,СВЦЭМ!$A$34:$A$777,$A35,СВЦЭМ!$B$34:$B$777,S$11)+'СЕТ СН'!$F$11+СВЦЭМ!$D$10+'СЕТ СН'!$F$5-'СЕТ СН'!$F$21</f>
        <v>3738.1414889100006</v>
      </c>
      <c r="T35" s="36">
        <f>SUMIFS(СВЦЭМ!$D$34:$D$777,СВЦЭМ!$A$34:$A$777,$A35,СВЦЭМ!$B$34:$B$777,T$11)+'СЕТ СН'!$F$11+СВЦЭМ!$D$10+'СЕТ СН'!$F$5-'СЕТ СН'!$F$21</f>
        <v>3697.6007979800006</v>
      </c>
      <c r="U35" s="36">
        <f>SUMIFS(СВЦЭМ!$D$34:$D$777,СВЦЭМ!$A$34:$A$777,$A35,СВЦЭМ!$B$34:$B$777,U$11)+'СЕТ СН'!$F$11+СВЦЭМ!$D$10+'СЕТ СН'!$F$5-'СЕТ СН'!$F$21</f>
        <v>3692.2606638900006</v>
      </c>
      <c r="V35" s="36">
        <f>SUMIFS(СВЦЭМ!$D$34:$D$777,СВЦЭМ!$A$34:$A$777,$A35,СВЦЭМ!$B$34:$B$777,V$11)+'СЕТ СН'!$F$11+СВЦЭМ!$D$10+'СЕТ СН'!$F$5-'СЕТ СН'!$F$21</f>
        <v>3700.07910257</v>
      </c>
      <c r="W35" s="36">
        <f>SUMIFS(СВЦЭМ!$D$34:$D$777,СВЦЭМ!$A$34:$A$777,$A35,СВЦЭМ!$B$34:$B$777,W$11)+'СЕТ СН'!$F$11+СВЦЭМ!$D$10+'СЕТ СН'!$F$5-'СЕТ СН'!$F$21</f>
        <v>3729.1815841500002</v>
      </c>
      <c r="X35" s="36">
        <f>SUMIFS(СВЦЭМ!$D$34:$D$777,СВЦЭМ!$A$34:$A$777,$A35,СВЦЭМ!$B$34:$B$777,X$11)+'СЕТ СН'!$F$11+СВЦЭМ!$D$10+'СЕТ СН'!$F$5-'СЕТ СН'!$F$21</f>
        <v>3797.0741498200005</v>
      </c>
      <c r="Y35" s="36">
        <f>SUMIFS(СВЦЭМ!$D$34:$D$777,СВЦЭМ!$A$34:$A$777,$A35,СВЦЭМ!$B$34:$B$777,Y$11)+'СЕТ СН'!$F$11+СВЦЭМ!$D$10+'СЕТ СН'!$F$5-'СЕТ СН'!$F$21</f>
        <v>3905.4785427400002</v>
      </c>
    </row>
    <row r="36" spans="1:27" ht="15.75" x14ac:dyDescent="0.2">
      <c r="A36" s="35">
        <f t="shared" si="0"/>
        <v>43398</v>
      </c>
      <c r="B36" s="36">
        <f>SUMIFS(СВЦЭМ!$D$34:$D$777,СВЦЭМ!$A$34:$A$777,$A36,СВЦЭМ!$B$34:$B$777,B$11)+'СЕТ СН'!$F$11+СВЦЭМ!$D$10+'СЕТ СН'!$F$5-'СЕТ СН'!$F$21</f>
        <v>3954.7713591299998</v>
      </c>
      <c r="C36" s="36">
        <f>SUMIFS(СВЦЭМ!$D$34:$D$777,СВЦЭМ!$A$34:$A$777,$A36,СВЦЭМ!$B$34:$B$777,C$11)+'СЕТ СН'!$F$11+СВЦЭМ!$D$10+'СЕТ СН'!$F$5-'СЕТ СН'!$F$21</f>
        <v>4082.5411272700003</v>
      </c>
      <c r="D36" s="36">
        <f>SUMIFS(СВЦЭМ!$D$34:$D$777,СВЦЭМ!$A$34:$A$777,$A36,СВЦЭМ!$B$34:$B$777,D$11)+'СЕТ СН'!$F$11+СВЦЭМ!$D$10+'СЕТ СН'!$F$5-'СЕТ СН'!$F$21</f>
        <v>4175.0512179300003</v>
      </c>
      <c r="E36" s="36">
        <f>SUMIFS(СВЦЭМ!$D$34:$D$777,СВЦЭМ!$A$34:$A$777,$A36,СВЦЭМ!$B$34:$B$777,E$11)+'СЕТ СН'!$F$11+СВЦЭМ!$D$10+'СЕТ СН'!$F$5-'СЕТ СН'!$F$21</f>
        <v>4183.3766444299999</v>
      </c>
      <c r="F36" s="36">
        <f>SUMIFS(СВЦЭМ!$D$34:$D$777,СВЦЭМ!$A$34:$A$777,$A36,СВЦЭМ!$B$34:$B$777,F$11)+'СЕТ СН'!$F$11+СВЦЭМ!$D$10+'СЕТ СН'!$F$5-'СЕТ СН'!$F$21</f>
        <v>4181.9292616299999</v>
      </c>
      <c r="G36" s="36">
        <f>SUMIFS(СВЦЭМ!$D$34:$D$777,СВЦЭМ!$A$34:$A$777,$A36,СВЦЭМ!$B$34:$B$777,G$11)+'СЕТ СН'!$F$11+СВЦЭМ!$D$10+'СЕТ СН'!$F$5-'СЕТ СН'!$F$21</f>
        <v>4171.1539051899999</v>
      </c>
      <c r="H36" s="36">
        <f>SUMIFS(СВЦЭМ!$D$34:$D$777,СВЦЭМ!$A$34:$A$777,$A36,СВЦЭМ!$B$34:$B$777,H$11)+'СЕТ СН'!$F$11+СВЦЭМ!$D$10+'СЕТ СН'!$F$5-'СЕТ СН'!$F$21</f>
        <v>4109.3153050000001</v>
      </c>
      <c r="I36" s="36">
        <f>SUMIFS(СВЦЭМ!$D$34:$D$777,СВЦЭМ!$A$34:$A$777,$A36,СВЦЭМ!$B$34:$B$777,I$11)+'СЕТ СН'!$F$11+СВЦЭМ!$D$10+'СЕТ СН'!$F$5-'СЕТ СН'!$F$21</f>
        <v>4049.7429063500003</v>
      </c>
      <c r="J36" s="36">
        <f>SUMIFS(СВЦЭМ!$D$34:$D$777,СВЦЭМ!$A$34:$A$777,$A36,СВЦЭМ!$B$34:$B$777,J$11)+'СЕТ СН'!$F$11+СВЦЭМ!$D$10+'СЕТ СН'!$F$5-'СЕТ СН'!$F$21</f>
        <v>4038.91699195</v>
      </c>
      <c r="K36" s="36">
        <f>SUMIFS(СВЦЭМ!$D$34:$D$777,СВЦЭМ!$A$34:$A$777,$A36,СВЦЭМ!$B$34:$B$777,K$11)+'СЕТ СН'!$F$11+СВЦЭМ!$D$10+'СЕТ СН'!$F$5-'СЕТ СН'!$F$21</f>
        <v>4037.7296500500006</v>
      </c>
      <c r="L36" s="36">
        <f>SUMIFS(СВЦЭМ!$D$34:$D$777,СВЦЭМ!$A$34:$A$777,$A36,СВЦЭМ!$B$34:$B$777,L$11)+'СЕТ СН'!$F$11+СВЦЭМ!$D$10+'СЕТ СН'!$F$5-'СЕТ СН'!$F$21</f>
        <v>4052.9682899099998</v>
      </c>
      <c r="M36" s="36">
        <f>SUMIFS(СВЦЭМ!$D$34:$D$777,СВЦЭМ!$A$34:$A$777,$A36,СВЦЭМ!$B$34:$B$777,M$11)+'СЕТ СН'!$F$11+СВЦЭМ!$D$10+'СЕТ СН'!$F$5-'СЕТ СН'!$F$21</f>
        <v>4052.5293120300003</v>
      </c>
      <c r="N36" s="36">
        <f>SUMIFS(СВЦЭМ!$D$34:$D$777,СВЦЭМ!$A$34:$A$777,$A36,СВЦЭМ!$B$34:$B$777,N$11)+'СЕТ СН'!$F$11+СВЦЭМ!$D$10+'СЕТ СН'!$F$5-'СЕТ СН'!$F$21</f>
        <v>4041.1145730500002</v>
      </c>
      <c r="O36" s="36">
        <f>SUMIFS(СВЦЭМ!$D$34:$D$777,СВЦЭМ!$A$34:$A$777,$A36,СВЦЭМ!$B$34:$B$777,O$11)+'СЕТ СН'!$F$11+СВЦЭМ!$D$10+'СЕТ СН'!$F$5-'СЕТ СН'!$F$21</f>
        <v>4033.2878204600001</v>
      </c>
      <c r="P36" s="36">
        <f>SUMIFS(СВЦЭМ!$D$34:$D$777,СВЦЭМ!$A$34:$A$777,$A36,СВЦЭМ!$B$34:$B$777,P$11)+'СЕТ СН'!$F$11+СВЦЭМ!$D$10+'СЕТ СН'!$F$5-'СЕТ СН'!$F$21</f>
        <v>3960.8636146100007</v>
      </c>
      <c r="Q36" s="36">
        <f>SUMIFS(СВЦЭМ!$D$34:$D$777,СВЦЭМ!$A$34:$A$777,$A36,СВЦЭМ!$B$34:$B$777,Q$11)+'СЕТ СН'!$F$11+СВЦЭМ!$D$10+'СЕТ СН'!$F$5-'СЕТ СН'!$F$21</f>
        <v>3880.4288457600005</v>
      </c>
      <c r="R36" s="36">
        <f>SUMIFS(СВЦЭМ!$D$34:$D$777,СВЦЭМ!$A$34:$A$777,$A36,СВЦЭМ!$B$34:$B$777,R$11)+'СЕТ СН'!$F$11+СВЦЭМ!$D$10+'СЕТ СН'!$F$5-'СЕТ СН'!$F$21</f>
        <v>3746.1915881000004</v>
      </c>
      <c r="S36" s="36">
        <f>SUMIFS(СВЦЭМ!$D$34:$D$777,СВЦЭМ!$A$34:$A$777,$A36,СВЦЭМ!$B$34:$B$777,S$11)+'СЕТ СН'!$F$11+СВЦЭМ!$D$10+'СЕТ СН'!$F$5-'СЕТ СН'!$F$21</f>
        <v>3680.6714389899998</v>
      </c>
      <c r="T36" s="36">
        <f>SUMIFS(СВЦЭМ!$D$34:$D$777,СВЦЭМ!$A$34:$A$777,$A36,СВЦЭМ!$B$34:$B$777,T$11)+'СЕТ СН'!$F$11+СВЦЭМ!$D$10+'СЕТ СН'!$F$5-'СЕТ СН'!$F$21</f>
        <v>3664.2617943100004</v>
      </c>
      <c r="U36" s="36">
        <f>SUMIFS(СВЦЭМ!$D$34:$D$777,СВЦЭМ!$A$34:$A$777,$A36,СВЦЭМ!$B$34:$B$777,U$11)+'СЕТ СН'!$F$11+СВЦЭМ!$D$10+'СЕТ СН'!$F$5-'СЕТ СН'!$F$21</f>
        <v>3690.8897884500002</v>
      </c>
      <c r="V36" s="36">
        <f>SUMIFS(СВЦЭМ!$D$34:$D$777,СВЦЭМ!$A$34:$A$777,$A36,СВЦЭМ!$B$34:$B$777,V$11)+'СЕТ СН'!$F$11+СВЦЭМ!$D$10+'СЕТ СН'!$F$5-'СЕТ СН'!$F$21</f>
        <v>3663.3078263200005</v>
      </c>
      <c r="W36" s="36">
        <f>SUMIFS(СВЦЭМ!$D$34:$D$777,СВЦЭМ!$A$34:$A$777,$A36,СВЦЭМ!$B$34:$B$777,W$11)+'СЕТ СН'!$F$11+СВЦЭМ!$D$10+'СЕТ СН'!$F$5-'СЕТ СН'!$F$21</f>
        <v>3692.0357140599999</v>
      </c>
      <c r="X36" s="36">
        <f>SUMIFS(СВЦЭМ!$D$34:$D$777,СВЦЭМ!$A$34:$A$777,$A36,СВЦЭМ!$B$34:$B$777,X$11)+'СЕТ СН'!$F$11+СВЦЭМ!$D$10+'СЕТ СН'!$F$5-'СЕТ СН'!$F$21</f>
        <v>3755.5881423700002</v>
      </c>
      <c r="Y36" s="36">
        <f>SUMIFS(СВЦЭМ!$D$34:$D$777,СВЦЭМ!$A$34:$A$777,$A36,СВЦЭМ!$B$34:$B$777,Y$11)+'СЕТ СН'!$F$11+СВЦЭМ!$D$10+'СЕТ СН'!$F$5-'СЕТ СН'!$F$21</f>
        <v>3845.1541979200001</v>
      </c>
    </row>
    <row r="37" spans="1:27" ht="15.75" x14ac:dyDescent="0.2">
      <c r="A37" s="35">
        <f t="shared" si="0"/>
        <v>43399</v>
      </c>
      <c r="B37" s="36">
        <f>SUMIFS(СВЦЭМ!$D$34:$D$777,СВЦЭМ!$A$34:$A$777,$A37,СВЦЭМ!$B$34:$B$777,B$11)+'СЕТ СН'!$F$11+СВЦЭМ!$D$10+'СЕТ СН'!$F$5-'СЕТ СН'!$F$21</f>
        <v>4048.0358593199999</v>
      </c>
      <c r="C37" s="36">
        <f>SUMIFS(СВЦЭМ!$D$34:$D$777,СВЦЭМ!$A$34:$A$777,$A37,СВЦЭМ!$B$34:$B$777,C$11)+'СЕТ СН'!$F$11+СВЦЭМ!$D$10+'СЕТ СН'!$F$5-'СЕТ СН'!$F$21</f>
        <v>4172.6980978500005</v>
      </c>
      <c r="D37" s="36">
        <f>SUMIFS(СВЦЭМ!$D$34:$D$777,СВЦЭМ!$A$34:$A$777,$A37,СВЦЭМ!$B$34:$B$777,D$11)+'СЕТ СН'!$F$11+СВЦЭМ!$D$10+'СЕТ СН'!$F$5-'СЕТ СН'!$F$21</f>
        <v>4269.4520642699999</v>
      </c>
      <c r="E37" s="36">
        <f>SUMIFS(СВЦЭМ!$D$34:$D$777,СВЦЭМ!$A$34:$A$777,$A37,СВЦЭМ!$B$34:$B$777,E$11)+'СЕТ СН'!$F$11+СВЦЭМ!$D$10+'СЕТ СН'!$F$5-'СЕТ СН'!$F$21</f>
        <v>4271.9221253200003</v>
      </c>
      <c r="F37" s="36">
        <f>SUMIFS(СВЦЭМ!$D$34:$D$777,СВЦЭМ!$A$34:$A$777,$A37,СВЦЭМ!$B$34:$B$777,F$11)+'СЕТ СН'!$F$11+СВЦЭМ!$D$10+'СЕТ СН'!$F$5-'СЕТ СН'!$F$21</f>
        <v>4255.2202536100003</v>
      </c>
      <c r="G37" s="36">
        <f>SUMIFS(СВЦЭМ!$D$34:$D$777,СВЦЭМ!$A$34:$A$777,$A37,СВЦЭМ!$B$34:$B$777,G$11)+'СЕТ СН'!$F$11+СВЦЭМ!$D$10+'СЕТ СН'!$F$5-'СЕТ СН'!$F$21</f>
        <v>4214.8200687300005</v>
      </c>
      <c r="H37" s="36">
        <f>SUMIFS(СВЦЭМ!$D$34:$D$777,СВЦЭМ!$A$34:$A$777,$A37,СВЦЭМ!$B$34:$B$777,H$11)+'СЕТ СН'!$F$11+СВЦЭМ!$D$10+'СЕТ СН'!$F$5-'СЕТ СН'!$F$21</f>
        <v>4129.9024758799997</v>
      </c>
      <c r="I37" s="36">
        <f>SUMIFS(СВЦЭМ!$D$34:$D$777,СВЦЭМ!$A$34:$A$777,$A37,СВЦЭМ!$B$34:$B$777,I$11)+'СЕТ СН'!$F$11+СВЦЭМ!$D$10+'СЕТ СН'!$F$5-'СЕТ СН'!$F$21</f>
        <v>4051.6849573200006</v>
      </c>
      <c r="J37" s="36">
        <f>SUMIFS(СВЦЭМ!$D$34:$D$777,СВЦЭМ!$A$34:$A$777,$A37,СВЦЭМ!$B$34:$B$777,J$11)+'СЕТ СН'!$F$11+СВЦЭМ!$D$10+'СЕТ СН'!$F$5-'СЕТ СН'!$F$21</f>
        <v>4027.6646776699999</v>
      </c>
      <c r="K37" s="36">
        <f>SUMIFS(СВЦЭМ!$D$34:$D$777,СВЦЭМ!$A$34:$A$777,$A37,СВЦЭМ!$B$34:$B$777,K$11)+'СЕТ СН'!$F$11+СВЦЭМ!$D$10+'СЕТ СН'!$F$5-'СЕТ СН'!$F$21</f>
        <v>4010.3621233499998</v>
      </c>
      <c r="L37" s="36">
        <f>SUMIFS(СВЦЭМ!$D$34:$D$777,СВЦЭМ!$A$34:$A$777,$A37,СВЦЭМ!$B$34:$B$777,L$11)+'СЕТ СН'!$F$11+СВЦЭМ!$D$10+'СЕТ СН'!$F$5-'СЕТ СН'!$F$21</f>
        <v>4012.4180927500001</v>
      </c>
      <c r="M37" s="36">
        <f>SUMIFS(СВЦЭМ!$D$34:$D$777,СВЦЭМ!$A$34:$A$777,$A37,СВЦЭМ!$B$34:$B$777,M$11)+'СЕТ СН'!$F$11+СВЦЭМ!$D$10+'СЕТ СН'!$F$5-'СЕТ СН'!$F$21</f>
        <v>4018.5367813100002</v>
      </c>
      <c r="N37" s="36">
        <f>SUMIFS(СВЦЭМ!$D$34:$D$777,СВЦЭМ!$A$34:$A$777,$A37,СВЦЭМ!$B$34:$B$777,N$11)+'СЕТ СН'!$F$11+СВЦЭМ!$D$10+'СЕТ СН'!$F$5-'СЕТ СН'!$F$21</f>
        <v>4024.5829644000005</v>
      </c>
      <c r="O37" s="36">
        <f>SUMIFS(СВЦЭМ!$D$34:$D$777,СВЦЭМ!$A$34:$A$777,$A37,СВЦЭМ!$B$34:$B$777,O$11)+'СЕТ СН'!$F$11+СВЦЭМ!$D$10+'СЕТ СН'!$F$5-'СЕТ СН'!$F$21</f>
        <v>4000.6840088899999</v>
      </c>
      <c r="P37" s="36">
        <f>SUMIFS(СВЦЭМ!$D$34:$D$777,СВЦЭМ!$A$34:$A$777,$A37,СВЦЭМ!$B$34:$B$777,P$11)+'СЕТ СН'!$F$11+СВЦЭМ!$D$10+'СЕТ СН'!$F$5-'СЕТ СН'!$F$21</f>
        <v>3937.8961765499998</v>
      </c>
      <c r="Q37" s="36">
        <f>SUMIFS(СВЦЭМ!$D$34:$D$777,СВЦЭМ!$A$34:$A$777,$A37,СВЦЭМ!$B$34:$B$777,Q$11)+'СЕТ СН'!$F$11+СВЦЭМ!$D$10+'СЕТ СН'!$F$5-'СЕТ СН'!$F$21</f>
        <v>3874.8540606400002</v>
      </c>
      <c r="R37" s="36">
        <f>SUMIFS(СВЦЭМ!$D$34:$D$777,СВЦЭМ!$A$34:$A$777,$A37,СВЦЭМ!$B$34:$B$777,R$11)+'СЕТ СН'!$F$11+СВЦЭМ!$D$10+'СЕТ СН'!$F$5-'СЕТ СН'!$F$21</f>
        <v>3780.0123020999999</v>
      </c>
      <c r="S37" s="36">
        <f>SUMIFS(СВЦЭМ!$D$34:$D$777,СВЦЭМ!$A$34:$A$777,$A37,СВЦЭМ!$B$34:$B$777,S$11)+'СЕТ СН'!$F$11+СВЦЭМ!$D$10+'СЕТ СН'!$F$5-'СЕТ СН'!$F$21</f>
        <v>3697.1693086900004</v>
      </c>
      <c r="T37" s="36">
        <f>SUMIFS(СВЦЭМ!$D$34:$D$777,СВЦЭМ!$A$34:$A$777,$A37,СВЦЭМ!$B$34:$B$777,T$11)+'СЕТ СН'!$F$11+СВЦЭМ!$D$10+'СЕТ СН'!$F$5-'СЕТ СН'!$F$21</f>
        <v>3661.9255574400004</v>
      </c>
      <c r="U37" s="36">
        <f>SUMIFS(СВЦЭМ!$D$34:$D$777,СВЦЭМ!$A$34:$A$777,$A37,СВЦЭМ!$B$34:$B$777,U$11)+'СЕТ СН'!$F$11+СВЦЭМ!$D$10+'СЕТ СН'!$F$5-'СЕТ СН'!$F$21</f>
        <v>3652.81829165</v>
      </c>
      <c r="V37" s="36">
        <f>SUMIFS(СВЦЭМ!$D$34:$D$777,СВЦЭМ!$A$34:$A$777,$A37,СВЦЭМ!$B$34:$B$777,V$11)+'СЕТ СН'!$F$11+СВЦЭМ!$D$10+'СЕТ СН'!$F$5-'СЕТ СН'!$F$21</f>
        <v>3662.5395721300001</v>
      </c>
      <c r="W37" s="36">
        <f>SUMIFS(СВЦЭМ!$D$34:$D$777,СВЦЭМ!$A$34:$A$777,$A37,СВЦЭМ!$B$34:$B$777,W$11)+'СЕТ СН'!$F$11+СВЦЭМ!$D$10+'СЕТ СН'!$F$5-'СЕТ СН'!$F$21</f>
        <v>3682.2977157900004</v>
      </c>
      <c r="X37" s="36">
        <f>SUMIFS(СВЦЭМ!$D$34:$D$777,СВЦЭМ!$A$34:$A$777,$A37,СВЦЭМ!$B$34:$B$777,X$11)+'СЕТ СН'!$F$11+СВЦЭМ!$D$10+'СЕТ СН'!$F$5-'СЕТ СН'!$F$21</f>
        <v>3745.3445955300003</v>
      </c>
      <c r="Y37" s="36">
        <f>SUMIFS(СВЦЭМ!$D$34:$D$777,СВЦЭМ!$A$34:$A$777,$A37,СВЦЭМ!$B$34:$B$777,Y$11)+'СЕТ СН'!$F$11+СВЦЭМ!$D$10+'СЕТ СН'!$F$5-'СЕТ СН'!$F$21</f>
        <v>3852.9665876700001</v>
      </c>
    </row>
    <row r="38" spans="1:27" ht="15.75" x14ac:dyDescent="0.2">
      <c r="A38" s="35">
        <f t="shared" si="0"/>
        <v>43400</v>
      </c>
      <c r="B38" s="36">
        <f>SUMIFS(СВЦЭМ!$D$34:$D$777,СВЦЭМ!$A$34:$A$777,$A38,СВЦЭМ!$B$34:$B$777,B$11)+'СЕТ СН'!$F$11+СВЦЭМ!$D$10+'СЕТ СН'!$F$5-'СЕТ СН'!$F$21</f>
        <v>4003.4597912300005</v>
      </c>
      <c r="C38" s="36">
        <f>SUMIFS(СВЦЭМ!$D$34:$D$777,СВЦЭМ!$A$34:$A$777,$A38,СВЦЭМ!$B$34:$B$777,C$11)+'СЕТ СН'!$F$11+СВЦЭМ!$D$10+'СЕТ СН'!$F$5-'СЕТ СН'!$F$21</f>
        <v>4100.6828816400002</v>
      </c>
      <c r="D38" s="36">
        <f>SUMIFS(СВЦЭМ!$D$34:$D$777,СВЦЭМ!$A$34:$A$777,$A38,СВЦЭМ!$B$34:$B$777,D$11)+'СЕТ СН'!$F$11+СВЦЭМ!$D$10+'СЕТ СН'!$F$5-'СЕТ СН'!$F$21</f>
        <v>4163.7575069800005</v>
      </c>
      <c r="E38" s="36">
        <f>SUMIFS(СВЦЭМ!$D$34:$D$777,СВЦЭМ!$A$34:$A$777,$A38,СВЦЭМ!$B$34:$B$777,E$11)+'СЕТ СН'!$F$11+СВЦЭМ!$D$10+'СЕТ СН'!$F$5-'СЕТ СН'!$F$21</f>
        <v>4171.5114194999996</v>
      </c>
      <c r="F38" s="36">
        <f>SUMIFS(СВЦЭМ!$D$34:$D$777,СВЦЭМ!$A$34:$A$777,$A38,СВЦЭМ!$B$34:$B$777,F$11)+'СЕТ СН'!$F$11+СВЦЭМ!$D$10+'СЕТ СН'!$F$5-'СЕТ СН'!$F$21</f>
        <v>4163.0819090100003</v>
      </c>
      <c r="G38" s="36">
        <f>SUMIFS(СВЦЭМ!$D$34:$D$777,СВЦЭМ!$A$34:$A$777,$A38,СВЦЭМ!$B$34:$B$777,G$11)+'СЕТ СН'!$F$11+СВЦЭМ!$D$10+'СЕТ СН'!$F$5-'СЕТ СН'!$F$21</f>
        <v>4138.9170895400002</v>
      </c>
      <c r="H38" s="36">
        <f>SUMIFS(СВЦЭМ!$D$34:$D$777,СВЦЭМ!$A$34:$A$777,$A38,СВЦЭМ!$B$34:$B$777,H$11)+'СЕТ СН'!$F$11+СВЦЭМ!$D$10+'СЕТ СН'!$F$5-'СЕТ СН'!$F$21</f>
        <v>4097.6960735700004</v>
      </c>
      <c r="I38" s="36">
        <f>SUMIFS(СВЦЭМ!$D$34:$D$777,СВЦЭМ!$A$34:$A$777,$A38,СВЦЭМ!$B$34:$B$777,I$11)+'СЕТ СН'!$F$11+СВЦЭМ!$D$10+'СЕТ СН'!$F$5-'СЕТ СН'!$F$21</f>
        <v>4017.2912621900005</v>
      </c>
      <c r="J38" s="36">
        <f>SUMIFS(СВЦЭМ!$D$34:$D$777,СВЦЭМ!$A$34:$A$777,$A38,СВЦЭМ!$B$34:$B$777,J$11)+'СЕТ СН'!$F$11+СВЦЭМ!$D$10+'СЕТ СН'!$F$5-'СЕТ СН'!$F$21</f>
        <v>3985.72875105</v>
      </c>
      <c r="K38" s="36">
        <f>SUMIFS(СВЦЭМ!$D$34:$D$777,СВЦЭМ!$A$34:$A$777,$A38,СВЦЭМ!$B$34:$B$777,K$11)+'СЕТ СН'!$F$11+СВЦЭМ!$D$10+'СЕТ СН'!$F$5-'СЕТ СН'!$F$21</f>
        <v>3997.1373315700002</v>
      </c>
      <c r="L38" s="36">
        <f>SUMIFS(СВЦЭМ!$D$34:$D$777,СВЦЭМ!$A$34:$A$777,$A38,СВЦЭМ!$B$34:$B$777,L$11)+'СЕТ СН'!$F$11+СВЦЭМ!$D$10+'СЕТ СН'!$F$5-'СЕТ СН'!$F$21</f>
        <v>4020.8777545800003</v>
      </c>
      <c r="M38" s="36">
        <f>SUMIFS(СВЦЭМ!$D$34:$D$777,СВЦЭМ!$A$34:$A$777,$A38,СВЦЭМ!$B$34:$B$777,M$11)+'СЕТ СН'!$F$11+СВЦЭМ!$D$10+'СЕТ СН'!$F$5-'СЕТ СН'!$F$21</f>
        <v>4036.4446788400001</v>
      </c>
      <c r="N38" s="36">
        <f>SUMIFS(СВЦЭМ!$D$34:$D$777,СВЦЭМ!$A$34:$A$777,$A38,СВЦЭМ!$B$34:$B$777,N$11)+'СЕТ СН'!$F$11+СВЦЭМ!$D$10+'СЕТ СН'!$F$5-'СЕТ СН'!$F$21</f>
        <v>4047.1233470500001</v>
      </c>
      <c r="O38" s="36">
        <f>SUMIFS(СВЦЭМ!$D$34:$D$777,СВЦЭМ!$A$34:$A$777,$A38,СВЦЭМ!$B$34:$B$777,O$11)+'СЕТ СН'!$F$11+СВЦЭМ!$D$10+'СЕТ СН'!$F$5-'СЕТ СН'!$F$21</f>
        <v>4034.0557856700007</v>
      </c>
      <c r="P38" s="36">
        <f>SUMIFS(СВЦЭМ!$D$34:$D$777,СВЦЭМ!$A$34:$A$777,$A38,СВЦЭМ!$B$34:$B$777,P$11)+'СЕТ СН'!$F$11+СВЦЭМ!$D$10+'СЕТ СН'!$F$5-'СЕТ СН'!$F$21</f>
        <v>3987.1078173200003</v>
      </c>
      <c r="Q38" s="36">
        <f>SUMIFS(СВЦЭМ!$D$34:$D$777,СВЦЭМ!$A$34:$A$777,$A38,СВЦЭМ!$B$34:$B$777,Q$11)+'СЕТ СН'!$F$11+СВЦЭМ!$D$10+'СЕТ СН'!$F$5-'СЕТ СН'!$F$21</f>
        <v>3909.6199570100007</v>
      </c>
      <c r="R38" s="36">
        <f>SUMIFS(СВЦЭМ!$D$34:$D$777,СВЦЭМ!$A$34:$A$777,$A38,СВЦЭМ!$B$34:$B$777,R$11)+'СЕТ СН'!$F$11+СВЦЭМ!$D$10+'СЕТ СН'!$F$5-'СЕТ СН'!$F$21</f>
        <v>3800.1557970900003</v>
      </c>
      <c r="S38" s="36">
        <f>SUMIFS(СВЦЭМ!$D$34:$D$777,СВЦЭМ!$A$34:$A$777,$A38,СВЦЭМ!$B$34:$B$777,S$11)+'СЕТ СН'!$F$11+СВЦЭМ!$D$10+'СЕТ СН'!$F$5-'СЕТ СН'!$F$21</f>
        <v>3704.1386284099999</v>
      </c>
      <c r="T38" s="36">
        <f>SUMIFS(СВЦЭМ!$D$34:$D$777,СВЦЭМ!$A$34:$A$777,$A38,СВЦЭМ!$B$34:$B$777,T$11)+'СЕТ СН'!$F$11+СВЦЭМ!$D$10+'СЕТ СН'!$F$5-'СЕТ СН'!$F$21</f>
        <v>3665.3291686800003</v>
      </c>
      <c r="U38" s="36">
        <f>SUMIFS(СВЦЭМ!$D$34:$D$777,СВЦЭМ!$A$34:$A$777,$A38,СВЦЭМ!$B$34:$B$777,U$11)+'СЕТ СН'!$F$11+СВЦЭМ!$D$10+'СЕТ СН'!$F$5-'СЕТ СН'!$F$21</f>
        <v>3651.5435622300001</v>
      </c>
      <c r="V38" s="36">
        <f>SUMIFS(СВЦЭМ!$D$34:$D$777,СВЦЭМ!$A$34:$A$777,$A38,СВЦЭМ!$B$34:$B$777,V$11)+'СЕТ СН'!$F$11+СВЦЭМ!$D$10+'СЕТ СН'!$F$5-'СЕТ СН'!$F$21</f>
        <v>3663.8437860700005</v>
      </c>
      <c r="W38" s="36">
        <f>SUMIFS(СВЦЭМ!$D$34:$D$777,СВЦЭМ!$A$34:$A$777,$A38,СВЦЭМ!$B$34:$B$777,W$11)+'СЕТ СН'!$F$11+СВЦЭМ!$D$10+'СЕТ СН'!$F$5-'СЕТ СН'!$F$21</f>
        <v>3702.7746845400006</v>
      </c>
      <c r="X38" s="36">
        <f>SUMIFS(СВЦЭМ!$D$34:$D$777,СВЦЭМ!$A$34:$A$777,$A38,СВЦЭМ!$B$34:$B$777,X$11)+'СЕТ СН'!$F$11+СВЦЭМ!$D$10+'СЕТ СН'!$F$5-'СЕТ СН'!$F$21</f>
        <v>3766.6630460699998</v>
      </c>
      <c r="Y38" s="36">
        <f>SUMIFS(СВЦЭМ!$D$34:$D$777,СВЦЭМ!$A$34:$A$777,$A38,СВЦЭМ!$B$34:$B$777,Y$11)+'СЕТ СН'!$F$11+СВЦЭМ!$D$10+'СЕТ СН'!$F$5-'СЕТ СН'!$F$21</f>
        <v>3900.9789141900001</v>
      </c>
    </row>
    <row r="39" spans="1:27" ht="15.75" x14ac:dyDescent="0.2">
      <c r="A39" s="35">
        <f t="shared" si="0"/>
        <v>43401</v>
      </c>
      <c r="B39" s="36">
        <f>SUMIFS(СВЦЭМ!$D$34:$D$777,СВЦЭМ!$A$34:$A$777,$A39,СВЦЭМ!$B$34:$B$777,B$11)+'СЕТ СН'!$F$11+СВЦЭМ!$D$10+'СЕТ СН'!$F$5-'СЕТ СН'!$F$21</f>
        <v>4001.5259900400006</v>
      </c>
      <c r="C39" s="36">
        <f>SUMIFS(СВЦЭМ!$D$34:$D$777,СВЦЭМ!$A$34:$A$777,$A39,СВЦЭМ!$B$34:$B$777,C$11)+'СЕТ СН'!$F$11+СВЦЭМ!$D$10+'СЕТ СН'!$F$5-'СЕТ СН'!$F$21</f>
        <v>4101.3765327999999</v>
      </c>
      <c r="D39" s="36">
        <f>SUMIFS(СВЦЭМ!$D$34:$D$777,СВЦЭМ!$A$34:$A$777,$A39,СВЦЭМ!$B$34:$B$777,D$11)+'СЕТ СН'!$F$11+СВЦЭМ!$D$10+'СЕТ СН'!$F$5-'СЕТ СН'!$F$21</f>
        <v>4192.72401188</v>
      </c>
      <c r="E39" s="36">
        <f>SUMIFS(СВЦЭМ!$D$34:$D$777,СВЦЭМ!$A$34:$A$777,$A39,СВЦЭМ!$B$34:$B$777,E$11)+'СЕТ СН'!$F$11+СВЦЭМ!$D$10+'СЕТ СН'!$F$5-'СЕТ СН'!$F$21</f>
        <v>4184.3269872000001</v>
      </c>
      <c r="F39" s="36">
        <f>SUMIFS(СВЦЭМ!$D$34:$D$777,СВЦЭМ!$A$34:$A$777,$A39,СВЦЭМ!$B$34:$B$777,F$11)+'СЕТ СН'!$F$11+СВЦЭМ!$D$10+'СЕТ СН'!$F$5-'СЕТ СН'!$F$21</f>
        <v>4176.7980238600003</v>
      </c>
      <c r="G39" s="36">
        <f>SUMIFS(СВЦЭМ!$D$34:$D$777,СВЦЭМ!$A$34:$A$777,$A39,СВЦЭМ!$B$34:$B$777,G$11)+'СЕТ СН'!$F$11+СВЦЭМ!$D$10+'СЕТ СН'!$F$5-'СЕТ СН'!$F$21</f>
        <v>4174.4180796299997</v>
      </c>
      <c r="H39" s="36">
        <f>SUMIFS(СВЦЭМ!$D$34:$D$777,СВЦЭМ!$A$34:$A$777,$A39,СВЦЭМ!$B$34:$B$777,H$11)+'СЕТ СН'!$F$11+СВЦЭМ!$D$10+'СЕТ СН'!$F$5-'СЕТ СН'!$F$21</f>
        <v>4161.8992729400006</v>
      </c>
      <c r="I39" s="36">
        <f>SUMIFS(СВЦЭМ!$D$34:$D$777,СВЦЭМ!$A$34:$A$777,$A39,СВЦЭМ!$B$34:$B$777,I$11)+'СЕТ СН'!$F$11+СВЦЭМ!$D$10+'СЕТ СН'!$F$5-'СЕТ СН'!$F$21</f>
        <v>4118.39892538</v>
      </c>
      <c r="J39" s="36">
        <f>SUMIFS(СВЦЭМ!$D$34:$D$777,СВЦЭМ!$A$34:$A$777,$A39,СВЦЭМ!$B$34:$B$777,J$11)+'СЕТ СН'!$F$11+СВЦЭМ!$D$10+'СЕТ СН'!$F$5-'СЕТ СН'!$F$21</f>
        <v>4060.2449291500006</v>
      </c>
      <c r="K39" s="36">
        <f>SUMIFS(СВЦЭМ!$D$34:$D$777,СВЦЭМ!$A$34:$A$777,$A39,СВЦЭМ!$B$34:$B$777,K$11)+'СЕТ СН'!$F$11+СВЦЭМ!$D$10+'СЕТ СН'!$F$5-'СЕТ СН'!$F$21</f>
        <v>4018.4419688799999</v>
      </c>
      <c r="L39" s="36">
        <f>SUMIFS(СВЦЭМ!$D$34:$D$777,СВЦЭМ!$A$34:$A$777,$A39,СВЦЭМ!$B$34:$B$777,L$11)+'СЕТ СН'!$F$11+СВЦЭМ!$D$10+'СЕТ СН'!$F$5-'СЕТ СН'!$F$21</f>
        <v>4010.6706095</v>
      </c>
      <c r="M39" s="36">
        <f>SUMIFS(СВЦЭМ!$D$34:$D$777,СВЦЭМ!$A$34:$A$777,$A39,СВЦЭМ!$B$34:$B$777,M$11)+'СЕТ СН'!$F$11+СВЦЭМ!$D$10+'СЕТ СН'!$F$5-'СЕТ СН'!$F$21</f>
        <v>4016.87159901</v>
      </c>
      <c r="N39" s="36">
        <f>SUMIFS(СВЦЭМ!$D$34:$D$777,СВЦЭМ!$A$34:$A$777,$A39,СВЦЭМ!$B$34:$B$777,N$11)+'СЕТ СН'!$F$11+СВЦЭМ!$D$10+'СЕТ СН'!$F$5-'СЕТ СН'!$F$21</f>
        <v>4031.3755262499999</v>
      </c>
      <c r="O39" s="36">
        <f>SUMIFS(СВЦЭМ!$D$34:$D$777,СВЦЭМ!$A$34:$A$777,$A39,СВЦЭМ!$B$34:$B$777,O$11)+'СЕТ СН'!$F$11+СВЦЭМ!$D$10+'СЕТ СН'!$F$5-'СЕТ СН'!$F$21</f>
        <v>4026.6600876900002</v>
      </c>
      <c r="P39" s="36">
        <f>SUMIFS(СВЦЭМ!$D$34:$D$777,СВЦЭМ!$A$34:$A$777,$A39,СВЦЭМ!$B$34:$B$777,P$11)+'СЕТ СН'!$F$11+СВЦЭМ!$D$10+'СЕТ СН'!$F$5-'СЕТ СН'!$F$21</f>
        <v>3965.5012978700006</v>
      </c>
      <c r="Q39" s="36">
        <f>SUMIFS(СВЦЭМ!$D$34:$D$777,СВЦЭМ!$A$34:$A$777,$A39,СВЦЭМ!$B$34:$B$777,Q$11)+'СЕТ СН'!$F$11+СВЦЭМ!$D$10+'СЕТ СН'!$F$5-'СЕТ СН'!$F$21</f>
        <v>3884.2233998900001</v>
      </c>
      <c r="R39" s="36">
        <f>SUMIFS(СВЦЭМ!$D$34:$D$777,СВЦЭМ!$A$34:$A$777,$A39,СВЦЭМ!$B$34:$B$777,R$11)+'СЕТ СН'!$F$11+СВЦЭМ!$D$10+'СЕТ СН'!$F$5-'СЕТ СН'!$F$21</f>
        <v>3792.2297631900001</v>
      </c>
      <c r="S39" s="36">
        <f>SUMIFS(СВЦЭМ!$D$34:$D$777,СВЦЭМ!$A$34:$A$777,$A39,СВЦЭМ!$B$34:$B$777,S$11)+'СЕТ СН'!$F$11+СВЦЭМ!$D$10+'СЕТ СН'!$F$5-'СЕТ СН'!$F$21</f>
        <v>3673.6620359500002</v>
      </c>
      <c r="T39" s="36">
        <f>SUMIFS(СВЦЭМ!$D$34:$D$777,СВЦЭМ!$A$34:$A$777,$A39,СВЦЭМ!$B$34:$B$777,T$11)+'СЕТ СН'!$F$11+СВЦЭМ!$D$10+'СЕТ СН'!$F$5-'СЕТ СН'!$F$21</f>
        <v>3649.7143647299999</v>
      </c>
      <c r="U39" s="36">
        <f>SUMIFS(СВЦЭМ!$D$34:$D$777,СВЦЭМ!$A$34:$A$777,$A39,СВЦЭМ!$B$34:$B$777,U$11)+'СЕТ СН'!$F$11+СВЦЭМ!$D$10+'СЕТ СН'!$F$5-'СЕТ СН'!$F$21</f>
        <v>3650.0590323900005</v>
      </c>
      <c r="V39" s="36">
        <f>SUMIFS(СВЦЭМ!$D$34:$D$777,СВЦЭМ!$A$34:$A$777,$A39,СВЦЭМ!$B$34:$B$777,V$11)+'СЕТ СН'!$F$11+СВЦЭМ!$D$10+'СЕТ СН'!$F$5-'СЕТ СН'!$F$21</f>
        <v>3666.9365564500004</v>
      </c>
      <c r="W39" s="36">
        <f>SUMIFS(СВЦЭМ!$D$34:$D$777,СВЦЭМ!$A$34:$A$777,$A39,СВЦЭМ!$B$34:$B$777,W$11)+'СЕТ СН'!$F$11+СВЦЭМ!$D$10+'СЕТ СН'!$F$5-'СЕТ СН'!$F$21</f>
        <v>3688.1564012600002</v>
      </c>
      <c r="X39" s="36">
        <f>SUMIFS(СВЦЭМ!$D$34:$D$777,СВЦЭМ!$A$34:$A$777,$A39,СВЦЭМ!$B$34:$B$777,X$11)+'СЕТ СН'!$F$11+СВЦЭМ!$D$10+'СЕТ СН'!$F$5-'СЕТ СН'!$F$21</f>
        <v>3754.6592495900004</v>
      </c>
      <c r="Y39" s="36">
        <f>SUMIFS(СВЦЭМ!$D$34:$D$777,СВЦЭМ!$A$34:$A$777,$A39,СВЦЭМ!$B$34:$B$777,Y$11)+'СЕТ СН'!$F$11+СВЦЭМ!$D$10+'СЕТ СН'!$F$5-'СЕТ СН'!$F$21</f>
        <v>3895.5807302100002</v>
      </c>
    </row>
    <row r="40" spans="1:27" ht="15.75" x14ac:dyDescent="0.2">
      <c r="A40" s="35">
        <f t="shared" si="0"/>
        <v>43402</v>
      </c>
      <c r="B40" s="36">
        <f>SUMIFS(СВЦЭМ!$D$34:$D$777,СВЦЭМ!$A$34:$A$777,$A40,СВЦЭМ!$B$34:$B$777,B$11)+'СЕТ СН'!$F$11+СВЦЭМ!$D$10+'СЕТ СН'!$F$5-'СЕТ СН'!$F$21</f>
        <v>4025.9758687200001</v>
      </c>
      <c r="C40" s="36">
        <f>SUMIFS(СВЦЭМ!$D$34:$D$777,СВЦЭМ!$A$34:$A$777,$A40,СВЦЭМ!$B$34:$B$777,C$11)+'СЕТ СН'!$F$11+СВЦЭМ!$D$10+'СЕТ СН'!$F$5-'СЕТ СН'!$F$21</f>
        <v>4132.7932750700002</v>
      </c>
      <c r="D40" s="36">
        <f>SUMIFS(СВЦЭМ!$D$34:$D$777,СВЦЭМ!$A$34:$A$777,$A40,СВЦЭМ!$B$34:$B$777,D$11)+'СЕТ СН'!$F$11+СВЦЭМ!$D$10+'СЕТ СН'!$F$5-'СЕТ СН'!$F$21</f>
        <v>4222.58773174</v>
      </c>
      <c r="E40" s="36">
        <f>SUMIFS(СВЦЭМ!$D$34:$D$777,СВЦЭМ!$A$34:$A$777,$A40,СВЦЭМ!$B$34:$B$777,E$11)+'СЕТ СН'!$F$11+СВЦЭМ!$D$10+'СЕТ СН'!$F$5-'СЕТ СН'!$F$21</f>
        <v>4220.1784616300001</v>
      </c>
      <c r="F40" s="36">
        <f>SUMIFS(СВЦЭМ!$D$34:$D$777,СВЦЭМ!$A$34:$A$777,$A40,СВЦЭМ!$B$34:$B$777,F$11)+'СЕТ СН'!$F$11+СВЦЭМ!$D$10+'СЕТ СН'!$F$5-'СЕТ СН'!$F$21</f>
        <v>4212.2994047100001</v>
      </c>
      <c r="G40" s="36">
        <f>SUMIFS(СВЦЭМ!$D$34:$D$777,СВЦЭМ!$A$34:$A$777,$A40,СВЦЭМ!$B$34:$B$777,G$11)+'СЕТ СН'!$F$11+СВЦЭМ!$D$10+'СЕТ СН'!$F$5-'СЕТ СН'!$F$21</f>
        <v>4191.4190455200005</v>
      </c>
      <c r="H40" s="36">
        <f>SUMIFS(СВЦЭМ!$D$34:$D$777,СВЦЭМ!$A$34:$A$777,$A40,СВЦЭМ!$B$34:$B$777,H$11)+'СЕТ СН'!$F$11+СВЦЭМ!$D$10+'СЕТ СН'!$F$5-'СЕТ СН'!$F$21</f>
        <v>4149.9855928100005</v>
      </c>
      <c r="I40" s="36">
        <f>SUMIFS(СВЦЭМ!$D$34:$D$777,СВЦЭМ!$A$34:$A$777,$A40,СВЦЭМ!$B$34:$B$777,I$11)+'СЕТ СН'!$F$11+СВЦЭМ!$D$10+'СЕТ СН'!$F$5-'СЕТ СН'!$F$21</f>
        <v>4092.6335968000003</v>
      </c>
      <c r="J40" s="36">
        <f>SUMIFS(СВЦЭМ!$D$34:$D$777,СВЦЭМ!$A$34:$A$777,$A40,СВЦЭМ!$B$34:$B$777,J$11)+'СЕТ СН'!$F$11+СВЦЭМ!$D$10+'СЕТ СН'!$F$5-'СЕТ СН'!$F$21</f>
        <v>4038.5834809899998</v>
      </c>
      <c r="K40" s="36">
        <f>SUMIFS(СВЦЭМ!$D$34:$D$777,СВЦЭМ!$A$34:$A$777,$A40,СВЦЭМ!$B$34:$B$777,K$11)+'СЕТ СН'!$F$11+СВЦЭМ!$D$10+'СЕТ СН'!$F$5-'СЕТ СН'!$F$21</f>
        <v>4023.8058538300002</v>
      </c>
      <c r="L40" s="36">
        <f>SUMIFS(СВЦЭМ!$D$34:$D$777,СВЦЭМ!$A$34:$A$777,$A40,СВЦЭМ!$B$34:$B$777,L$11)+'СЕТ СН'!$F$11+СВЦЭМ!$D$10+'СЕТ СН'!$F$5-'СЕТ СН'!$F$21</f>
        <v>4010.7314406400001</v>
      </c>
      <c r="M40" s="36">
        <f>SUMIFS(СВЦЭМ!$D$34:$D$777,СВЦЭМ!$A$34:$A$777,$A40,СВЦЭМ!$B$34:$B$777,M$11)+'СЕТ СН'!$F$11+СВЦЭМ!$D$10+'СЕТ СН'!$F$5-'СЕТ СН'!$F$21</f>
        <v>4027.1711429100005</v>
      </c>
      <c r="N40" s="36">
        <f>SUMIFS(СВЦЭМ!$D$34:$D$777,СВЦЭМ!$A$34:$A$777,$A40,СВЦЭМ!$B$34:$B$777,N$11)+'СЕТ СН'!$F$11+СВЦЭМ!$D$10+'СЕТ СН'!$F$5-'СЕТ СН'!$F$21</f>
        <v>4045.68542359</v>
      </c>
      <c r="O40" s="36">
        <f>SUMIFS(СВЦЭМ!$D$34:$D$777,СВЦЭМ!$A$34:$A$777,$A40,СВЦЭМ!$B$34:$B$777,O$11)+'СЕТ СН'!$F$11+СВЦЭМ!$D$10+'СЕТ СН'!$F$5-'СЕТ СН'!$F$21</f>
        <v>4033.6878533500003</v>
      </c>
      <c r="P40" s="36">
        <f>SUMIFS(СВЦЭМ!$D$34:$D$777,СВЦЭМ!$A$34:$A$777,$A40,СВЦЭМ!$B$34:$B$777,P$11)+'СЕТ СН'!$F$11+СВЦЭМ!$D$10+'СЕТ СН'!$F$5-'СЕТ СН'!$F$21</f>
        <v>3978.2334088300004</v>
      </c>
      <c r="Q40" s="36">
        <f>SUMIFS(СВЦЭМ!$D$34:$D$777,СВЦЭМ!$A$34:$A$777,$A40,СВЦЭМ!$B$34:$B$777,Q$11)+'СЕТ СН'!$F$11+СВЦЭМ!$D$10+'СЕТ СН'!$F$5-'СЕТ СН'!$F$21</f>
        <v>3918.9153253800005</v>
      </c>
      <c r="R40" s="36">
        <f>SUMIFS(СВЦЭМ!$D$34:$D$777,СВЦЭМ!$A$34:$A$777,$A40,СВЦЭМ!$B$34:$B$777,R$11)+'СЕТ СН'!$F$11+СВЦЭМ!$D$10+'СЕТ СН'!$F$5-'СЕТ СН'!$F$21</f>
        <v>3811.8522120500002</v>
      </c>
      <c r="S40" s="36">
        <f>SUMIFS(СВЦЭМ!$D$34:$D$777,СВЦЭМ!$A$34:$A$777,$A40,СВЦЭМ!$B$34:$B$777,S$11)+'СЕТ СН'!$F$11+СВЦЭМ!$D$10+'СЕТ СН'!$F$5-'СЕТ СН'!$F$21</f>
        <v>3710.2014696800006</v>
      </c>
      <c r="T40" s="36">
        <f>SUMIFS(СВЦЭМ!$D$34:$D$777,СВЦЭМ!$A$34:$A$777,$A40,СВЦЭМ!$B$34:$B$777,T$11)+'СЕТ СН'!$F$11+СВЦЭМ!$D$10+'СЕТ СН'!$F$5-'СЕТ СН'!$F$21</f>
        <v>3676.1716616000003</v>
      </c>
      <c r="U40" s="36">
        <f>SUMIFS(СВЦЭМ!$D$34:$D$777,СВЦЭМ!$A$34:$A$777,$A40,СВЦЭМ!$B$34:$B$777,U$11)+'СЕТ СН'!$F$11+СВЦЭМ!$D$10+'СЕТ СН'!$F$5-'СЕТ СН'!$F$21</f>
        <v>3673.9360316400007</v>
      </c>
      <c r="V40" s="36">
        <f>SUMIFS(СВЦЭМ!$D$34:$D$777,СВЦЭМ!$A$34:$A$777,$A40,СВЦЭМ!$B$34:$B$777,V$11)+'СЕТ СН'!$F$11+СВЦЭМ!$D$10+'СЕТ СН'!$F$5-'СЕТ СН'!$F$21</f>
        <v>3679.3666867900001</v>
      </c>
      <c r="W40" s="36">
        <f>SUMIFS(СВЦЭМ!$D$34:$D$777,СВЦЭМ!$A$34:$A$777,$A40,СВЦЭМ!$B$34:$B$777,W$11)+'СЕТ СН'!$F$11+СВЦЭМ!$D$10+'СЕТ СН'!$F$5-'СЕТ СН'!$F$21</f>
        <v>3702.0381273600005</v>
      </c>
      <c r="X40" s="36">
        <f>SUMIFS(СВЦЭМ!$D$34:$D$777,СВЦЭМ!$A$34:$A$777,$A40,СВЦЭМ!$B$34:$B$777,X$11)+'СЕТ СН'!$F$11+СВЦЭМ!$D$10+'СЕТ СН'!$F$5-'СЕТ СН'!$F$21</f>
        <v>3777.6283915699996</v>
      </c>
      <c r="Y40" s="36">
        <f>SUMIFS(СВЦЭМ!$D$34:$D$777,СВЦЭМ!$A$34:$A$777,$A40,СВЦЭМ!$B$34:$B$777,Y$11)+'СЕТ СН'!$F$11+СВЦЭМ!$D$10+'СЕТ СН'!$F$5-'СЕТ СН'!$F$21</f>
        <v>3889.0288010800004</v>
      </c>
    </row>
    <row r="41" spans="1:27" ht="15.75" x14ac:dyDescent="0.2">
      <c r="A41" s="35">
        <f t="shared" si="0"/>
        <v>43403</v>
      </c>
      <c r="B41" s="36">
        <f>SUMIFS(СВЦЭМ!$D$34:$D$777,СВЦЭМ!$A$34:$A$777,$A41,СВЦЭМ!$B$34:$B$777,B$11)+'СЕТ СН'!$F$11+СВЦЭМ!$D$10+'СЕТ СН'!$F$5-'СЕТ СН'!$F$21</f>
        <v>4033.1481571000004</v>
      </c>
      <c r="C41" s="36">
        <f>SUMIFS(СВЦЭМ!$D$34:$D$777,СВЦЭМ!$A$34:$A$777,$A41,СВЦЭМ!$B$34:$B$777,C$11)+'СЕТ СН'!$F$11+СВЦЭМ!$D$10+'СЕТ СН'!$F$5-'СЕТ СН'!$F$21</f>
        <v>4124.5991308800003</v>
      </c>
      <c r="D41" s="36">
        <f>SUMIFS(СВЦЭМ!$D$34:$D$777,СВЦЭМ!$A$34:$A$777,$A41,СВЦЭМ!$B$34:$B$777,D$11)+'СЕТ СН'!$F$11+СВЦЭМ!$D$10+'СЕТ СН'!$F$5-'СЕТ СН'!$F$21</f>
        <v>4205.46256739</v>
      </c>
      <c r="E41" s="36">
        <f>SUMIFS(СВЦЭМ!$D$34:$D$777,СВЦЭМ!$A$34:$A$777,$A41,СВЦЭМ!$B$34:$B$777,E$11)+'СЕТ СН'!$F$11+СВЦЭМ!$D$10+'СЕТ СН'!$F$5-'СЕТ СН'!$F$21</f>
        <v>4219.4719089300006</v>
      </c>
      <c r="F41" s="36">
        <f>SUMIFS(СВЦЭМ!$D$34:$D$777,СВЦЭМ!$A$34:$A$777,$A41,СВЦЭМ!$B$34:$B$777,F$11)+'СЕТ СН'!$F$11+СВЦЭМ!$D$10+'СЕТ СН'!$F$5-'СЕТ СН'!$F$21</f>
        <v>4198.6123289100005</v>
      </c>
      <c r="G41" s="36">
        <f>SUMIFS(СВЦЭМ!$D$34:$D$777,СВЦЭМ!$A$34:$A$777,$A41,СВЦЭМ!$B$34:$B$777,G$11)+'СЕТ СН'!$F$11+СВЦЭМ!$D$10+'СЕТ СН'!$F$5-'СЕТ СН'!$F$21</f>
        <v>4156.71725178</v>
      </c>
      <c r="H41" s="36">
        <f>SUMIFS(СВЦЭМ!$D$34:$D$777,СВЦЭМ!$A$34:$A$777,$A41,СВЦЭМ!$B$34:$B$777,H$11)+'СЕТ СН'!$F$11+СВЦЭМ!$D$10+'СЕТ СН'!$F$5-'СЕТ СН'!$F$21</f>
        <v>4115.2246927200003</v>
      </c>
      <c r="I41" s="36">
        <f>SUMIFS(СВЦЭМ!$D$34:$D$777,СВЦЭМ!$A$34:$A$777,$A41,СВЦЭМ!$B$34:$B$777,I$11)+'СЕТ СН'!$F$11+СВЦЭМ!$D$10+'СЕТ СН'!$F$5-'СЕТ СН'!$F$21</f>
        <v>4073.8808648900003</v>
      </c>
      <c r="J41" s="36">
        <f>SUMIFS(СВЦЭМ!$D$34:$D$777,СВЦЭМ!$A$34:$A$777,$A41,СВЦЭМ!$B$34:$B$777,J$11)+'СЕТ СН'!$F$11+СВЦЭМ!$D$10+'СЕТ СН'!$F$5-'СЕТ СН'!$F$21</f>
        <v>4022.4416181300003</v>
      </c>
      <c r="K41" s="36">
        <f>SUMIFS(СВЦЭМ!$D$34:$D$777,СВЦЭМ!$A$34:$A$777,$A41,СВЦЭМ!$B$34:$B$777,K$11)+'СЕТ СН'!$F$11+СВЦЭМ!$D$10+'СЕТ СН'!$F$5-'СЕТ СН'!$F$21</f>
        <v>4017.18589023</v>
      </c>
      <c r="L41" s="36">
        <f>SUMIFS(СВЦЭМ!$D$34:$D$777,СВЦЭМ!$A$34:$A$777,$A41,СВЦЭМ!$B$34:$B$777,L$11)+'СЕТ СН'!$F$11+СВЦЭМ!$D$10+'СЕТ СН'!$F$5-'СЕТ СН'!$F$21</f>
        <v>4013.5700397099999</v>
      </c>
      <c r="M41" s="36">
        <f>SUMIFS(СВЦЭМ!$D$34:$D$777,СВЦЭМ!$A$34:$A$777,$A41,СВЦЭМ!$B$34:$B$777,M$11)+'СЕТ СН'!$F$11+СВЦЭМ!$D$10+'СЕТ СН'!$F$5-'СЕТ СН'!$F$21</f>
        <v>4031.5857476800002</v>
      </c>
      <c r="N41" s="36">
        <f>SUMIFS(СВЦЭМ!$D$34:$D$777,СВЦЭМ!$A$34:$A$777,$A41,СВЦЭМ!$B$34:$B$777,N$11)+'СЕТ СН'!$F$11+СВЦЭМ!$D$10+'СЕТ СН'!$F$5-'СЕТ СН'!$F$21</f>
        <v>4051.7420491100002</v>
      </c>
      <c r="O41" s="36">
        <f>SUMIFS(СВЦЭМ!$D$34:$D$777,СВЦЭМ!$A$34:$A$777,$A41,СВЦЭМ!$B$34:$B$777,O$11)+'СЕТ СН'!$F$11+СВЦЭМ!$D$10+'СЕТ СН'!$F$5-'СЕТ СН'!$F$21</f>
        <v>4038.0043584100003</v>
      </c>
      <c r="P41" s="36">
        <f>SUMIFS(СВЦЭМ!$D$34:$D$777,СВЦЭМ!$A$34:$A$777,$A41,СВЦЭМ!$B$34:$B$777,P$11)+'СЕТ СН'!$F$11+СВЦЭМ!$D$10+'СЕТ СН'!$F$5-'СЕТ СН'!$F$21</f>
        <v>3990.4817788600003</v>
      </c>
      <c r="Q41" s="36">
        <f>SUMIFS(СВЦЭМ!$D$34:$D$777,СВЦЭМ!$A$34:$A$777,$A41,СВЦЭМ!$B$34:$B$777,Q$11)+'СЕТ СН'!$F$11+СВЦЭМ!$D$10+'СЕТ СН'!$F$5-'СЕТ СН'!$F$21</f>
        <v>3933.01305968</v>
      </c>
      <c r="R41" s="36">
        <f>SUMIFS(СВЦЭМ!$D$34:$D$777,СВЦЭМ!$A$34:$A$777,$A41,СВЦЭМ!$B$34:$B$777,R$11)+'СЕТ СН'!$F$11+СВЦЭМ!$D$10+'СЕТ СН'!$F$5-'СЕТ СН'!$F$21</f>
        <v>3826.2569177599999</v>
      </c>
      <c r="S41" s="36">
        <f>SUMIFS(СВЦЭМ!$D$34:$D$777,СВЦЭМ!$A$34:$A$777,$A41,СВЦЭМ!$B$34:$B$777,S$11)+'СЕТ СН'!$F$11+СВЦЭМ!$D$10+'СЕТ СН'!$F$5-'СЕТ СН'!$F$21</f>
        <v>3720.6112201200003</v>
      </c>
      <c r="T41" s="36">
        <f>SUMIFS(СВЦЭМ!$D$34:$D$777,СВЦЭМ!$A$34:$A$777,$A41,СВЦЭМ!$B$34:$B$777,T$11)+'СЕТ СН'!$F$11+СВЦЭМ!$D$10+'СЕТ СН'!$F$5-'СЕТ СН'!$F$21</f>
        <v>3677.1355325699997</v>
      </c>
      <c r="U41" s="36">
        <f>SUMIFS(СВЦЭМ!$D$34:$D$777,СВЦЭМ!$A$34:$A$777,$A41,СВЦЭМ!$B$34:$B$777,U$11)+'СЕТ СН'!$F$11+СВЦЭМ!$D$10+'СЕТ СН'!$F$5-'СЕТ СН'!$F$21</f>
        <v>3678.5323806000006</v>
      </c>
      <c r="V41" s="36">
        <f>SUMIFS(СВЦЭМ!$D$34:$D$777,СВЦЭМ!$A$34:$A$777,$A41,СВЦЭМ!$B$34:$B$777,V$11)+'СЕТ СН'!$F$11+СВЦЭМ!$D$10+'СЕТ СН'!$F$5-'СЕТ СН'!$F$21</f>
        <v>3688.9287578800004</v>
      </c>
      <c r="W41" s="36">
        <f>SUMIFS(СВЦЭМ!$D$34:$D$777,СВЦЭМ!$A$34:$A$777,$A41,СВЦЭМ!$B$34:$B$777,W$11)+'СЕТ СН'!$F$11+СВЦЭМ!$D$10+'СЕТ СН'!$F$5-'СЕТ СН'!$F$21</f>
        <v>3727.5515397099998</v>
      </c>
      <c r="X41" s="36">
        <f>SUMIFS(СВЦЭМ!$D$34:$D$777,СВЦЭМ!$A$34:$A$777,$A41,СВЦЭМ!$B$34:$B$777,X$11)+'СЕТ СН'!$F$11+СВЦЭМ!$D$10+'СЕТ СН'!$F$5-'СЕТ СН'!$F$21</f>
        <v>3804.2814604799996</v>
      </c>
      <c r="Y41" s="36">
        <f>SUMIFS(СВЦЭМ!$D$34:$D$777,СВЦЭМ!$A$34:$A$777,$A41,СВЦЭМ!$B$34:$B$777,Y$11)+'СЕТ СН'!$F$11+СВЦЭМ!$D$10+'СЕТ СН'!$F$5-'СЕТ СН'!$F$21</f>
        <v>3927.8484135300005</v>
      </c>
    </row>
    <row r="42" spans="1:27" ht="15.75" x14ac:dyDescent="0.2">
      <c r="A42" s="35">
        <f t="shared" si="0"/>
        <v>43404</v>
      </c>
      <c r="B42" s="36">
        <f>SUMIFS(СВЦЭМ!$D$34:$D$777,СВЦЭМ!$A$34:$A$777,$A42,СВЦЭМ!$B$34:$B$777,B$11)+'СЕТ СН'!$F$11+СВЦЭМ!$D$10+'СЕТ СН'!$F$5-'СЕТ СН'!$F$21</f>
        <v>4046.1956162500001</v>
      </c>
      <c r="C42" s="36">
        <f>SUMIFS(СВЦЭМ!$D$34:$D$777,СВЦЭМ!$A$34:$A$777,$A42,СВЦЭМ!$B$34:$B$777,C$11)+'СЕТ СН'!$F$11+СВЦЭМ!$D$10+'СЕТ СН'!$F$5-'СЕТ СН'!$F$21</f>
        <v>4150.2458035600002</v>
      </c>
      <c r="D42" s="36">
        <f>SUMIFS(СВЦЭМ!$D$34:$D$777,СВЦЭМ!$A$34:$A$777,$A42,СВЦЭМ!$B$34:$B$777,D$11)+'СЕТ СН'!$F$11+СВЦЭМ!$D$10+'СЕТ СН'!$F$5-'СЕТ СН'!$F$21</f>
        <v>4244.1005441500001</v>
      </c>
      <c r="E42" s="36">
        <f>SUMIFS(СВЦЭМ!$D$34:$D$777,СВЦЭМ!$A$34:$A$777,$A42,СВЦЭМ!$B$34:$B$777,E$11)+'СЕТ СН'!$F$11+СВЦЭМ!$D$10+'СЕТ СН'!$F$5-'СЕТ СН'!$F$21</f>
        <v>4250.7367925300005</v>
      </c>
      <c r="F42" s="36">
        <f>SUMIFS(СВЦЭМ!$D$34:$D$777,СВЦЭМ!$A$34:$A$777,$A42,СВЦЭМ!$B$34:$B$777,F$11)+'СЕТ СН'!$F$11+СВЦЭМ!$D$10+'СЕТ СН'!$F$5-'СЕТ СН'!$F$21</f>
        <v>4220.9201657900003</v>
      </c>
      <c r="G42" s="36">
        <f>SUMIFS(СВЦЭМ!$D$34:$D$777,СВЦЭМ!$A$34:$A$777,$A42,СВЦЭМ!$B$34:$B$777,G$11)+'СЕТ СН'!$F$11+СВЦЭМ!$D$10+'СЕТ СН'!$F$5-'СЕТ СН'!$F$21</f>
        <v>4213.6240764300001</v>
      </c>
      <c r="H42" s="36">
        <f>SUMIFS(СВЦЭМ!$D$34:$D$777,СВЦЭМ!$A$34:$A$777,$A42,СВЦЭМ!$B$34:$B$777,H$11)+'СЕТ СН'!$F$11+СВЦЭМ!$D$10+'СЕТ СН'!$F$5-'СЕТ СН'!$F$21</f>
        <v>4174.3073385200005</v>
      </c>
      <c r="I42" s="36">
        <f>SUMIFS(СВЦЭМ!$D$34:$D$777,СВЦЭМ!$A$34:$A$777,$A42,СВЦЭМ!$B$34:$B$777,I$11)+'СЕТ СН'!$F$11+СВЦЭМ!$D$10+'СЕТ СН'!$F$5-'СЕТ СН'!$F$21</f>
        <v>4111.1016068100007</v>
      </c>
      <c r="J42" s="36">
        <f>SUMIFS(СВЦЭМ!$D$34:$D$777,СВЦЭМ!$A$34:$A$777,$A42,СВЦЭМ!$B$34:$B$777,J$11)+'СЕТ СН'!$F$11+СВЦЭМ!$D$10+'СЕТ СН'!$F$5-'СЕТ СН'!$F$21</f>
        <v>4039.8904864000006</v>
      </c>
      <c r="K42" s="36">
        <f>SUMIFS(СВЦЭМ!$D$34:$D$777,СВЦЭМ!$A$34:$A$777,$A42,СВЦЭМ!$B$34:$B$777,K$11)+'СЕТ СН'!$F$11+СВЦЭМ!$D$10+'СЕТ СН'!$F$5-'СЕТ СН'!$F$21</f>
        <v>4027.8317557099999</v>
      </c>
      <c r="L42" s="36">
        <f>SUMIFS(СВЦЭМ!$D$34:$D$777,СВЦЭМ!$A$34:$A$777,$A42,СВЦЭМ!$B$34:$B$777,L$11)+'СЕТ СН'!$F$11+СВЦЭМ!$D$10+'СЕТ СН'!$F$5-'СЕТ СН'!$F$21</f>
        <v>4038.3277158000001</v>
      </c>
      <c r="M42" s="36">
        <f>SUMIFS(СВЦЭМ!$D$34:$D$777,СВЦЭМ!$A$34:$A$777,$A42,СВЦЭМ!$B$34:$B$777,M$11)+'СЕТ СН'!$F$11+СВЦЭМ!$D$10+'СЕТ СН'!$F$5-'СЕТ СН'!$F$21</f>
        <v>4055.9199116700001</v>
      </c>
      <c r="N42" s="36">
        <f>SUMIFS(СВЦЭМ!$D$34:$D$777,СВЦЭМ!$A$34:$A$777,$A42,СВЦЭМ!$B$34:$B$777,N$11)+'СЕТ СН'!$F$11+СВЦЭМ!$D$10+'СЕТ СН'!$F$5-'СЕТ СН'!$F$21</f>
        <v>4063.6173399099998</v>
      </c>
      <c r="O42" s="36">
        <f>SUMIFS(СВЦЭМ!$D$34:$D$777,СВЦЭМ!$A$34:$A$777,$A42,СВЦЭМ!$B$34:$B$777,O$11)+'СЕТ СН'!$F$11+СВЦЭМ!$D$10+'СЕТ СН'!$F$5-'СЕТ СН'!$F$21</f>
        <v>4034.7248053900003</v>
      </c>
      <c r="P42" s="36">
        <f>SUMIFS(СВЦЭМ!$D$34:$D$777,СВЦЭМ!$A$34:$A$777,$A42,СВЦЭМ!$B$34:$B$777,P$11)+'СЕТ СН'!$F$11+СВЦЭМ!$D$10+'СЕТ СН'!$F$5-'СЕТ СН'!$F$21</f>
        <v>3988.7604166600004</v>
      </c>
      <c r="Q42" s="36">
        <f>SUMIFS(СВЦЭМ!$D$34:$D$777,СВЦЭМ!$A$34:$A$777,$A42,СВЦЭМ!$B$34:$B$777,Q$11)+'СЕТ СН'!$F$11+СВЦЭМ!$D$10+'СЕТ СН'!$F$5-'СЕТ СН'!$F$21</f>
        <v>3921.89865543</v>
      </c>
      <c r="R42" s="36">
        <f>SUMIFS(СВЦЭМ!$D$34:$D$777,СВЦЭМ!$A$34:$A$777,$A42,СВЦЭМ!$B$34:$B$777,R$11)+'СЕТ СН'!$F$11+СВЦЭМ!$D$10+'СЕТ СН'!$F$5-'СЕТ СН'!$F$21</f>
        <v>3835.2754928300001</v>
      </c>
      <c r="S42" s="36">
        <f>SUMIFS(СВЦЭМ!$D$34:$D$777,СВЦЭМ!$A$34:$A$777,$A42,СВЦЭМ!$B$34:$B$777,S$11)+'СЕТ СН'!$F$11+СВЦЭМ!$D$10+'СЕТ СН'!$F$5-'СЕТ СН'!$F$21</f>
        <v>3751.8419442599998</v>
      </c>
      <c r="T42" s="36">
        <f>SUMIFS(СВЦЭМ!$D$34:$D$777,СВЦЭМ!$A$34:$A$777,$A42,СВЦЭМ!$B$34:$B$777,T$11)+'СЕТ СН'!$F$11+СВЦЭМ!$D$10+'СЕТ СН'!$F$5-'СЕТ СН'!$F$21</f>
        <v>3709.7893763399998</v>
      </c>
      <c r="U42" s="36">
        <f>SUMIFS(СВЦЭМ!$D$34:$D$777,СВЦЭМ!$A$34:$A$777,$A42,СВЦЭМ!$B$34:$B$777,U$11)+'СЕТ СН'!$F$11+СВЦЭМ!$D$10+'СЕТ СН'!$F$5-'СЕТ СН'!$F$21</f>
        <v>3711.5755964200007</v>
      </c>
      <c r="V42" s="36">
        <f>SUMIFS(СВЦЭМ!$D$34:$D$777,СВЦЭМ!$A$34:$A$777,$A42,СВЦЭМ!$B$34:$B$777,V$11)+'СЕТ СН'!$F$11+СВЦЭМ!$D$10+'СЕТ СН'!$F$5-'СЕТ СН'!$F$21</f>
        <v>3726.3556537900004</v>
      </c>
      <c r="W42" s="36">
        <f>SUMIFS(СВЦЭМ!$D$34:$D$777,СВЦЭМ!$A$34:$A$777,$A42,СВЦЭМ!$B$34:$B$777,W$11)+'СЕТ СН'!$F$11+СВЦЭМ!$D$10+'СЕТ СН'!$F$5-'СЕТ СН'!$F$21</f>
        <v>3739.9362055299998</v>
      </c>
      <c r="X42" s="36">
        <f>SUMIFS(СВЦЭМ!$D$34:$D$777,СВЦЭМ!$A$34:$A$777,$A42,СВЦЭМ!$B$34:$B$777,X$11)+'СЕТ СН'!$F$11+СВЦЭМ!$D$10+'СЕТ СН'!$F$5-'СЕТ СН'!$F$21</f>
        <v>3800.6372319100001</v>
      </c>
      <c r="Y42" s="36">
        <f>SUMIFS(СВЦЭМ!$D$34:$D$777,СВЦЭМ!$A$34:$A$777,$A42,СВЦЭМ!$B$34:$B$777,Y$11)+'СЕТ СН'!$F$11+СВЦЭМ!$D$10+'СЕТ СН'!$F$5-'СЕТ СН'!$F$21</f>
        <v>3925.8882756900002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01.10.2018</v>
      </c>
      <c r="B48" s="36">
        <f>SUMIFS(СВЦЭМ!$D$34:$D$777,СВЦЭМ!$A$34:$A$777,$A48,СВЦЭМ!$B$34:$B$777,B$47)+'СЕТ СН'!$G$11+СВЦЭМ!$D$10+'СЕТ СН'!$G$5-'СЕТ СН'!$G$21</f>
        <v>4229.4501275900002</v>
      </c>
      <c r="C48" s="36">
        <f>SUMIFS(СВЦЭМ!$D$34:$D$777,СВЦЭМ!$A$34:$A$777,$A48,СВЦЭМ!$B$34:$B$777,C$47)+'СЕТ СН'!$G$11+СВЦЭМ!$D$10+'СЕТ СН'!$G$5-'СЕТ СН'!$G$21</f>
        <v>4359.6106744799999</v>
      </c>
      <c r="D48" s="36">
        <f>SUMIFS(СВЦЭМ!$D$34:$D$777,СВЦЭМ!$A$34:$A$777,$A48,СВЦЭМ!$B$34:$B$777,D$47)+'СЕТ СН'!$G$11+СВЦЭМ!$D$10+'СЕТ СН'!$G$5-'СЕТ СН'!$G$21</f>
        <v>4441.9191119199995</v>
      </c>
      <c r="E48" s="36">
        <f>SUMIFS(СВЦЭМ!$D$34:$D$777,СВЦЭМ!$A$34:$A$777,$A48,СВЦЭМ!$B$34:$B$777,E$47)+'СЕТ СН'!$G$11+СВЦЭМ!$D$10+'СЕТ СН'!$G$5-'СЕТ СН'!$G$21</f>
        <v>4541.0533180499997</v>
      </c>
      <c r="F48" s="36">
        <f>SUMIFS(СВЦЭМ!$D$34:$D$777,СВЦЭМ!$A$34:$A$777,$A48,СВЦЭМ!$B$34:$B$777,F$47)+'СЕТ СН'!$G$11+СВЦЭМ!$D$10+'СЕТ СН'!$G$5-'СЕТ СН'!$G$21</f>
        <v>4533.9970714700003</v>
      </c>
      <c r="G48" s="36">
        <f>SUMIFS(СВЦЭМ!$D$34:$D$777,СВЦЭМ!$A$34:$A$777,$A48,СВЦЭМ!$B$34:$B$777,G$47)+'СЕТ СН'!$G$11+СВЦЭМ!$D$10+'СЕТ СН'!$G$5-'СЕТ СН'!$G$21</f>
        <v>4493.1029224599997</v>
      </c>
      <c r="H48" s="36">
        <f>SUMIFS(СВЦЭМ!$D$34:$D$777,СВЦЭМ!$A$34:$A$777,$A48,СВЦЭМ!$B$34:$B$777,H$47)+'СЕТ СН'!$G$11+СВЦЭМ!$D$10+'СЕТ СН'!$G$5-'СЕТ СН'!$G$21</f>
        <v>4409.4453316499994</v>
      </c>
      <c r="I48" s="36">
        <f>SUMIFS(СВЦЭМ!$D$34:$D$777,СВЦЭМ!$A$34:$A$777,$A48,СВЦЭМ!$B$34:$B$777,I$47)+'СЕТ СН'!$G$11+СВЦЭМ!$D$10+'СЕТ СН'!$G$5-'СЕТ СН'!$G$21</f>
        <v>4337.4150303400002</v>
      </c>
      <c r="J48" s="36">
        <f>SUMIFS(СВЦЭМ!$D$34:$D$777,СВЦЭМ!$A$34:$A$777,$A48,СВЦЭМ!$B$34:$B$777,J$47)+'СЕТ СН'!$G$11+СВЦЭМ!$D$10+'СЕТ СН'!$G$5-'СЕТ СН'!$G$21</f>
        <v>4316.2522330199999</v>
      </c>
      <c r="K48" s="36">
        <f>SUMIFS(СВЦЭМ!$D$34:$D$777,СВЦЭМ!$A$34:$A$777,$A48,СВЦЭМ!$B$34:$B$777,K$47)+'СЕТ СН'!$G$11+СВЦЭМ!$D$10+'СЕТ СН'!$G$5-'СЕТ СН'!$G$21</f>
        <v>4317.2202794100003</v>
      </c>
      <c r="L48" s="36">
        <f>SUMIFS(СВЦЭМ!$D$34:$D$777,СВЦЭМ!$A$34:$A$777,$A48,СВЦЭМ!$B$34:$B$777,L$47)+'СЕТ СН'!$G$11+СВЦЭМ!$D$10+'СЕТ СН'!$G$5-'СЕТ СН'!$G$21</f>
        <v>4317.5139946299996</v>
      </c>
      <c r="M48" s="36">
        <f>SUMIFS(СВЦЭМ!$D$34:$D$777,СВЦЭМ!$A$34:$A$777,$A48,СВЦЭМ!$B$34:$B$777,M$47)+'СЕТ СН'!$G$11+СВЦЭМ!$D$10+'СЕТ СН'!$G$5-'СЕТ СН'!$G$21</f>
        <v>4314.8282052000004</v>
      </c>
      <c r="N48" s="36">
        <f>SUMIFS(СВЦЭМ!$D$34:$D$777,СВЦЭМ!$A$34:$A$777,$A48,СВЦЭМ!$B$34:$B$777,N$47)+'СЕТ СН'!$G$11+СВЦЭМ!$D$10+'СЕТ СН'!$G$5-'СЕТ СН'!$G$21</f>
        <v>4322.9423697900002</v>
      </c>
      <c r="O48" s="36">
        <f>SUMIFS(СВЦЭМ!$D$34:$D$777,СВЦЭМ!$A$34:$A$777,$A48,СВЦЭМ!$B$34:$B$777,O$47)+'СЕТ СН'!$G$11+СВЦЭМ!$D$10+'СЕТ СН'!$G$5-'СЕТ СН'!$G$21</f>
        <v>4312.3701370299996</v>
      </c>
      <c r="P48" s="36">
        <f>SUMIFS(СВЦЭМ!$D$34:$D$777,СВЦЭМ!$A$34:$A$777,$A48,СВЦЭМ!$B$34:$B$777,P$47)+'СЕТ СН'!$G$11+СВЦЭМ!$D$10+'СЕТ СН'!$G$5-'СЕТ СН'!$G$21</f>
        <v>4262.69600008</v>
      </c>
      <c r="Q48" s="36">
        <f>SUMIFS(СВЦЭМ!$D$34:$D$777,СВЦЭМ!$A$34:$A$777,$A48,СВЦЭМ!$B$34:$B$777,Q$47)+'СЕТ СН'!$G$11+СВЦЭМ!$D$10+'СЕТ СН'!$G$5-'СЕТ СН'!$G$21</f>
        <v>4188.87378248</v>
      </c>
      <c r="R48" s="36">
        <f>SUMIFS(СВЦЭМ!$D$34:$D$777,СВЦЭМ!$A$34:$A$777,$A48,СВЦЭМ!$B$34:$B$777,R$47)+'СЕТ СН'!$G$11+СВЦЭМ!$D$10+'СЕТ СН'!$G$5-'СЕТ СН'!$G$21</f>
        <v>4071.11865579</v>
      </c>
      <c r="S48" s="36">
        <f>SUMIFS(СВЦЭМ!$D$34:$D$777,СВЦЭМ!$A$34:$A$777,$A48,СВЦЭМ!$B$34:$B$777,S$47)+'СЕТ СН'!$G$11+СВЦЭМ!$D$10+'СЕТ СН'!$G$5-'СЕТ СН'!$G$21</f>
        <v>4001.89648846</v>
      </c>
      <c r="T48" s="36">
        <f>SUMIFS(СВЦЭМ!$D$34:$D$777,СВЦЭМ!$A$34:$A$777,$A48,СВЦЭМ!$B$34:$B$777,T$47)+'СЕТ СН'!$G$11+СВЦЭМ!$D$10+'СЕТ СН'!$G$5-'СЕТ СН'!$G$21</f>
        <v>3970.1673814799997</v>
      </c>
      <c r="U48" s="36">
        <f>SUMIFS(СВЦЭМ!$D$34:$D$777,СВЦЭМ!$A$34:$A$777,$A48,СВЦЭМ!$B$34:$B$777,U$47)+'СЕТ СН'!$G$11+СВЦЭМ!$D$10+'СЕТ СН'!$G$5-'СЕТ СН'!$G$21</f>
        <v>3961.71488632</v>
      </c>
      <c r="V48" s="36">
        <f>SUMIFS(СВЦЭМ!$D$34:$D$777,СВЦЭМ!$A$34:$A$777,$A48,СВЦЭМ!$B$34:$B$777,V$47)+'СЕТ СН'!$G$11+СВЦЭМ!$D$10+'СЕТ СН'!$G$5-'СЕТ СН'!$G$21</f>
        <v>3961.6652263999995</v>
      </c>
      <c r="W48" s="36">
        <f>SUMIFS(СВЦЭМ!$D$34:$D$777,СВЦЭМ!$A$34:$A$777,$A48,СВЦЭМ!$B$34:$B$777,W$47)+'СЕТ СН'!$G$11+СВЦЭМ!$D$10+'СЕТ СН'!$G$5-'СЕТ СН'!$G$21</f>
        <v>3976.4971779500002</v>
      </c>
      <c r="X48" s="36">
        <f>SUMIFS(СВЦЭМ!$D$34:$D$777,СВЦЭМ!$A$34:$A$777,$A48,СВЦЭМ!$B$34:$B$777,X$47)+'СЕТ СН'!$G$11+СВЦЭМ!$D$10+'СЕТ СН'!$G$5-'СЕТ СН'!$G$21</f>
        <v>4035.8593429799994</v>
      </c>
      <c r="Y48" s="36">
        <f>SUMIFS(СВЦЭМ!$D$34:$D$777,СВЦЭМ!$A$34:$A$777,$A48,СВЦЭМ!$B$34:$B$777,Y$47)+'СЕТ СН'!$G$11+СВЦЭМ!$D$10+'СЕТ СН'!$G$5-'СЕТ СН'!$G$21</f>
        <v>4201.9129083399994</v>
      </c>
      <c r="AA48" s="45"/>
    </row>
    <row r="49" spans="1:25" ht="15.75" x14ac:dyDescent="0.2">
      <c r="A49" s="35">
        <f>A48+1</f>
        <v>43375</v>
      </c>
      <c r="B49" s="36">
        <f>SUMIFS(СВЦЭМ!$D$34:$D$777,СВЦЭМ!$A$34:$A$777,$A49,СВЦЭМ!$B$34:$B$777,B$47)+'СЕТ СН'!$G$11+СВЦЭМ!$D$10+'СЕТ СН'!$G$5-'СЕТ СН'!$G$21</f>
        <v>4350.9850092400002</v>
      </c>
      <c r="C49" s="36">
        <f>SUMIFS(СВЦЭМ!$D$34:$D$777,СВЦЭМ!$A$34:$A$777,$A49,СВЦЭМ!$B$34:$B$777,C$47)+'СЕТ СН'!$G$11+СВЦЭМ!$D$10+'СЕТ СН'!$G$5-'СЕТ СН'!$G$21</f>
        <v>4442.9807335699998</v>
      </c>
      <c r="D49" s="36">
        <f>SUMIFS(СВЦЭМ!$D$34:$D$777,СВЦЭМ!$A$34:$A$777,$A49,СВЦЭМ!$B$34:$B$777,D$47)+'СЕТ СН'!$G$11+СВЦЭМ!$D$10+'СЕТ СН'!$G$5-'СЕТ СН'!$G$21</f>
        <v>4549.3744655099999</v>
      </c>
      <c r="E49" s="36">
        <f>SUMIFS(СВЦЭМ!$D$34:$D$777,СВЦЭМ!$A$34:$A$777,$A49,СВЦЭМ!$B$34:$B$777,E$47)+'СЕТ СН'!$G$11+СВЦЭМ!$D$10+'СЕТ СН'!$G$5-'СЕТ СН'!$G$21</f>
        <v>4573.9602403600002</v>
      </c>
      <c r="F49" s="36">
        <f>SUMIFS(СВЦЭМ!$D$34:$D$777,СВЦЭМ!$A$34:$A$777,$A49,СВЦЭМ!$B$34:$B$777,F$47)+'СЕТ СН'!$G$11+СВЦЭМ!$D$10+'СЕТ СН'!$G$5-'СЕТ СН'!$G$21</f>
        <v>4568.8520896199998</v>
      </c>
      <c r="G49" s="36">
        <f>SUMIFS(СВЦЭМ!$D$34:$D$777,СВЦЭМ!$A$34:$A$777,$A49,СВЦЭМ!$B$34:$B$777,G$47)+'СЕТ СН'!$G$11+СВЦЭМ!$D$10+'СЕТ СН'!$G$5-'СЕТ СН'!$G$21</f>
        <v>4545.47676942</v>
      </c>
      <c r="H49" s="36">
        <f>SUMIFS(СВЦЭМ!$D$34:$D$777,СВЦЭМ!$A$34:$A$777,$A49,СВЦЭМ!$B$34:$B$777,H$47)+'СЕТ СН'!$G$11+СВЦЭМ!$D$10+'СЕТ СН'!$G$5-'СЕТ СН'!$G$21</f>
        <v>4467.2900945600004</v>
      </c>
      <c r="I49" s="36">
        <f>SUMIFS(СВЦЭМ!$D$34:$D$777,СВЦЭМ!$A$34:$A$777,$A49,СВЦЭМ!$B$34:$B$777,I$47)+'СЕТ СН'!$G$11+СВЦЭМ!$D$10+'СЕТ СН'!$G$5-'СЕТ СН'!$G$21</f>
        <v>4390.5033053799998</v>
      </c>
      <c r="J49" s="36">
        <f>SUMIFS(СВЦЭМ!$D$34:$D$777,СВЦЭМ!$A$34:$A$777,$A49,СВЦЭМ!$B$34:$B$777,J$47)+'СЕТ СН'!$G$11+СВЦЭМ!$D$10+'СЕТ СН'!$G$5-'СЕТ СН'!$G$21</f>
        <v>4381.8348782200001</v>
      </c>
      <c r="K49" s="36">
        <f>SUMIFS(СВЦЭМ!$D$34:$D$777,СВЦЭМ!$A$34:$A$777,$A49,СВЦЭМ!$B$34:$B$777,K$47)+'СЕТ СН'!$G$11+СВЦЭМ!$D$10+'СЕТ СН'!$G$5-'СЕТ СН'!$G$21</f>
        <v>4343.4997123399999</v>
      </c>
      <c r="L49" s="36">
        <f>SUMIFS(СВЦЭМ!$D$34:$D$777,СВЦЭМ!$A$34:$A$777,$A49,СВЦЭМ!$B$34:$B$777,L$47)+'СЕТ СН'!$G$11+СВЦЭМ!$D$10+'СЕТ СН'!$G$5-'СЕТ СН'!$G$21</f>
        <v>4336.1578213100001</v>
      </c>
      <c r="M49" s="36">
        <f>SUMIFS(СВЦЭМ!$D$34:$D$777,СВЦЭМ!$A$34:$A$777,$A49,СВЦЭМ!$B$34:$B$777,M$47)+'СЕТ СН'!$G$11+СВЦЭМ!$D$10+'СЕТ СН'!$G$5-'СЕТ СН'!$G$21</f>
        <v>4341.8066843500001</v>
      </c>
      <c r="N49" s="36">
        <f>SUMIFS(СВЦЭМ!$D$34:$D$777,СВЦЭМ!$A$34:$A$777,$A49,СВЦЭМ!$B$34:$B$777,N$47)+'СЕТ СН'!$G$11+СВЦЭМ!$D$10+'СЕТ СН'!$G$5-'СЕТ СН'!$G$21</f>
        <v>4348.175765</v>
      </c>
      <c r="O49" s="36">
        <f>SUMIFS(СВЦЭМ!$D$34:$D$777,СВЦЭМ!$A$34:$A$777,$A49,СВЦЭМ!$B$34:$B$777,O$47)+'СЕТ СН'!$G$11+СВЦЭМ!$D$10+'СЕТ СН'!$G$5-'СЕТ СН'!$G$21</f>
        <v>4324.1843359099994</v>
      </c>
      <c r="P49" s="36">
        <f>SUMIFS(СВЦЭМ!$D$34:$D$777,СВЦЭМ!$A$34:$A$777,$A49,СВЦЭМ!$B$34:$B$777,P$47)+'СЕТ СН'!$G$11+СВЦЭМ!$D$10+'СЕТ СН'!$G$5-'СЕТ СН'!$G$21</f>
        <v>4248.0997329600004</v>
      </c>
      <c r="Q49" s="36">
        <f>SUMIFS(СВЦЭМ!$D$34:$D$777,СВЦЭМ!$A$34:$A$777,$A49,СВЦЭМ!$B$34:$B$777,Q$47)+'СЕТ СН'!$G$11+СВЦЭМ!$D$10+'СЕТ СН'!$G$5-'СЕТ СН'!$G$21</f>
        <v>4179.3024072899998</v>
      </c>
      <c r="R49" s="36">
        <f>SUMIFS(СВЦЭМ!$D$34:$D$777,СВЦЭМ!$A$34:$A$777,$A49,СВЦЭМ!$B$34:$B$777,R$47)+'СЕТ СН'!$G$11+СВЦЭМ!$D$10+'СЕТ СН'!$G$5-'СЕТ СН'!$G$21</f>
        <v>4060.8692748100002</v>
      </c>
      <c r="S49" s="36">
        <f>SUMIFS(СВЦЭМ!$D$34:$D$777,СВЦЭМ!$A$34:$A$777,$A49,СВЦЭМ!$B$34:$B$777,S$47)+'СЕТ СН'!$G$11+СВЦЭМ!$D$10+'СЕТ СН'!$G$5-'СЕТ СН'!$G$21</f>
        <v>3975.0302571900002</v>
      </c>
      <c r="T49" s="36">
        <f>SUMIFS(СВЦЭМ!$D$34:$D$777,СВЦЭМ!$A$34:$A$777,$A49,СВЦЭМ!$B$34:$B$777,T$47)+'СЕТ СН'!$G$11+СВЦЭМ!$D$10+'СЕТ СН'!$G$5-'СЕТ СН'!$G$21</f>
        <v>3973.5573218199997</v>
      </c>
      <c r="U49" s="36">
        <f>SUMIFS(СВЦЭМ!$D$34:$D$777,СВЦЭМ!$A$34:$A$777,$A49,СВЦЭМ!$B$34:$B$777,U$47)+'СЕТ СН'!$G$11+СВЦЭМ!$D$10+'СЕТ СН'!$G$5-'СЕТ СН'!$G$21</f>
        <v>3968.2308915499998</v>
      </c>
      <c r="V49" s="36">
        <f>SUMIFS(СВЦЭМ!$D$34:$D$777,СВЦЭМ!$A$34:$A$777,$A49,СВЦЭМ!$B$34:$B$777,V$47)+'СЕТ СН'!$G$11+СВЦЭМ!$D$10+'СЕТ СН'!$G$5-'СЕТ СН'!$G$21</f>
        <v>3967.5460625999995</v>
      </c>
      <c r="W49" s="36">
        <f>SUMIFS(СВЦЭМ!$D$34:$D$777,СВЦЭМ!$A$34:$A$777,$A49,СВЦЭМ!$B$34:$B$777,W$47)+'СЕТ СН'!$G$11+СВЦЭМ!$D$10+'СЕТ СН'!$G$5-'СЕТ СН'!$G$21</f>
        <v>3959.7651386099997</v>
      </c>
      <c r="X49" s="36">
        <f>SUMIFS(СВЦЭМ!$D$34:$D$777,СВЦЭМ!$A$34:$A$777,$A49,СВЦЭМ!$B$34:$B$777,X$47)+'СЕТ СН'!$G$11+СВЦЭМ!$D$10+'СЕТ СН'!$G$5-'СЕТ СН'!$G$21</f>
        <v>4008.4805676599999</v>
      </c>
      <c r="Y49" s="36">
        <f>SUMIFS(СВЦЭМ!$D$34:$D$777,СВЦЭМ!$A$34:$A$777,$A49,СВЦЭМ!$B$34:$B$777,Y$47)+'СЕТ СН'!$G$11+СВЦЭМ!$D$10+'СЕТ СН'!$G$5-'СЕТ СН'!$G$21</f>
        <v>4143.0846709999996</v>
      </c>
    </row>
    <row r="50" spans="1:25" ht="15.75" x14ac:dyDescent="0.2">
      <c r="A50" s="35">
        <f t="shared" ref="A50:A78" si="1">A49+1</f>
        <v>43376</v>
      </c>
      <c r="B50" s="36">
        <f>SUMIFS(СВЦЭМ!$D$34:$D$777,СВЦЭМ!$A$34:$A$777,$A50,СВЦЭМ!$B$34:$B$777,B$47)+'СЕТ СН'!$G$11+СВЦЭМ!$D$10+'СЕТ СН'!$G$5-'СЕТ СН'!$G$21</f>
        <v>4288.9165696999999</v>
      </c>
      <c r="C50" s="36">
        <f>SUMIFS(СВЦЭМ!$D$34:$D$777,СВЦЭМ!$A$34:$A$777,$A50,СВЦЭМ!$B$34:$B$777,C$47)+'СЕТ СН'!$G$11+СВЦЭМ!$D$10+'СЕТ СН'!$G$5-'СЕТ СН'!$G$21</f>
        <v>4411.6121250999995</v>
      </c>
      <c r="D50" s="36">
        <f>SUMIFS(СВЦЭМ!$D$34:$D$777,СВЦЭМ!$A$34:$A$777,$A50,СВЦЭМ!$B$34:$B$777,D$47)+'СЕТ СН'!$G$11+СВЦЭМ!$D$10+'СЕТ СН'!$G$5-'СЕТ СН'!$G$21</f>
        <v>4519.9635060199998</v>
      </c>
      <c r="E50" s="36">
        <f>SUMIFS(СВЦЭМ!$D$34:$D$777,СВЦЭМ!$A$34:$A$777,$A50,СВЦЭМ!$B$34:$B$777,E$47)+'СЕТ СН'!$G$11+СВЦЭМ!$D$10+'СЕТ СН'!$G$5-'СЕТ СН'!$G$21</f>
        <v>4536.3415548000003</v>
      </c>
      <c r="F50" s="36">
        <f>SUMIFS(СВЦЭМ!$D$34:$D$777,СВЦЭМ!$A$34:$A$777,$A50,СВЦЭМ!$B$34:$B$777,F$47)+'СЕТ СН'!$G$11+СВЦЭМ!$D$10+'СЕТ СН'!$G$5-'СЕТ СН'!$G$21</f>
        <v>4528.8785363799998</v>
      </c>
      <c r="G50" s="36">
        <f>SUMIFS(СВЦЭМ!$D$34:$D$777,СВЦЭМ!$A$34:$A$777,$A50,СВЦЭМ!$B$34:$B$777,G$47)+'СЕТ СН'!$G$11+СВЦЭМ!$D$10+'СЕТ СН'!$G$5-'СЕТ СН'!$G$21</f>
        <v>4494.18462817</v>
      </c>
      <c r="H50" s="36">
        <f>SUMIFS(СВЦЭМ!$D$34:$D$777,СВЦЭМ!$A$34:$A$777,$A50,СВЦЭМ!$B$34:$B$777,H$47)+'СЕТ СН'!$G$11+СВЦЭМ!$D$10+'СЕТ СН'!$G$5-'СЕТ СН'!$G$21</f>
        <v>4422.2284564000001</v>
      </c>
      <c r="I50" s="36">
        <f>SUMIFS(СВЦЭМ!$D$34:$D$777,СВЦЭМ!$A$34:$A$777,$A50,СВЦЭМ!$B$34:$B$777,I$47)+'СЕТ СН'!$G$11+СВЦЭМ!$D$10+'СЕТ СН'!$G$5-'СЕТ СН'!$G$21</f>
        <v>4353.3519696499998</v>
      </c>
      <c r="J50" s="36">
        <f>SUMIFS(СВЦЭМ!$D$34:$D$777,СВЦЭМ!$A$34:$A$777,$A50,СВЦЭМ!$B$34:$B$777,J$47)+'СЕТ СН'!$G$11+СВЦЭМ!$D$10+'СЕТ СН'!$G$5-'СЕТ СН'!$G$21</f>
        <v>4325.3372318900001</v>
      </c>
      <c r="K50" s="36">
        <f>SUMIFS(СВЦЭМ!$D$34:$D$777,СВЦЭМ!$A$34:$A$777,$A50,СВЦЭМ!$B$34:$B$777,K$47)+'СЕТ СН'!$G$11+СВЦЭМ!$D$10+'СЕТ СН'!$G$5-'СЕТ СН'!$G$21</f>
        <v>4315.7793704699998</v>
      </c>
      <c r="L50" s="36">
        <f>SUMIFS(СВЦЭМ!$D$34:$D$777,СВЦЭМ!$A$34:$A$777,$A50,СВЦЭМ!$B$34:$B$777,L$47)+'СЕТ СН'!$G$11+СВЦЭМ!$D$10+'СЕТ СН'!$G$5-'СЕТ СН'!$G$21</f>
        <v>4325.11639122</v>
      </c>
      <c r="M50" s="36">
        <f>SUMIFS(СВЦЭМ!$D$34:$D$777,СВЦЭМ!$A$34:$A$777,$A50,СВЦЭМ!$B$34:$B$777,M$47)+'СЕТ СН'!$G$11+СВЦЭМ!$D$10+'СЕТ СН'!$G$5-'СЕТ СН'!$G$21</f>
        <v>4332.96634068</v>
      </c>
      <c r="N50" s="36">
        <f>SUMIFS(СВЦЭМ!$D$34:$D$777,СВЦЭМ!$A$34:$A$777,$A50,СВЦЭМ!$B$34:$B$777,N$47)+'СЕТ СН'!$G$11+СВЦЭМ!$D$10+'СЕТ СН'!$G$5-'СЕТ СН'!$G$21</f>
        <v>4333.3438668099998</v>
      </c>
      <c r="O50" s="36">
        <f>SUMIFS(СВЦЭМ!$D$34:$D$777,СВЦЭМ!$A$34:$A$777,$A50,СВЦЭМ!$B$34:$B$777,O$47)+'СЕТ СН'!$G$11+СВЦЭМ!$D$10+'СЕТ СН'!$G$5-'СЕТ СН'!$G$21</f>
        <v>4303.0935003000004</v>
      </c>
      <c r="P50" s="36">
        <f>SUMIFS(СВЦЭМ!$D$34:$D$777,СВЦЭМ!$A$34:$A$777,$A50,СВЦЭМ!$B$34:$B$777,P$47)+'СЕТ СН'!$G$11+СВЦЭМ!$D$10+'СЕТ СН'!$G$5-'СЕТ СН'!$G$21</f>
        <v>4249.4275213800001</v>
      </c>
      <c r="Q50" s="36">
        <f>SUMIFS(СВЦЭМ!$D$34:$D$777,СВЦЭМ!$A$34:$A$777,$A50,СВЦЭМ!$B$34:$B$777,Q$47)+'СЕТ СН'!$G$11+СВЦЭМ!$D$10+'СЕТ СН'!$G$5-'СЕТ СН'!$G$21</f>
        <v>4173.6211669100003</v>
      </c>
      <c r="R50" s="36">
        <f>SUMIFS(СВЦЭМ!$D$34:$D$777,СВЦЭМ!$A$34:$A$777,$A50,СВЦЭМ!$B$34:$B$777,R$47)+'СЕТ СН'!$G$11+СВЦЭМ!$D$10+'СЕТ СН'!$G$5-'СЕТ СН'!$G$21</f>
        <v>4073.2837716100003</v>
      </c>
      <c r="S50" s="36">
        <f>SUMIFS(СВЦЭМ!$D$34:$D$777,СВЦЭМ!$A$34:$A$777,$A50,СВЦЭМ!$B$34:$B$777,S$47)+'СЕТ СН'!$G$11+СВЦЭМ!$D$10+'СЕТ СН'!$G$5-'СЕТ СН'!$G$21</f>
        <v>4001.2545816000002</v>
      </c>
      <c r="T50" s="36">
        <f>SUMIFS(СВЦЭМ!$D$34:$D$777,СВЦЭМ!$A$34:$A$777,$A50,СВЦЭМ!$B$34:$B$777,T$47)+'СЕТ СН'!$G$11+СВЦЭМ!$D$10+'СЕТ СН'!$G$5-'СЕТ СН'!$G$21</f>
        <v>4013.9617239999998</v>
      </c>
      <c r="U50" s="36">
        <f>SUMIFS(СВЦЭМ!$D$34:$D$777,СВЦЭМ!$A$34:$A$777,$A50,СВЦЭМ!$B$34:$B$777,U$47)+'СЕТ СН'!$G$11+СВЦЭМ!$D$10+'СЕТ СН'!$G$5-'СЕТ СН'!$G$21</f>
        <v>4054.4552531299996</v>
      </c>
      <c r="V50" s="36">
        <f>SUMIFS(СВЦЭМ!$D$34:$D$777,СВЦЭМ!$A$34:$A$777,$A50,СВЦЭМ!$B$34:$B$777,V$47)+'СЕТ СН'!$G$11+СВЦЭМ!$D$10+'СЕТ СН'!$G$5-'СЕТ СН'!$G$21</f>
        <v>4061.5098404499995</v>
      </c>
      <c r="W50" s="36">
        <f>SUMIFS(СВЦЭМ!$D$34:$D$777,СВЦЭМ!$A$34:$A$777,$A50,СВЦЭМ!$B$34:$B$777,W$47)+'СЕТ СН'!$G$11+СВЦЭМ!$D$10+'СЕТ СН'!$G$5-'СЕТ СН'!$G$21</f>
        <v>4055.9866929199998</v>
      </c>
      <c r="X50" s="36">
        <f>SUMIFS(СВЦЭМ!$D$34:$D$777,СВЦЭМ!$A$34:$A$777,$A50,СВЦЭМ!$B$34:$B$777,X$47)+'СЕТ СН'!$G$11+СВЦЭМ!$D$10+'СЕТ СН'!$G$5-'СЕТ СН'!$G$21</f>
        <v>4036.6685477599995</v>
      </c>
      <c r="Y50" s="36">
        <f>SUMIFS(СВЦЭМ!$D$34:$D$777,СВЦЭМ!$A$34:$A$777,$A50,СВЦЭМ!$B$34:$B$777,Y$47)+'СЕТ СН'!$G$11+СВЦЭМ!$D$10+'СЕТ СН'!$G$5-'СЕТ СН'!$G$21</f>
        <v>4172.9866882300003</v>
      </c>
    </row>
    <row r="51" spans="1:25" ht="15.75" x14ac:dyDescent="0.2">
      <c r="A51" s="35">
        <f t="shared" si="1"/>
        <v>43377</v>
      </c>
      <c r="B51" s="36">
        <f>SUMIFS(СВЦЭМ!$D$34:$D$777,СВЦЭМ!$A$34:$A$777,$A51,СВЦЭМ!$B$34:$B$777,B$47)+'СЕТ СН'!$G$11+СВЦЭМ!$D$10+'СЕТ СН'!$G$5-'СЕТ СН'!$G$21</f>
        <v>4242.1134835900002</v>
      </c>
      <c r="C51" s="36">
        <f>SUMIFS(СВЦЭМ!$D$34:$D$777,СВЦЭМ!$A$34:$A$777,$A51,СВЦЭМ!$B$34:$B$777,C$47)+'СЕТ СН'!$G$11+СВЦЭМ!$D$10+'СЕТ СН'!$G$5-'СЕТ СН'!$G$21</f>
        <v>4370.8017200699996</v>
      </c>
      <c r="D51" s="36">
        <f>SUMIFS(СВЦЭМ!$D$34:$D$777,СВЦЭМ!$A$34:$A$777,$A51,СВЦЭМ!$B$34:$B$777,D$47)+'СЕТ СН'!$G$11+СВЦЭМ!$D$10+'СЕТ СН'!$G$5-'СЕТ СН'!$G$21</f>
        <v>4488.93533217</v>
      </c>
      <c r="E51" s="36">
        <f>SUMIFS(СВЦЭМ!$D$34:$D$777,СВЦЭМ!$A$34:$A$777,$A51,СВЦЭМ!$B$34:$B$777,E$47)+'СЕТ СН'!$G$11+СВЦЭМ!$D$10+'СЕТ СН'!$G$5-'СЕТ СН'!$G$21</f>
        <v>4522.8053520599997</v>
      </c>
      <c r="F51" s="36">
        <f>SUMIFS(СВЦЭМ!$D$34:$D$777,СВЦЭМ!$A$34:$A$777,$A51,СВЦЭМ!$B$34:$B$777,F$47)+'СЕТ СН'!$G$11+СВЦЭМ!$D$10+'СЕТ СН'!$G$5-'СЕТ СН'!$G$21</f>
        <v>4517.9799308699994</v>
      </c>
      <c r="G51" s="36">
        <f>SUMIFS(СВЦЭМ!$D$34:$D$777,СВЦЭМ!$A$34:$A$777,$A51,СВЦЭМ!$B$34:$B$777,G$47)+'СЕТ СН'!$G$11+СВЦЭМ!$D$10+'СЕТ СН'!$G$5-'СЕТ СН'!$G$21</f>
        <v>4484.5418756999998</v>
      </c>
      <c r="H51" s="36">
        <f>SUMIFS(СВЦЭМ!$D$34:$D$777,СВЦЭМ!$A$34:$A$777,$A51,СВЦЭМ!$B$34:$B$777,H$47)+'СЕТ СН'!$G$11+СВЦЭМ!$D$10+'СЕТ СН'!$G$5-'СЕТ СН'!$G$21</f>
        <v>4425.0216113300003</v>
      </c>
      <c r="I51" s="36">
        <f>SUMIFS(СВЦЭМ!$D$34:$D$777,СВЦЭМ!$A$34:$A$777,$A51,СВЦЭМ!$B$34:$B$777,I$47)+'СЕТ СН'!$G$11+СВЦЭМ!$D$10+'СЕТ СН'!$G$5-'СЕТ СН'!$G$21</f>
        <v>4369.6037075200002</v>
      </c>
      <c r="J51" s="36">
        <f>SUMIFS(СВЦЭМ!$D$34:$D$777,СВЦЭМ!$A$34:$A$777,$A51,СВЦЭМ!$B$34:$B$777,J$47)+'СЕТ СН'!$G$11+СВЦЭМ!$D$10+'СЕТ СН'!$G$5-'СЕТ СН'!$G$21</f>
        <v>4349.33933007</v>
      </c>
      <c r="K51" s="36">
        <f>SUMIFS(СВЦЭМ!$D$34:$D$777,СВЦЭМ!$A$34:$A$777,$A51,СВЦЭМ!$B$34:$B$777,K$47)+'СЕТ СН'!$G$11+СВЦЭМ!$D$10+'СЕТ СН'!$G$5-'СЕТ СН'!$G$21</f>
        <v>4339.7881777100001</v>
      </c>
      <c r="L51" s="36">
        <f>SUMIFS(СВЦЭМ!$D$34:$D$777,СВЦЭМ!$A$34:$A$777,$A51,СВЦЭМ!$B$34:$B$777,L$47)+'СЕТ СН'!$G$11+СВЦЭМ!$D$10+'СЕТ СН'!$G$5-'СЕТ СН'!$G$21</f>
        <v>4348.9428362199997</v>
      </c>
      <c r="M51" s="36">
        <f>SUMIFS(СВЦЭМ!$D$34:$D$777,СВЦЭМ!$A$34:$A$777,$A51,СВЦЭМ!$B$34:$B$777,M$47)+'СЕТ СН'!$G$11+СВЦЭМ!$D$10+'СЕТ СН'!$G$5-'СЕТ СН'!$G$21</f>
        <v>4365.7730239799994</v>
      </c>
      <c r="N51" s="36">
        <f>SUMIFS(СВЦЭМ!$D$34:$D$777,СВЦЭМ!$A$34:$A$777,$A51,СВЦЭМ!$B$34:$B$777,N$47)+'СЕТ СН'!$G$11+СВЦЭМ!$D$10+'СЕТ СН'!$G$5-'СЕТ СН'!$G$21</f>
        <v>4369.6005556499995</v>
      </c>
      <c r="O51" s="36">
        <f>SUMIFS(СВЦЭМ!$D$34:$D$777,СВЦЭМ!$A$34:$A$777,$A51,СВЦЭМ!$B$34:$B$777,O$47)+'СЕТ СН'!$G$11+СВЦЭМ!$D$10+'СЕТ СН'!$G$5-'СЕТ СН'!$G$21</f>
        <v>4354.8396020600003</v>
      </c>
      <c r="P51" s="36">
        <f>SUMIFS(СВЦЭМ!$D$34:$D$777,СВЦЭМ!$A$34:$A$777,$A51,СВЦЭМ!$B$34:$B$777,P$47)+'СЕТ СН'!$G$11+СВЦЭМ!$D$10+'СЕТ СН'!$G$5-'СЕТ СН'!$G$21</f>
        <v>4273.3881602600004</v>
      </c>
      <c r="Q51" s="36">
        <f>SUMIFS(СВЦЭМ!$D$34:$D$777,СВЦЭМ!$A$34:$A$777,$A51,СВЦЭМ!$B$34:$B$777,Q$47)+'СЕТ СН'!$G$11+СВЦЭМ!$D$10+'СЕТ СН'!$G$5-'СЕТ СН'!$G$21</f>
        <v>4204.9781736200002</v>
      </c>
      <c r="R51" s="36">
        <f>SUMIFS(СВЦЭМ!$D$34:$D$777,СВЦЭМ!$A$34:$A$777,$A51,СВЦЭМ!$B$34:$B$777,R$47)+'СЕТ СН'!$G$11+СВЦЭМ!$D$10+'СЕТ СН'!$G$5-'СЕТ СН'!$G$21</f>
        <v>4099.7167379800003</v>
      </c>
      <c r="S51" s="36">
        <f>SUMIFS(СВЦЭМ!$D$34:$D$777,СВЦЭМ!$A$34:$A$777,$A51,СВЦЭМ!$B$34:$B$777,S$47)+'СЕТ СН'!$G$11+СВЦЭМ!$D$10+'СЕТ СН'!$G$5-'СЕТ СН'!$G$21</f>
        <v>4015.2571353499998</v>
      </c>
      <c r="T51" s="36">
        <f>SUMIFS(СВЦЭМ!$D$34:$D$777,СВЦЭМ!$A$34:$A$777,$A51,СВЦЭМ!$B$34:$B$777,T$47)+'СЕТ СН'!$G$11+СВЦЭМ!$D$10+'СЕТ СН'!$G$5-'СЕТ СН'!$G$21</f>
        <v>4022.3402700099996</v>
      </c>
      <c r="U51" s="36">
        <f>SUMIFS(СВЦЭМ!$D$34:$D$777,СВЦЭМ!$A$34:$A$777,$A51,СВЦЭМ!$B$34:$B$777,U$47)+'СЕТ СН'!$G$11+СВЦЭМ!$D$10+'СЕТ СН'!$G$5-'СЕТ СН'!$G$21</f>
        <v>4068.9769973399998</v>
      </c>
      <c r="V51" s="36">
        <f>SUMIFS(СВЦЭМ!$D$34:$D$777,СВЦЭМ!$A$34:$A$777,$A51,СВЦЭМ!$B$34:$B$777,V$47)+'СЕТ СН'!$G$11+СВЦЭМ!$D$10+'СЕТ СН'!$G$5-'СЕТ СН'!$G$21</f>
        <v>4076.3092080799997</v>
      </c>
      <c r="W51" s="36">
        <f>SUMIFS(СВЦЭМ!$D$34:$D$777,СВЦЭМ!$A$34:$A$777,$A51,СВЦЭМ!$B$34:$B$777,W$47)+'СЕТ СН'!$G$11+СВЦЭМ!$D$10+'СЕТ СН'!$G$5-'СЕТ СН'!$G$21</f>
        <v>4067.5115094399998</v>
      </c>
      <c r="X51" s="36">
        <f>SUMIFS(СВЦЭМ!$D$34:$D$777,СВЦЭМ!$A$34:$A$777,$A51,СВЦЭМ!$B$34:$B$777,X$47)+'СЕТ СН'!$G$11+СВЦЭМ!$D$10+'СЕТ СН'!$G$5-'СЕТ СН'!$G$21</f>
        <v>4061.8994364299997</v>
      </c>
      <c r="Y51" s="36">
        <f>SUMIFS(СВЦЭМ!$D$34:$D$777,СВЦЭМ!$A$34:$A$777,$A51,СВЦЭМ!$B$34:$B$777,Y$47)+'СЕТ СН'!$G$11+СВЦЭМ!$D$10+'СЕТ СН'!$G$5-'СЕТ СН'!$G$21</f>
        <v>4158.02927516</v>
      </c>
    </row>
    <row r="52" spans="1:25" ht="15.75" x14ac:dyDescent="0.2">
      <c r="A52" s="35">
        <f t="shared" si="1"/>
        <v>43378</v>
      </c>
      <c r="B52" s="36">
        <f>SUMIFS(СВЦЭМ!$D$34:$D$777,СВЦЭМ!$A$34:$A$777,$A52,СВЦЭМ!$B$34:$B$777,B$47)+'СЕТ СН'!$G$11+СВЦЭМ!$D$10+'СЕТ СН'!$G$5-'СЕТ СН'!$G$21</f>
        <v>4340.9124632100002</v>
      </c>
      <c r="C52" s="36">
        <f>SUMIFS(СВЦЭМ!$D$34:$D$777,СВЦЭМ!$A$34:$A$777,$A52,СВЦЭМ!$B$34:$B$777,C$47)+'СЕТ СН'!$G$11+СВЦЭМ!$D$10+'СЕТ СН'!$G$5-'СЕТ СН'!$G$21</f>
        <v>4415.3427081999998</v>
      </c>
      <c r="D52" s="36">
        <f>SUMIFS(СВЦЭМ!$D$34:$D$777,СВЦЭМ!$A$34:$A$777,$A52,СВЦЭМ!$B$34:$B$777,D$47)+'СЕТ СН'!$G$11+СВЦЭМ!$D$10+'СЕТ СН'!$G$5-'СЕТ СН'!$G$21</f>
        <v>4493.3932511100002</v>
      </c>
      <c r="E52" s="36">
        <f>SUMIFS(СВЦЭМ!$D$34:$D$777,СВЦЭМ!$A$34:$A$777,$A52,СВЦЭМ!$B$34:$B$777,E$47)+'СЕТ СН'!$G$11+СВЦЭМ!$D$10+'СЕТ СН'!$G$5-'СЕТ СН'!$G$21</f>
        <v>4499.8038122200005</v>
      </c>
      <c r="F52" s="36">
        <f>SUMIFS(СВЦЭМ!$D$34:$D$777,СВЦЭМ!$A$34:$A$777,$A52,СВЦЭМ!$B$34:$B$777,F$47)+'СЕТ СН'!$G$11+СВЦЭМ!$D$10+'СЕТ СН'!$G$5-'СЕТ СН'!$G$21</f>
        <v>4501.82921119</v>
      </c>
      <c r="G52" s="36">
        <f>SUMIFS(СВЦЭМ!$D$34:$D$777,СВЦЭМ!$A$34:$A$777,$A52,СВЦЭМ!$B$34:$B$777,G$47)+'СЕТ СН'!$G$11+СВЦЭМ!$D$10+'СЕТ СН'!$G$5-'СЕТ СН'!$G$21</f>
        <v>4484.0829834799997</v>
      </c>
      <c r="H52" s="36">
        <f>SUMIFS(СВЦЭМ!$D$34:$D$777,СВЦЭМ!$A$34:$A$777,$A52,СВЦЭМ!$B$34:$B$777,H$47)+'СЕТ СН'!$G$11+СВЦЭМ!$D$10+'СЕТ СН'!$G$5-'СЕТ СН'!$G$21</f>
        <v>4429.3541500299998</v>
      </c>
      <c r="I52" s="36">
        <f>SUMIFS(СВЦЭМ!$D$34:$D$777,СВЦЭМ!$A$34:$A$777,$A52,СВЦЭМ!$B$34:$B$777,I$47)+'СЕТ СН'!$G$11+СВЦЭМ!$D$10+'СЕТ СН'!$G$5-'СЕТ СН'!$G$21</f>
        <v>4344.5102473199995</v>
      </c>
      <c r="J52" s="36">
        <f>SUMIFS(СВЦЭМ!$D$34:$D$777,СВЦЭМ!$A$34:$A$777,$A52,СВЦЭМ!$B$34:$B$777,J$47)+'СЕТ СН'!$G$11+СВЦЭМ!$D$10+'СЕТ СН'!$G$5-'СЕТ СН'!$G$21</f>
        <v>4316.9716257499995</v>
      </c>
      <c r="K52" s="36">
        <f>SUMIFS(СВЦЭМ!$D$34:$D$777,СВЦЭМ!$A$34:$A$777,$A52,СВЦЭМ!$B$34:$B$777,K$47)+'СЕТ СН'!$G$11+СВЦЭМ!$D$10+'СЕТ СН'!$G$5-'СЕТ СН'!$G$21</f>
        <v>4312.6147264900001</v>
      </c>
      <c r="L52" s="36">
        <f>SUMIFS(СВЦЭМ!$D$34:$D$777,СВЦЭМ!$A$34:$A$777,$A52,СВЦЭМ!$B$34:$B$777,L$47)+'СЕТ СН'!$G$11+СВЦЭМ!$D$10+'СЕТ СН'!$G$5-'СЕТ СН'!$G$21</f>
        <v>4318.5848054199996</v>
      </c>
      <c r="M52" s="36">
        <f>SUMIFS(СВЦЭМ!$D$34:$D$777,СВЦЭМ!$A$34:$A$777,$A52,СВЦЭМ!$B$34:$B$777,M$47)+'СЕТ СН'!$G$11+СВЦЭМ!$D$10+'СЕТ СН'!$G$5-'СЕТ СН'!$G$21</f>
        <v>4324.5934929699997</v>
      </c>
      <c r="N52" s="36">
        <f>SUMIFS(СВЦЭМ!$D$34:$D$777,СВЦЭМ!$A$34:$A$777,$A52,СВЦЭМ!$B$34:$B$777,N$47)+'СЕТ СН'!$G$11+СВЦЭМ!$D$10+'СЕТ СН'!$G$5-'СЕТ СН'!$G$21</f>
        <v>4346.7492208699996</v>
      </c>
      <c r="O52" s="36">
        <f>SUMIFS(СВЦЭМ!$D$34:$D$777,СВЦЭМ!$A$34:$A$777,$A52,СВЦЭМ!$B$34:$B$777,O$47)+'СЕТ СН'!$G$11+СВЦЭМ!$D$10+'СЕТ СН'!$G$5-'СЕТ СН'!$G$21</f>
        <v>4330.2604871899994</v>
      </c>
      <c r="P52" s="36">
        <f>SUMIFS(СВЦЭМ!$D$34:$D$777,СВЦЭМ!$A$34:$A$777,$A52,СВЦЭМ!$B$34:$B$777,P$47)+'СЕТ СН'!$G$11+СВЦЭМ!$D$10+'СЕТ СН'!$G$5-'СЕТ СН'!$G$21</f>
        <v>4283.6596161400003</v>
      </c>
      <c r="Q52" s="36">
        <f>SUMIFS(СВЦЭМ!$D$34:$D$777,СВЦЭМ!$A$34:$A$777,$A52,СВЦЭМ!$B$34:$B$777,Q$47)+'СЕТ СН'!$G$11+СВЦЭМ!$D$10+'СЕТ СН'!$G$5-'СЕТ СН'!$G$21</f>
        <v>4207.77810735</v>
      </c>
      <c r="R52" s="36">
        <f>SUMIFS(СВЦЭМ!$D$34:$D$777,СВЦЭМ!$A$34:$A$777,$A52,СВЦЭМ!$B$34:$B$777,R$47)+'СЕТ СН'!$G$11+СВЦЭМ!$D$10+'СЕТ СН'!$G$5-'СЕТ СН'!$G$21</f>
        <v>4105.4140880699997</v>
      </c>
      <c r="S52" s="36">
        <f>SUMIFS(СВЦЭМ!$D$34:$D$777,СВЦЭМ!$A$34:$A$777,$A52,СВЦЭМ!$B$34:$B$777,S$47)+'СЕТ СН'!$G$11+СВЦЭМ!$D$10+'СЕТ СН'!$G$5-'СЕТ СН'!$G$21</f>
        <v>4003.6754176799996</v>
      </c>
      <c r="T52" s="36">
        <f>SUMIFS(СВЦЭМ!$D$34:$D$777,СВЦЭМ!$A$34:$A$777,$A52,СВЦЭМ!$B$34:$B$777,T$47)+'СЕТ СН'!$G$11+СВЦЭМ!$D$10+'СЕТ СН'!$G$5-'СЕТ СН'!$G$21</f>
        <v>3985.1898493999997</v>
      </c>
      <c r="U52" s="36">
        <f>SUMIFS(СВЦЭМ!$D$34:$D$777,СВЦЭМ!$A$34:$A$777,$A52,СВЦЭМ!$B$34:$B$777,U$47)+'СЕТ СН'!$G$11+СВЦЭМ!$D$10+'СЕТ СН'!$G$5-'СЕТ СН'!$G$21</f>
        <v>4029.72558149</v>
      </c>
      <c r="V52" s="36">
        <f>SUMIFS(СВЦЭМ!$D$34:$D$777,СВЦЭМ!$A$34:$A$777,$A52,СВЦЭМ!$B$34:$B$777,V$47)+'СЕТ СН'!$G$11+СВЦЭМ!$D$10+'СЕТ СН'!$G$5-'СЕТ СН'!$G$21</f>
        <v>4029.61390992</v>
      </c>
      <c r="W52" s="36">
        <f>SUMIFS(СВЦЭМ!$D$34:$D$777,СВЦЭМ!$A$34:$A$777,$A52,СВЦЭМ!$B$34:$B$777,W$47)+'СЕТ СН'!$G$11+СВЦЭМ!$D$10+'СЕТ СН'!$G$5-'СЕТ СН'!$G$21</f>
        <v>4017.1196127800004</v>
      </c>
      <c r="X52" s="36">
        <f>SUMIFS(СВЦЭМ!$D$34:$D$777,СВЦЭМ!$A$34:$A$777,$A52,СВЦЭМ!$B$34:$B$777,X$47)+'СЕТ СН'!$G$11+СВЦЭМ!$D$10+'СЕТ СН'!$G$5-'СЕТ СН'!$G$21</f>
        <v>4020.4804864899997</v>
      </c>
      <c r="Y52" s="36">
        <f>SUMIFS(СВЦЭМ!$D$34:$D$777,СВЦЭМ!$A$34:$A$777,$A52,СВЦЭМ!$B$34:$B$777,Y$47)+'СЕТ СН'!$G$11+СВЦЭМ!$D$10+'СЕТ СН'!$G$5-'СЕТ СН'!$G$21</f>
        <v>4155.6941066299996</v>
      </c>
    </row>
    <row r="53" spans="1:25" ht="15.75" x14ac:dyDescent="0.2">
      <c r="A53" s="35">
        <f t="shared" si="1"/>
        <v>43379</v>
      </c>
      <c r="B53" s="36">
        <f>SUMIFS(СВЦЭМ!$D$34:$D$777,СВЦЭМ!$A$34:$A$777,$A53,СВЦЭМ!$B$34:$B$777,B$47)+'СЕТ СН'!$G$11+СВЦЭМ!$D$10+'СЕТ СН'!$G$5-'СЕТ СН'!$G$21</f>
        <v>4285.4940249800002</v>
      </c>
      <c r="C53" s="36">
        <f>SUMIFS(СВЦЭМ!$D$34:$D$777,СВЦЭМ!$A$34:$A$777,$A53,СВЦЭМ!$B$34:$B$777,C$47)+'СЕТ СН'!$G$11+СВЦЭМ!$D$10+'СЕТ СН'!$G$5-'СЕТ СН'!$G$21</f>
        <v>4418.3911010599995</v>
      </c>
      <c r="D53" s="36">
        <f>SUMIFS(СВЦЭМ!$D$34:$D$777,СВЦЭМ!$A$34:$A$777,$A53,СВЦЭМ!$B$34:$B$777,D$47)+'СЕТ СН'!$G$11+СВЦЭМ!$D$10+'СЕТ СН'!$G$5-'СЕТ СН'!$G$21</f>
        <v>4517.8164705199997</v>
      </c>
      <c r="E53" s="36">
        <f>SUMIFS(СВЦЭМ!$D$34:$D$777,СВЦЭМ!$A$34:$A$777,$A53,СВЦЭМ!$B$34:$B$777,E$47)+'СЕТ СН'!$G$11+СВЦЭМ!$D$10+'СЕТ СН'!$G$5-'СЕТ СН'!$G$21</f>
        <v>4534.4780772900003</v>
      </c>
      <c r="F53" s="36">
        <f>SUMIFS(СВЦЭМ!$D$34:$D$777,СВЦЭМ!$A$34:$A$777,$A53,СВЦЭМ!$B$34:$B$777,F$47)+'СЕТ СН'!$G$11+СВЦЭМ!$D$10+'СЕТ СН'!$G$5-'СЕТ СН'!$G$21</f>
        <v>4527.05174016</v>
      </c>
      <c r="G53" s="36">
        <f>SUMIFS(СВЦЭМ!$D$34:$D$777,СВЦЭМ!$A$34:$A$777,$A53,СВЦЭМ!$B$34:$B$777,G$47)+'СЕТ СН'!$G$11+СВЦЭМ!$D$10+'СЕТ СН'!$G$5-'СЕТ СН'!$G$21</f>
        <v>4508.5506394399999</v>
      </c>
      <c r="H53" s="36">
        <f>SUMIFS(СВЦЭМ!$D$34:$D$777,СВЦЭМ!$A$34:$A$777,$A53,СВЦЭМ!$B$34:$B$777,H$47)+'СЕТ СН'!$G$11+СВЦЭМ!$D$10+'СЕТ СН'!$G$5-'СЕТ СН'!$G$21</f>
        <v>4486.7062905699995</v>
      </c>
      <c r="I53" s="36">
        <f>SUMIFS(СВЦЭМ!$D$34:$D$777,СВЦЭМ!$A$34:$A$777,$A53,СВЦЭМ!$B$34:$B$777,I$47)+'СЕТ СН'!$G$11+СВЦЭМ!$D$10+'СЕТ СН'!$G$5-'СЕТ СН'!$G$21</f>
        <v>4424.6127866300003</v>
      </c>
      <c r="J53" s="36">
        <f>SUMIFS(СВЦЭМ!$D$34:$D$777,СВЦЭМ!$A$34:$A$777,$A53,СВЦЭМ!$B$34:$B$777,J$47)+'СЕТ СН'!$G$11+СВЦЭМ!$D$10+'СЕТ СН'!$G$5-'СЕТ СН'!$G$21</f>
        <v>4349.0489814000002</v>
      </c>
      <c r="K53" s="36">
        <f>SUMIFS(СВЦЭМ!$D$34:$D$777,СВЦЭМ!$A$34:$A$777,$A53,СВЦЭМ!$B$34:$B$777,K$47)+'СЕТ СН'!$G$11+СВЦЭМ!$D$10+'СЕТ СН'!$G$5-'СЕТ СН'!$G$21</f>
        <v>4294.0682042799999</v>
      </c>
      <c r="L53" s="36">
        <f>SUMIFS(СВЦЭМ!$D$34:$D$777,СВЦЭМ!$A$34:$A$777,$A53,СВЦЭМ!$B$34:$B$777,L$47)+'СЕТ СН'!$G$11+СВЦЭМ!$D$10+'СЕТ СН'!$G$5-'СЕТ СН'!$G$21</f>
        <v>4275.6910744999996</v>
      </c>
      <c r="M53" s="36">
        <f>SUMIFS(СВЦЭМ!$D$34:$D$777,СВЦЭМ!$A$34:$A$777,$A53,СВЦЭМ!$B$34:$B$777,M$47)+'СЕТ СН'!$G$11+СВЦЭМ!$D$10+'СЕТ СН'!$G$5-'СЕТ СН'!$G$21</f>
        <v>4273.1419586299999</v>
      </c>
      <c r="N53" s="36">
        <f>SUMIFS(СВЦЭМ!$D$34:$D$777,СВЦЭМ!$A$34:$A$777,$A53,СВЦЭМ!$B$34:$B$777,N$47)+'СЕТ СН'!$G$11+СВЦЭМ!$D$10+'СЕТ СН'!$G$5-'СЕТ СН'!$G$21</f>
        <v>4297.9260866499999</v>
      </c>
      <c r="O53" s="36">
        <f>SUMIFS(СВЦЭМ!$D$34:$D$777,СВЦЭМ!$A$34:$A$777,$A53,СВЦЭМ!$B$34:$B$777,O$47)+'СЕТ СН'!$G$11+СВЦЭМ!$D$10+'СЕТ СН'!$G$5-'СЕТ СН'!$G$21</f>
        <v>4303.2394903300001</v>
      </c>
      <c r="P53" s="36">
        <f>SUMIFS(СВЦЭМ!$D$34:$D$777,СВЦЭМ!$A$34:$A$777,$A53,СВЦЭМ!$B$34:$B$777,P$47)+'СЕТ СН'!$G$11+СВЦЭМ!$D$10+'СЕТ СН'!$G$5-'СЕТ СН'!$G$21</f>
        <v>4229.8221033399996</v>
      </c>
      <c r="Q53" s="36">
        <f>SUMIFS(СВЦЭМ!$D$34:$D$777,СВЦЭМ!$A$34:$A$777,$A53,СВЦЭМ!$B$34:$B$777,Q$47)+'СЕТ СН'!$G$11+СВЦЭМ!$D$10+'СЕТ СН'!$G$5-'СЕТ СН'!$G$21</f>
        <v>4157.8805372500001</v>
      </c>
      <c r="R53" s="36">
        <f>SUMIFS(СВЦЭМ!$D$34:$D$777,СВЦЭМ!$A$34:$A$777,$A53,СВЦЭМ!$B$34:$B$777,R$47)+'СЕТ СН'!$G$11+СВЦЭМ!$D$10+'СЕТ СН'!$G$5-'СЕТ СН'!$G$21</f>
        <v>4047.1739851399998</v>
      </c>
      <c r="S53" s="36">
        <f>SUMIFS(СВЦЭМ!$D$34:$D$777,СВЦЭМ!$A$34:$A$777,$A53,СВЦЭМ!$B$34:$B$777,S$47)+'СЕТ СН'!$G$11+СВЦЭМ!$D$10+'СЕТ СН'!$G$5-'СЕТ СН'!$G$21</f>
        <v>3972.0332316100003</v>
      </c>
      <c r="T53" s="36">
        <f>SUMIFS(СВЦЭМ!$D$34:$D$777,СВЦЭМ!$A$34:$A$777,$A53,СВЦЭМ!$B$34:$B$777,T$47)+'СЕТ СН'!$G$11+СВЦЭМ!$D$10+'СЕТ СН'!$G$5-'СЕТ СН'!$G$21</f>
        <v>3975.3626991800002</v>
      </c>
      <c r="U53" s="36">
        <f>SUMIFS(СВЦЭМ!$D$34:$D$777,СВЦЭМ!$A$34:$A$777,$A53,СВЦЭМ!$B$34:$B$777,U$47)+'СЕТ СН'!$G$11+СВЦЭМ!$D$10+'СЕТ СН'!$G$5-'СЕТ СН'!$G$21</f>
        <v>4022.5568711699998</v>
      </c>
      <c r="V53" s="36">
        <f>SUMIFS(СВЦЭМ!$D$34:$D$777,СВЦЭМ!$A$34:$A$777,$A53,СВЦЭМ!$B$34:$B$777,V$47)+'СЕТ СН'!$G$11+СВЦЭМ!$D$10+'СЕТ СН'!$G$5-'СЕТ СН'!$G$21</f>
        <v>4030.2397441499998</v>
      </c>
      <c r="W53" s="36">
        <f>SUMIFS(СВЦЭМ!$D$34:$D$777,СВЦЭМ!$A$34:$A$777,$A53,СВЦЭМ!$B$34:$B$777,W$47)+'СЕТ СН'!$G$11+СВЦЭМ!$D$10+'СЕТ СН'!$G$5-'СЕТ СН'!$G$21</f>
        <v>4007.0350910799998</v>
      </c>
      <c r="X53" s="36">
        <f>SUMIFS(СВЦЭМ!$D$34:$D$777,СВЦЭМ!$A$34:$A$777,$A53,СВЦЭМ!$B$34:$B$777,X$47)+'СЕТ СН'!$G$11+СВЦЭМ!$D$10+'СЕТ СН'!$G$5-'СЕТ СН'!$G$21</f>
        <v>4004.8640808299997</v>
      </c>
      <c r="Y53" s="36">
        <f>SUMIFS(СВЦЭМ!$D$34:$D$777,СВЦЭМ!$A$34:$A$777,$A53,СВЦЭМ!$B$34:$B$777,Y$47)+'СЕТ СН'!$G$11+СВЦЭМ!$D$10+'СЕТ СН'!$G$5-'СЕТ СН'!$G$21</f>
        <v>4144.5122395999997</v>
      </c>
    </row>
    <row r="54" spans="1:25" ht="15.75" x14ac:dyDescent="0.2">
      <c r="A54" s="35">
        <f t="shared" si="1"/>
        <v>43380</v>
      </c>
      <c r="B54" s="36">
        <f>SUMIFS(СВЦЭМ!$D$34:$D$777,СВЦЭМ!$A$34:$A$777,$A54,СВЦЭМ!$B$34:$B$777,B$47)+'СЕТ СН'!$G$11+СВЦЭМ!$D$10+'СЕТ СН'!$G$5-'СЕТ СН'!$G$21</f>
        <v>4270.6821746100004</v>
      </c>
      <c r="C54" s="36">
        <f>SUMIFS(СВЦЭМ!$D$34:$D$777,СВЦЭМ!$A$34:$A$777,$A54,СВЦЭМ!$B$34:$B$777,C$47)+'СЕТ СН'!$G$11+СВЦЭМ!$D$10+'СЕТ СН'!$G$5-'СЕТ СН'!$G$21</f>
        <v>4390.1059227599999</v>
      </c>
      <c r="D54" s="36">
        <f>SUMIFS(СВЦЭМ!$D$34:$D$777,СВЦЭМ!$A$34:$A$777,$A54,СВЦЭМ!$B$34:$B$777,D$47)+'СЕТ СН'!$G$11+СВЦЭМ!$D$10+'СЕТ СН'!$G$5-'СЕТ СН'!$G$21</f>
        <v>4484.3512700500005</v>
      </c>
      <c r="E54" s="36">
        <f>SUMIFS(СВЦЭМ!$D$34:$D$777,СВЦЭМ!$A$34:$A$777,$A54,СВЦЭМ!$B$34:$B$777,E$47)+'СЕТ СН'!$G$11+СВЦЭМ!$D$10+'СЕТ СН'!$G$5-'СЕТ СН'!$G$21</f>
        <v>4487.0510225600001</v>
      </c>
      <c r="F54" s="36">
        <f>SUMIFS(СВЦЭМ!$D$34:$D$777,СВЦЭМ!$A$34:$A$777,$A54,СВЦЭМ!$B$34:$B$777,F$47)+'СЕТ СН'!$G$11+СВЦЭМ!$D$10+'СЕТ СН'!$G$5-'СЕТ СН'!$G$21</f>
        <v>4490.2314898800005</v>
      </c>
      <c r="G54" s="36">
        <f>SUMIFS(СВЦЭМ!$D$34:$D$777,СВЦЭМ!$A$34:$A$777,$A54,СВЦЭМ!$B$34:$B$777,G$47)+'СЕТ СН'!$G$11+СВЦЭМ!$D$10+'СЕТ СН'!$G$5-'СЕТ СН'!$G$21</f>
        <v>4501.3911609199995</v>
      </c>
      <c r="H54" s="36">
        <f>SUMIFS(СВЦЭМ!$D$34:$D$777,СВЦЭМ!$A$34:$A$777,$A54,СВЦЭМ!$B$34:$B$777,H$47)+'СЕТ СН'!$G$11+СВЦЭМ!$D$10+'СЕТ СН'!$G$5-'СЕТ СН'!$G$21</f>
        <v>4466.9803236199996</v>
      </c>
      <c r="I54" s="36">
        <f>SUMIFS(СВЦЭМ!$D$34:$D$777,СВЦЭМ!$A$34:$A$777,$A54,СВЦЭМ!$B$34:$B$777,I$47)+'СЕТ СН'!$G$11+СВЦЭМ!$D$10+'СЕТ СН'!$G$5-'СЕТ СН'!$G$21</f>
        <v>4402.3303767099997</v>
      </c>
      <c r="J54" s="36">
        <f>SUMIFS(СВЦЭМ!$D$34:$D$777,СВЦЭМ!$A$34:$A$777,$A54,СВЦЭМ!$B$34:$B$777,J$47)+'СЕТ СН'!$G$11+СВЦЭМ!$D$10+'СЕТ СН'!$G$5-'СЕТ СН'!$G$21</f>
        <v>4347.8606101699997</v>
      </c>
      <c r="K54" s="36">
        <f>SUMIFS(СВЦЭМ!$D$34:$D$777,СВЦЭМ!$A$34:$A$777,$A54,СВЦЭМ!$B$34:$B$777,K$47)+'СЕТ СН'!$G$11+СВЦЭМ!$D$10+'СЕТ СН'!$G$5-'СЕТ СН'!$G$21</f>
        <v>4313.8184652600003</v>
      </c>
      <c r="L54" s="36">
        <f>SUMIFS(СВЦЭМ!$D$34:$D$777,СВЦЭМ!$A$34:$A$777,$A54,СВЦЭМ!$B$34:$B$777,L$47)+'СЕТ СН'!$G$11+СВЦЭМ!$D$10+'СЕТ СН'!$G$5-'СЕТ СН'!$G$21</f>
        <v>4288.5769134800003</v>
      </c>
      <c r="M54" s="36">
        <f>SUMIFS(СВЦЭМ!$D$34:$D$777,СВЦЭМ!$A$34:$A$777,$A54,СВЦЭМ!$B$34:$B$777,M$47)+'СЕТ СН'!$G$11+СВЦЭМ!$D$10+'СЕТ СН'!$G$5-'СЕТ СН'!$G$21</f>
        <v>4295.4625325699999</v>
      </c>
      <c r="N54" s="36">
        <f>SUMIFS(СВЦЭМ!$D$34:$D$777,СВЦЭМ!$A$34:$A$777,$A54,СВЦЭМ!$B$34:$B$777,N$47)+'СЕТ СН'!$G$11+СВЦЭМ!$D$10+'СЕТ СН'!$G$5-'СЕТ СН'!$G$21</f>
        <v>4307.3076384999995</v>
      </c>
      <c r="O54" s="36">
        <f>SUMIFS(СВЦЭМ!$D$34:$D$777,СВЦЭМ!$A$34:$A$777,$A54,СВЦЭМ!$B$34:$B$777,O$47)+'СЕТ СН'!$G$11+СВЦЭМ!$D$10+'СЕТ СН'!$G$5-'СЕТ СН'!$G$21</f>
        <v>4294.0079130300001</v>
      </c>
      <c r="P54" s="36">
        <f>SUMIFS(СВЦЭМ!$D$34:$D$777,СВЦЭМ!$A$34:$A$777,$A54,СВЦЭМ!$B$34:$B$777,P$47)+'СЕТ СН'!$G$11+СВЦЭМ!$D$10+'СЕТ СН'!$G$5-'СЕТ СН'!$G$21</f>
        <v>4228.5038781800004</v>
      </c>
      <c r="Q54" s="36">
        <f>SUMIFS(СВЦЭМ!$D$34:$D$777,СВЦЭМ!$A$34:$A$777,$A54,СВЦЭМ!$B$34:$B$777,Q$47)+'СЕТ СН'!$G$11+СВЦЭМ!$D$10+'СЕТ СН'!$G$5-'СЕТ СН'!$G$21</f>
        <v>4152.0618347899999</v>
      </c>
      <c r="R54" s="36">
        <f>SUMIFS(СВЦЭМ!$D$34:$D$777,СВЦЭМ!$A$34:$A$777,$A54,СВЦЭМ!$B$34:$B$777,R$47)+'СЕТ СН'!$G$11+СВЦЭМ!$D$10+'СЕТ СН'!$G$5-'СЕТ СН'!$G$21</f>
        <v>4047.8239635399996</v>
      </c>
      <c r="S54" s="36">
        <f>SUMIFS(СВЦЭМ!$D$34:$D$777,СВЦЭМ!$A$34:$A$777,$A54,СВЦЭМ!$B$34:$B$777,S$47)+'СЕТ СН'!$G$11+СВЦЭМ!$D$10+'СЕТ СН'!$G$5-'СЕТ СН'!$G$21</f>
        <v>3972.4188659900001</v>
      </c>
      <c r="T54" s="36">
        <f>SUMIFS(СВЦЭМ!$D$34:$D$777,СВЦЭМ!$A$34:$A$777,$A54,СВЦЭМ!$B$34:$B$777,T$47)+'СЕТ СН'!$G$11+СВЦЭМ!$D$10+'СЕТ СН'!$G$5-'СЕТ СН'!$G$21</f>
        <v>3995.8371233600001</v>
      </c>
      <c r="U54" s="36">
        <f>SUMIFS(СВЦЭМ!$D$34:$D$777,СВЦЭМ!$A$34:$A$777,$A54,СВЦЭМ!$B$34:$B$777,U$47)+'СЕТ СН'!$G$11+СВЦЭМ!$D$10+'СЕТ СН'!$G$5-'СЕТ СН'!$G$21</f>
        <v>4050.5201467799998</v>
      </c>
      <c r="V54" s="36">
        <f>SUMIFS(СВЦЭМ!$D$34:$D$777,СВЦЭМ!$A$34:$A$777,$A54,СВЦЭМ!$B$34:$B$777,V$47)+'СЕТ СН'!$G$11+СВЦЭМ!$D$10+'СЕТ СН'!$G$5-'СЕТ СН'!$G$21</f>
        <v>4054.2014525799996</v>
      </c>
      <c r="W54" s="36">
        <f>SUMIFS(СВЦЭМ!$D$34:$D$777,СВЦЭМ!$A$34:$A$777,$A54,СВЦЭМ!$B$34:$B$777,W$47)+'СЕТ СН'!$G$11+СВЦЭМ!$D$10+'СЕТ СН'!$G$5-'СЕТ СН'!$G$21</f>
        <v>4030.5913221199999</v>
      </c>
      <c r="X54" s="36">
        <f>SUMIFS(СВЦЭМ!$D$34:$D$777,СВЦЭМ!$A$34:$A$777,$A54,СВЦЭМ!$B$34:$B$777,X$47)+'СЕТ СН'!$G$11+СВЦЭМ!$D$10+'СЕТ СН'!$G$5-'СЕТ СН'!$G$21</f>
        <v>4022.0009219699996</v>
      </c>
      <c r="Y54" s="36">
        <f>SUMIFS(СВЦЭМ!$D$34:$D$777,СВЦЭМ!$A$34:$A$777,$A54,СВЦЭМ!$B$34:$B$777,Y$47)+'СЕТ СН'!$G$11+СВЦЭМ!$D$10+'СЕТ СН'!$G$5-'СЕТ СН'!$G$21</f>
        <v>4136.0730243400003</v>
      </c>
    </row>
    <row r="55" spans="1:25" ht="15.75" x14ac:dyDescent="0.2">
      <c r="A55" s="35">
        <f t="shared" si="1"/>
        <v>43381</v>
      </c>
      <c r="B55" s="36">
        <f>SUMIFS(СВЦЭМ!$D$34:$D$777,СВЦЭМ!$A$34:$A$777,$A55,СВЦЭМ!$B$34:$B$777,B$47)+'СЕТ СН'!$G$11+СВЦЭМ!$D$10+'СЕТ СН'!$G$5-'СЕТ СН'!$G$21</f>
        <v>4331.1258529699999</v>
      </c>
      <c r="C55" s="36">
        <f>SUMIFS(СВЦЭМ!$D$34:$D$777,СВЦЭМ!$A$34:$A$777,$A55,СВЦЭМ!$B$34:$B$777,C$47)+'СЕТ СН'!$G$11+СВЦЭМ!$D$10+'СЕТ СН'!$G$5-'СЕТ СН'!$G$21</f>
        <v>4446.9968063799997</v>
      </c>
      <c r="D55" s="36">
        <f>SUMIFS(СВЦЭМ!$D$34:$D$777,СВЦЭМ!$A$34:$A$777,$A55,СВЦЭМ!$B$34:$B$777,D$47)+'СЕТ СН'!$G$11+СВЦЭМ!$D$10+'СЕТ СН'!$G$5-'СЕТ СН'!$G$21</f>
        <v>4555.2471354399995</v>
      </c>
      <c r="E55" s="36">
        <f>SUMIFS(СВЦЭМ!$D$34:$D$777,СВЦЭМ!$A$34:$A$777,$A55,СВЦЭМ!$B$34:$B$777,E$47)+'СЕТ СН'!$G$11+СВЦЭМ!$D$10+'СЕТ СН'!$G$5-'СЕТ СН'!$G$21</f>
        <v>4570.9780262200002</v>
      </c>
      <c r="F55" s="36">
        <f>SUMIFS(СВЦЭМ!$D$34:$D$777,СВЦЭМ!$A$34:$A$777,$A55,СВЦЭМ!$B$34:$B$777,F$47)+'СЕТ СН'!$G$11+СВЦЭМ!$D$10+'СЕТ СН'!$G$5-'СЕТ СН'!$G$21</f>
        <v>4576.2787608899998</v>
      </c>
      <c r="G55" s="36">
        <f>SUMIFS(СВЦЭМ!$D$34:$D$777,СВЦЭМ!$A$34:$A$777,$A55,СВЦЭМ!$B$34:$B$777,G$47)+'СЕТ СН'!$G$11+СВЦЭМ!$D$10+'СЕТ СН'!$G$5-'СЕТ СН'!$G$21</f>
        <v>4541.1415158</v>
      </c>
      <c r="H55" s="36">
        <f>SUMIFS(СВЦЭМ!$D$34:$D$777,СВЦЭМ!$A$34:$A$777,$A55,СВЦЭМ!$B$34:$B$777,H$47)+'СЕТ СН'!$G$11+СВЦЭМ!$D$10+'СЕТ СН'!$G$5-'СЕТ СН'!$G$21</f>
        <v>4460.4721649699995</v>
      </c>
      <c r="I55" s="36">
        <f>SUMIFS(СВЦЭМ!$D$34:$D$777,СВЦЭМ!$A$34:$A$777,$A55,СВЦЭМ!$B$34:$B$777,I$47)+'СЕТ СН'!$G$11+СВЦЭМ!$D$10+'СЕТ СН'!$G$5-'СЕТ СН'!$G$21</f>
        <v>4371.4916001800002</v>
      </c>
      <c r="J55" s="36">
        <f>SUMIFS(СВЦЭМ!$D$34:$D$777,СВЦЭМ!$A$34:$A$777,$A55,СВЦЭМ!$B$34:$B$777,J$47)+'СЕТ СН'!$G$11+СВЦЭМ!$D$10+'СЕТ СН'!$G$5-'СЕТ СН'!$G$21</f>
        <v>4334.2923481199996</v>
      </c>
      <c r="K55" s="36">
        <f>SUMIFS(СВЦЭМ!$D$34:$D$777,СВЦЭМ!$A$34:$A$777,$A55,СВЦЭМ!$B$34:$B$777,K$47)+'СЕТ СН'!$G$11+СВЦЭМ!$D$10+'СЕТ СН'!$G$5-'СЕТ СН'!$G$21</f>
        <v>4303.8805411100002</v>
      </c>
      <c r="L55" s="36">
        <f>SUMIFS(СВЦЭМ!$D$34:$D$777,СВЦЭМ!$A$34:$A$777,$A55,СВЦЭМ!$B$34:$B$777,L$47)+'СЕТ СН'!$G$11+СВЦЭМ!$D$10+'СЕТ СН'!$G$5-'СЕТ СН'!$G$21</f>
        <v>4297.0588773600002</v>
      </c>
      <c r="M55" s="36">
        <f>SUMIFS(СВЦЭМ!$D$34:$D$777,СВЦЭМ!$A$34:$A$777,$A55,СВЦЭМ!$B$34:$B$777,M$47)+'СЕТ СН'!$G$11+СВЦЭМ!$D$10+'СЕТ СН'!$G$5-'СЕТ СН'!$G$21</f>
        <v>4309.4177883299999</v>
      </c>
      <c r="N55" s="36">
        <f>SUMIFS(СВЦЭМ!$D$34:$D$777,СВЦЭМ!$A$34:$A$777,$A55,СВЦЭМ!$B$34:$B$777,N$47)+'СЕТ СН'!$G$11+СВЦЭМ!$D$10+'СЕТ СН'!$G$5-'СЕТ СН'!$G$21</f>
        <v>4319.96721505</v>
      </c>
      <c r="O55" s="36">
        <f>SUMIFS(СВЦЭМ!$D$34:$D$777,СВЦЭМ!$A$34:$A$777,$A55,СВЦЭМ!$B$34:$B$777,O$47)+'СЕТ СН'!$G$11+СВЦЭМ!$D$10+'СЕТ СН'!$G$5-'СЕТ СН'!$G$21</f>
        <v>4286.0377483599996</v>
      </c>
      <c r="P55" s="36">
        <f>SUMIFS(СВЦЭМ!$D$34:$D$777,СВЦЭМ!$A$34:$A$777,$A55,СВЦЭМ!$B$34:$B$777,P$47)+'СЕТ СН'!$G$11+СВЦЭМ!$D$10+'СЕТ СН'!$G$5-'СЕТ СН'!$G$21</f>
        <v>4213.6055357599998</v>
      </c>
      <c r="Q55" s="36">
        <f>SUMIFS(СВЦЭМ!$D$34:$D$777,СВЦЭМ!$A$34:$A$777,$A55,СВЦЭМ!$B$34:$B$777,Q$47)+'СЕТ СН'!$G$11+СВЦЭМ!$D$10+'СЕТ СН'!$G$5-'СЕТ СН'!$G$21</f>
        <v>4136.37607665</v>
      </c>
      <c r="R55" s="36">
        <f>SUMIFS(СВЦЭМ!$D$34:$D$777,СВЦЭМ!$A$34:$A$777,$A55,СВЦЭМ!$B$34:$B$777,R$47)+'СЕТ СН'!$G$11+СВЦЭМ!$D$10+'СЕТ СН'!$G$5-'СЕТ СН'!$G$21</f>
        <v>4049.3046602099994</v>
      </c>
      <c r="S55" s="36">
        <f>SUMIFS(СВЦЭМ!$D$34:$D$777,СВЦЭМ!$A$34:$A$777,$A55,СВЦЭМ!$B$34:$B$777,S$47)+'СЕТ СН'!$G$11+СВЦЭМ!$D$10+'СЕТ СН'!$G$5-'СЕТ СН'!$G$21</f>
        <v>4004.8295199699996</v>
      </c>
      <c r="T55" s="36">
        <f>SUMIFS(СВЦЭМ!$D$34:$D$777,СВЦЭМ!$A$34:$A$777,$A55,СВЦЭМ!$B$34:$B$777,T$47)+'СЕТ СН'!$G$11+СВЦЭМ!$D$10+'СЕТ СН'!$G$5-'СЕТ СН'!$G$21</f>
        <v>4020.9238764900001</v>
      </c>
      <c r="U55" s="36">
        <f>SUMIFS(СВЦЭМ!$D$34:$D$777,СВЦЭМ!$A$34:$A$777,$A55,СВЦЭМ!$B$34:$B$777,U$47)+'СЕТ СН'!$G$11+СВЦЭМ!$D$10+'СЕТ СН'!$G$5-'СЕТ СН'!$G$21</f>
        <v>4068.9777773699998</v>
      </c>
      <c r="V55" s="36">
        <f>SUMIFS(СВЦЭМ!$D$34:$D$777,СВЦЭМ!$A$34:$A$777,$A55,СВЦЭМ!$B$34:$B$777,V$47)+'СЕТ СН'!$G$11+СВЦЭМ!$D$10+'СЕТ СН'!$G$5-'СЕТ СН'!$G$21</f>
        <v>4068.9096645899999</v>
      </c>
      <c r="W55" s="36">
        <f>SUMIFS(СВЦЭМ!$D$34:$D$777,СВЦЭМ!$A$34:$A$777,$A55,СВЦЭМ!$B$34:$B$777,W$47)+'СЕТ СН'!$G$11+СВЦЭМ!$D$10+'СЕТ СН'!$G$5-'СЕТ СН'!$G$21</f>
        <v>4063.4794627900001</v>
      </c>
      <c r="X55" s="36">
        <f>SUMIFS(СВЦЭМ!$D$34:$D$777,СВЦЭМ!$A$34:$A$777,$A55,СВЦЭМ!$B$34:$B$777,X$47)+'СЕТ СН'!$G$11+СВЦЭМ!$D$10+'СЕТ СН'!$G$5-'СЕТ СН'!$G$21</f>
        <v>4046.2038136500005</v>
      </c>
      <c r="Y55" s="36">
        <f>SUMIFS(СВЦЭМ!$D$34:$D$777,СВЦЭМ!$A$34:$A$777,$A55,СВЦЭМ!$B$34:$B$777,Y$47)+'СЕТ СН'!$G$11+СВЦЭМ!$D$10+'СЕТ СН'!$G$5-'СЕТ СН'!$G$21</f>
        <v>4165.8891960199999</v>
      </c>
    </row>
    <row r="56" spans="1:25" ht="15.75" x14ac:dyDescent="0.2">
      <c r="A56" s="35">
        <f t="shared" si="1"/>
        <v>43382</v>
      </c>
      <c r="B56" s="36">
        <f>SUMIFS(СВЦЭМ!$D$34:$D$777,СВЦЭМ!$A$34:$A$777,$A56,СВЦЭМ!$B$34:$B$777,B$47)+'СЕТ СН'!$G$11+СВЦЭМ!$D$10+'СЕТ СН'!$G$5-'СЕТ СН'!$G$21</f>
        <v>4311.9795045299998</v>
      </c>
      <c r="C56" s="36">
        <f>SUMIFS(СВЦЭМ!$D$34:$D$777,СВЦЭМ!$A$34:$A$777,$A56,СВЦЭМ!$B$34:$B$777,C$47)+'СЕТ СН'!$G$11+СВЦЭМ!$D$10+'СЕТ СН'!$G$5-'СЕТ СН'!$G$21</f>
        <v>4438.3764022099995</v>
      </c>
      <c r="D56" s="36">
        <f>SUMIFS(СВЦЭМ!$D$34:$D$777,СВЦЭМ!$A$34:$A$777,$A56,СВЦЭМ!$B$34:$B$777,D$47)+'СЕТ СН'!$G$11+СВЦЭМ!$D$10+'СЕТ СН'!$G$5-'СЕТ СН'!$G$21</f>
        <v>4529.0957542400001</v>
      </c>
      <c r="E56" s="36">
        <f>SUMIFS(СВЦЭМ!$D$34:$D$777,СВЦЭМ!$A$34:$A$777,$A56,СВЦЭМ!$B$34:$B$777,E$47)+'СЕТ СН'!$G$11+СВЦЭМ!$D$10+'СЕТ СН'!$G$5-'СЕТ СН'!$G$21</f>
        <v>4539.4231579799998</v>
      </c>
      <c r="F56" s="36">
        <f>SUMIFS(СВЦЭМ!$D$34:$D$777,СВЦЭМ!$A$34:$A$777,$A56,СВЦЭМ!$B$34:$B$777,F$47)+'СЕТ СН'!$G$11+СВЦЭМ!$D$10+'СЕТ СН'!$G$5-'СЕТ СН'!$G$21</f>
        <v>4541.5967136700001</v>
      </c>
      <c r="G56" s="36">
        <f>SUMIFS(СВЦЭМ!$D$34:$D$777,СВЦЭМ!$A$34:$A$777,$A56,СВЦЭМ!$B$34:$B$777,G$47)+'СЕТ СН'!$G$11+СВЦЭМ!$D$10+'СЕТ СН'!$G$5-'СЕТ СН'!$G$21</f>
        <v>4509.5557263500004</v>
      </c>
      <c r="H56" s="36">
        <f>SUMIFS(СВЦЭМ!$D$34:$D$777,СВЦЭМ!$A$34:$A$777,$A56,СВЦЭМ!$B$34:$B$777,H$47)+'СЕТ СН'!$G$11+СВЦЭМ!$D$10+'СЕТ СН'!$G$5-'СЕТ СН'!$G$21</f>
        <v>4428.3075930599998</v>
      </c>
      <c r="I56" s="36">
        <f>SUMIFS(СВЦЭМ!$D$34:$D$777,СВЦЭМ!$A$34:$A$777,$A56,СВЦЭМ!$B$34:$B$777,I$47)+'СЕТ СН'!$G$11+СВЦЭМ!$D$10+'СЕТ СН'!$G$5-'СЕТ СН'!$G$21</f>
        <v>4346.4265131100001</v>
      </c>
      <c r="J56" s="36">
        <f>SUMIFS(СВЦЭМ!$D$34:$D$777,СВЦЭМ!$A$34:$A$777,$A56,СВЦЭМ!$B$34:$B$777,J$47)+'СЕТ СН'!$G$11+СВЦЭМ!$D$10+'СЕТ СН'!$G$5-'СЕТ СН'!$G$21</f>
        <v>4340.9074540900001</v>
      </c>
      <c r="K56" s="36">
        <f>SUMIFS(СВЦЭМ!$D$34:$D$777,СВЦЭМ!$A$34:$A$777,$A56,СВЦЭМ!$B$34:$B$777,K$47)+'СЕТ СН'!$G$11+СВЦЭМ!$D$10+'СЕТ СН'!$G$5-'СЕТ СН'!$G$21</f>
        <v>4335.6785118099997</v>
      </c>
      <c r="L56" s="36">
        <f>SUMIFS(СВЦЭМ!$D$34:$D$777,СВЦЭМ!$A$34:$A$777,$A56,СВЦЭМ!$B$34:$B$777,L$47)+'СЕТ СН'!$G$11+СВЦЭМ!$D$10+'СЕТ СН'!$G$5-'СЕТ СН'!$G$21</f>
        <v>4330.0914304099997</v>
      </c>
      <c r="M56" s="36">
        <f>SUMIFS(СВЦЭМ!$D$34:$D$777,СВЦЭМ!$A$34:$A$777,$A56,СВЦЭМ!$B$34:$B$777,M$47)+'СЕТ СН'!$G$11+СВЦЭМ!$D$10+'СЕТ СН'!$G$5-'СЕТ СН'!$G$21</f>
        <v>4330.8818637599998</v>
      </c>
      <c r="N56" s="36">
        <f>SUMIFS(СВЦЭМ!$D$34:$D$777,СВЦЭМ!$A$34:$A$777,$A56,СВЦЭМ!$B$34:$B$777,N$47)+'СЕТ СН'!$G$11+СВЦЭМ!$D$10+'СЕТ СН'!$G$5-'СЕТ СН'!$G$21</f>
        <v>4329.4488402699999</v>
      </c>
      <c r="O56" s="36">
        <f>SUMIFS(СВЦЭМ!$D$34:$D$777,СВЦЭМ!$A$34:$A$777,$A56,СВЦЭМ!$B$34:$B$777,O$47)+'СЕТ СН'!$G$11+СВЦЭМ!$D$10+'СЕТ СН'!$G$5-'СЕТ СН'!$G$21</f>
        <v>4326.2435183899997</v>
      </c>
      <c r="P56" s="36">
        <f>SUMIFS(СВЦЭМ!$D$34:$D$777,СВЦЭМ!$A$34:$A$777,$A56,СВЦЭМ!$B$34:$B$777,P$47)+'СЕТ СН'!$G$11+СВЦЭМ!$D$10+'СЕТ СН'!$G$5-'СЕТ СН'!$G$21</f>
        <v>4261.6778526600001</v>
      </c>
      <c r="Q56" s="36">
        <f>SUMIFS(СВЦЭМ!$D$34:$D$777,СВЦЭМ!$A$34:$A$777,$A56,СВЦЭМ!$B$34:$B$777,Q$47)+'СЕТ СН'!$G$11+СВЦЭМ!$D$10+'СЕТ СН'!$G$5-'СЕТ СН'!$G$21</f>
        <v>4184.8406204100002</v>
      </c>
      <c r="R56" s="36">
        <f>SUMIFS(СВЦЭМ!$D$34:$D$777,СВЦЭМ!$A$34:$A$777,$A56,СВЦЭМ!$B$34:$B$777,R$47)+'СЕТ СН'!$G$11+СВЦЭМ!$D$10+'СЕТ СН'!$G$5-'СЕТ СН'!$G$21</f>
        <v>4094.5668323299997</v>
      </c>
      <c r="S56" s="36">
        <f>SUMIFS(СВЦЭМ!$D$34:$D$777,СВЦЭМ!$A$34:$A$777,$A56,СВЦЭМ!$B$34:$B$777,S$47)+'СЕТ СН'!$G$11+СВЦЭМ!$D$10+'СЕТ СН'!$G$5-'СЕТ СН'!$G$21</f>
        <v>4071.4387533600002</v>
      </c>
      <c r="T56" s="36">
        <f>SUMIFS(СВЦЭМ!$D$34:$D$777,СВЦЭМ!$A$34:$A$777,$A56,СВЦЭМ!$B$34:$B$777,T$47)+'СЕТ СН'!$G$11+СВЦЭМ!$D$10+'СЕТ СН'!$G$5-'СЕТ СН'!$G$21</f>
        <v>4035.9307788799997</v>
      </c>
      <c r="U56" s="36">
        <f>SUMIFS(СВЦЭМ!$D$34:$D$777,СВЦЭМ!$A$34:$A$777,$A56,СВЦЭМ!$B$34:$B$777,U$47)+'СЕТ СН'!$G$11+СВЦЭМ!$D$10+'СЕТ СН'!$G$5-'СЕТ СН'!$G$21</f>
        <v>4078.0885537599997</v>
      </c>
      <c r="V56" s="36">
        <f>SUMIFS(СВЦЭМ!$D$34:$D$777,СВЦЭМ!$A$34:$A$777,$A56,СВЦЭМ!$B$34:$B$777,V$47)+'СЕТ СН'!$G$11+СВЦЭМ!$D$10+'СЕТ СН'!$G$5-'СЕТ СН'!$G$21</f>
        <v>4079.63405745</v>
      </c>
      <c r="W56" s="36">
        <f>SUMIFS(СВЦЭМ!$D$34:$D$777,СВЦЭМ!$A$34:$A$777,$A56,СВЦЭМ!$B$34:$B$777,W$47)+'СЕТ СН'!$G$11+СВЦЭМ!$D$10+'СЕТ СН'!$G$5-'СЕТ СН'!$G$21</f>
        <v>4067.9545122400004</v>
      </c>
      <c r="X56" s="36">
        <f>SUMIFS(СВЦЭМ!$D$34:$D$777,СВЦЭМ!$A$34:$A$777,$A56,СВЦЭМ!$B$34:$B$777,X$47)+'СЕТ СН'!$G$11+СВЦЭМ!$D$10+'СЕТ СН'!$G$5-'СЕТ СН'!$G$21</f>
        <v>4046.8305883700004</v>
      </c>
      <c r="Y56" s="36">
        <f>SUMIFS(СВЦЭМ!$D$34:$D$777,СВЦЭМ!$A$34:$A$777,$A56,СВЦЭМ!$B$34:$B$777,Y$47)+'СЕТ СН'!$G$11+СВЦЭМ!$D$10+'СЕТ СН'!$G$5-'СЕТ СН'!$G$21</f>
        <v>4160.7316856099997</v>
      </c>
    </row>
    <row r="57" spans="1:25" ht="15.75" x14ac:dyDescent="0.2">
      <c r="A57" s="35">
        <f t="shared" si="1"/>
        <v>43383</v>
      </c>
      <c r="B57" s="36">
        <f>SUMIFS(СВЦЭМ!$D$34:$D$777,СВЦЭМ!$A$34:$A$777,$A57,СВЦЭМ!$B$34:$B$777,B$47)+'СЕТ СН'!$G$11+СВЦЭМ!$D$10+'СЕТ СН'!$G$5-'СЕТ СН'!$G$21</f>
        <v>4274.23104564</v>
      </c>
      <c r="C57" s="36">
        <f>SUMIFS(СВЦЭМ!$D$34:$D$777,СВЦЭМ!$A$34:$A$777,$A57,СВЦЭМ!$B$34:$B$777,C$47)+'СЕТ СН'!$G$11+СВЦЭМ!$D$10+'СЕТ СН'!$G$5-'СЕТ СН'!$G$21</f>
        <v>4392.2774343199999</v>
      </c>
      <c r="D57" s="36">
        <f>SUMIFS(СВЦЭМ!$D$34:$D$777,СВЦЭМ!$A$34:$A$777,$A57,СВЦЭМ!$B$34:$B$777,D$47)+'СЕТ СН'!$G$11+СВЦЭМ!$D$10+'СЕТ СН'!$G$5-'СЕТ СН'!$G$21</f>
        <v>4480.8950952999994</v>
      </c>
      <c r="E57" s="36">
        <f>SUMIFS(СВЦЭМ!$D$34:$D$777,СВЦЭМ!$A$34:$A$777,$A57,СВЦЭМ!$B$34:$B$777,E$47)+'СЕТ СН'!$G$11+СВЦЭМ!$D$10+'СЕТ СН'!$G$5-'СЕТ СН'!$G$21</f>
        <v>4508.8137361500003</v>
      </c>
      <c r="F57" s="36">
        <f>SUMIFS(СВЦЭМ!$D$34:$D$777,СВЦЭМ!$A$34:$A$777,$A57,СВЦЭМ!$B$34:$B$777,F$47)+'СЕТ СН'!$G$11+СВЦЭМ!$D$10+'СЕТ СН'!$G$5-'СЕТ СН'!$G$21</f>
        <v>4508.0211628799998</v>
      </c>
      <c r="G57" s="36">
        <f>SUMIFS(СВЦЭМ!$D$34:$D$777,СВЦЭМ!$A$34:$A$777,$A57,СВЦЭМ!$B$34:$B$777,G$47)+'СЕТ СН'!$G$11+СВЦЭМ!$D$10+'СЕТ СН'!$G$5-'СЕТ СН'!$G$21</f>
        <v>4497.8517147000002</v>
      </c>
      <c r="H57" s="36">
        <f>SUMIFS(СВЦЭМ!$D$34:$D$777,СВЦЭМ!$A$34:$A$777,$A57,СВЦЭМ!$B$34:$B$777,H$47)+'СЕТ СН'!$G$11+СВЦЭМ!$D$10+'СЕТ СН'!$G$5-'СЕТ СН'!$G$21</f>
        <v>4460.87758717</v>
      </c>
      <c r="I57" s="36">
        <f>SUMIFS(СВЦЭМ!$D$34:$D$777,СВЦЭМ!$A$34:$A$777,$A57,СВЦЭМ!$B$34:$B$777,I$47)+'СЕТ СН'!$G$11+СВЦЭМ!$D$10+'СЕТ СН'!$G$5-'СЕТ СН'!$G$21</f>
        <v>4387.5469541699995</v>
      </c>
      <c r="J57" s="36">
        <f>SUMIFS(СВЦЭМ!$D$34:$D$777,СВЦЭМ!$A$34:$A$777,$A57,СВЦЭМ!$B$34:$B$777,J$47)+'СЕТ СН'!$G$11+СВЦЭМ!$D$10+'СЕТ СН'!$G$5-'СЕТ СН'!$G$21</f>
        <v>4349.4906405399997</v>
      </c>
      <c r="K57" s="36">
        <f>SUMIFS(СВЦЭМ!$D$34:$D$777,СВЦЭМ!$A$34:$A$777,$A57,СВЦЭМ!$B$34:$B$777,K$47)+'СЕТ СН'!$G$11+СВЦЭМ!$D$10+'СЕТ СН'!$G$5-'СЕТ СН'!$G$21</f>
        <v>4344.3100339599996</v>
      </c>
      <c r="L57" s="36">
        <f>SUMIFS(СВЦЭМ!$D$34:$D$777,СВЦЭМ!$A$34:$A$777,$A57,СВЦЭМ!$B$34:$B$777,L$47)+'СЕТ СН'!$G$11+СВЦЭМ!$D$10+'СЕТ СН'!$G$5-'СЕТ СН'!$G$21</f>
        <v>4349.4247281199996</v>
      </c>
      <c r="M57" s="36">
        <f>SUMIFS(СВЦЭМ!$D$34:$D$777,СВЦЭМ!$A$34:$A$777,$A57,СВЦЭМ!$B$34:$B$777,M$47)+'СЕТ СН'!$G$11+СВЦЭМ!$D$10+'СЕТ СН'!$G$5-'СЕТ СН'!$G$21</f>
        <v>4364.1018392300002</v>
      </c>
      <c r="N57" s="36">
        <f>SUMIFS(СВЦЭМ!$D$34:$D$777,СВЦЭМ!$A$34:$A$777,$A57,СВЦЭМ!$B$34:$B$777,N$47)+'СЕТ СН'!$G$11+СВЦЭМ!$D$10+'СЕТ СН'!$G$5-'СЕТ СН'!$G$21</f>
        <v>4371.67349371</v>
      </c>
      <c r="O57" s="36">
        <f>SUMIFS(СВЦЭМ!$D$34:$D$777,СВЦЭМ!$A$34:$A$777,$A57,СВЦЭМ!$B$34:$B$777,O$47)+'СЕТ СН'!$G$11+СВЦЭМ!$D$10+'СЕТ СН'!$G$5-'СЕТ СН'!$G$21</f>
        <v>4356.1238485699996</v>
      </c>
      <c r="P57" s="36">
        <f>SUMIFS(СВЦЭМ!$D$34:$D$777,СВЦЭМ!$A$34:$A$777,$A57,СВЦЭМ!$B$34:$B$777,P$47)+'СЕТ СН'!$G$11+СВЦЭМ!$D$10+'СЕТ СН'!$G$5-'СЕТ СН'!$G$21</f>
        <v>4301.2693369799999</v>
      </c>
      <c r="Q57" s="36">
        <f>SUMIFS(СВЦЭМ!$D$34:$D$777,СВЦЭМ!$A$34:$A$777,$A57,СВЦЭМ!$B$34:$B$777,Q$47)+'СЕТ СН'!$G$11+СВЦЭМ!$D$10+'СЕТ СН'!$G$5-'СЕТ СН'!$G$21</f>
        <v>4222.24022848</v>
      </c>
      <c r="R57" s="36">
        <f>SUMIFS(СВЦЭМ!$D$34:$D$777,СВЦЭМ!$A$34:$A$777,$A57,СВЦЭМ!$B$34:$B$777,R$47)+'СЕТ СН'!$G$11+СВЦЭМ!$D$10+'СЕТ СН'!$G$5-'СЕТ СН'!$G$21</f>
        <v>4117.7927168599999</v>
      </c>
      <c r="S57" s="36">
        <f>SUMIFS(СВЦЭМ!$D$34:$D$777,СВЦЭМ!$A$34:$A$777,$A57,СВЦЭМ!$B$34:$B$777,S$47)+'СЕТ СН'!$G$11+СВЦЭМ!$D$10+'СЕТ СН'!$G$5-'СЕТ СН'!$G$21</f>
        <v>4040.3262239300002</v>
      </c>
      <c r="T57" s="36">
        <f>SUMIFS(СВЦЭМ!$D$34:$D$777,СВЦЭМ!$A$34:$A$777,$A57,СВЦЭМ!$B$34:$B$777,T$47)+'СЕТ СН'!$G$11+СВЦЭМ!$D$10+'СЕТ СН'!$G$5-'СЕТ СН'!$G$21</f>
        <v>4060.77347543</v>
      </c>
      <c r="U57" s="36">
        <f>SUMIFS(СВЦЭМ!$D$34:$D$777,СВЦЭМ!$A$34:$A$777,$A57,СВЦЭМ!$B$34:$B$777,U$47)+'СЕТ СН'!$G$11+СВЦЭМ!$D$10+'СЕТ СН'!$G$5-'СЕТ СН'!$G$21</f>
        <v>4094.9503524599995</v>
      </c>
      <c r="V57" s="36">
        <f>SUMIFS(СВЦЭМ!$D$34:$D$777,СВЦЭМ!$A$34:$A$777,$A57,СВЦЭМ!$B$34:$B$777,V$47)+'СЕТ СН'!$G$11+СВЦЭМ!$D$10+'СЕТ СН'!$G$5-'СЕТ СН'!$G$21</f>
        <v>4092.1431750399997</v>
      </c>
      <c r="W57" s="36">
        <f>SUMIFS(СВЦЭМ!$D$34:$D$777,СВЦЭМ!$A$34:$A$777,$A57,СВЦЭМ!$B$34:$B$777,W$47)+'СЕТ СН'!$G$11+СВЦЭМ!$D$10+'СЕТ СН'!$G$5-'СЕТ СН'!$G$21</f>
        <v>4085.9050908999998</v>
      </c>
      <c r="X57" s="36">
        <f>SUMIFS(СВЦЭМ!$D$34:$D$777,СВЦЭМ!$A$34:$A$777,$A57,СВЦЭМ!$B$34:$B$777,X$47)+'СЕТ СН'!$G$11+СВЦЭМ!$D$10+'СЕТ СН'!$G$5-'СЕТ СН'!$G$21</f>
        <v>4072.4143078899997</v>
      </c>
      <c r="Y57" s="36">
        <f>SUMIFS(СВЦЭМ!$D$34:$D$777,СВЦЭМ!$A$34:$A$777,$A57,СВЦЭМ!$B$34:$B$777,Y$47)+'СЕТ СН'!$G$11+СВЦЭМ!$D$10+'СЕТ СН'!$G$5-'СЕТ СН'!$G$21</f>
        <v>4165.4035275100005</v>
      </c>
    </row>
    <row r="58" spans="1:25" ht="15.75" x14ac:dyDescent="0.2">
      <c r="A58" s="35">
        <f t="shared" si="1"/>
        <v>43384</v>
      </c>
      <c r="B58" s="36">
        <f>SUMIFS(СВЦЭМ!$D$34:$D$777,СВЦЭМ!$A$34:$A$777,$A58,СВЦЭМ!$B$34:$B$777,B$47)+'СЕТ СН'!$G$11+СВЦЭМ!$D$10+'СЕТ СН'!$G$5-'СЕТ СН'!$G$21</f>
        <v>4335.5222544199996</v>
      </c>
      <c r="C58" s="36">
        <f>SUMIFS(СВЦЭМ!$D$34:$D$777,СВЦЭМ!$A$34:$A$777,$A58,СВЦЭМ!$B$34:$B$777,C$47)+'СЕТ СН'!$G$11+СВЦЭМ!$D$10+'СЕТ СН'!$G$5-'СЕТ СН'!$G$21</f>
        <v>4473.6012873600002</v>
      </c>
      <c r="D58" s="36">
        <f>SUMIFS(СВЦЭМ!$D$34:$D$777,СВЦЭМ!$A$34:$A$777,$A58,СВЦЭМ!$B$34:$B$777,D$47)+'СЕТ СН'!$G$11+СВЦЭМ!$D$10+'СЕТ СН'!$G$5-'СЕТ СН'!$G$21</f>
        <v>4566.3688424399998</v>
      </c>
      <c r="E58" s="36">
        <f>SUMIFS(СВЦЭМ!$D$34:$D$777,СВЦЭМ!$A$34:$A$777,$A58,СВЦЭМ!$B$34:$B$777,E$47)+'СЕТ СН'!$G$11+СВЦЭМ!$D$10+'СЕТ СН'!$G$5-'СЕТ СН'!$G$21</f>
        <v>4573.5647139299999</v>
      </c>
      <c r="F58" s="36">
        <f>SUMIFS(СВЦЭМ!$D$34:$D$777,СВЦЭМ!$A$34:$A$777,$A58,СВЦЭМ!$B$34:$B$777,F$47)+'СЕТ СН'!$G$11+СВЦЭМ!$D$10+'СЕТ СН'!$G$5-'СЕТ СН'!$G$21</f>
        <v>4565.3403110500003</v>
      </c>
      <c r="G58" s="36">
        <f>SUMIFS(СВЦЭМ!$D$34:$D$777,СВЦЭМ!$A$34:$A$777,$A58,СВЦЭМ!$B$34:$B$777,G$47)+'СЕТ СН'!$G$11+СВЦЭМ!$D$10+'СЕТ СН'!$G$5-'СЕТ СН'!$G$21</f>
        <v>4538.60788744</v>
      </c>
      <c r="H58" s="36">
        <f>SUMIFS(СВЦЭМ!$D$34:$D$777,СВЦЭМ!$A$34:$A$777,$A58,СВЦЭМ!$B$34:$B$777,H$47)+'СЕТ СН'!$G$11+СВЦЭМ!$D$10+'СЕТ СН'!$G$5-'СЕТ СН'!$G$21</f>
        <v>4466.3127838400005</v>
      </c>
      <c r="I58" s="36">
        <f>SUMIFS(СВЦЭМ!$D$34:$D$777,СВЦЭМ!$A$34:$A$777,$A58,СВЦЭМ!$B$34:$B$777,I$47)+'СЕТ СН'!$G$11+СВЦЭМ!$D$10+'СЕТ СН'!$G$5-'СЕТ СН'!$G$21</f>
        <v>4380.1148135800004</v>
      </c>
      <c r="J58" s="36">
        <f>SUMIFS(СВЦЭМ!$D$34:$D$777,СВЦЭМ!$A$34:$A$777,$A58,СВЦЭМ!$B$34:$B$777,J$47)+'СЕТ СН'!$G$11+СВЦЭМ!$D$10+'СЕТ СН'!$G$5-'СЕТ СН'!$G$21</f>
        <v>4362.8731130400001</v>
      </c>
      <c r="K58" s="36">
        <f>SUMIFS(СВЦЭМ!$D$34:$D$777,СВЦЭМ!$A$34:$A$777,$A58,СВЦЭМ!$B$34:$B$777,K$47)+'СЕТ СН'!$G$11+СВЦЭМ!$D$10+'СЕТ СН'!$G$5-'СЕТ СН'!$G$21</f>
        <v>4337.8344697000002</v>
      </c>
      <c r="L58" s="36">
        <f>SUMIFS(СВЦЭМ!$D$34:$D$777,СВЦЭМ!$A$34:$A$777,$A58,СВЦЭМ!$B$34:$B$777,L$47)+'СЕТ СН'!$G$11+СВЦЭМ!$D$10+'СЕТ СН'!$G$5-'СЕТ СН'!$G$21</f>
        <v>4334.7243618100001</v>
      </c>
      <c r="M58" s="36">
        <f>SUMIFS(СВЦЭМ!$D$34:$D$777,СВЦЭМ!$A$34:$A$777,$A58,СВЦЭМ!$B$34:$B$777,M$47)+'СЕТ СН'!$G$11+СВЦЭМ!$D$10+'СЕТ СН'!$G$5-'СЕТ СН'!$G$21</f>
        <v>4348.5108581899995</v>
      </c>
      <c r="N58" s="36">
        <f>SUMIFS(СВЦЭМ!$D$34:$D$777,СВЦЭМ!$A$34:$A$777,$A58,СВЦЭМ!$B$34:$B$777,N$47)+'СЕТ СН'!$G$11+СВЦЭМ!$D$10+'СЕТ СН'!$G$5-'СЕТ СН'!$G$21</f>
        <v>4356.0551395499997</v>
      </c>
      <c r="O58" s="36">
        <f>SUMIFS(СВЦЭМ!$D$34:$D$777,СВЦЭМ!$A$34:$A$777,$A58,СВЦЭМ!$B$34:$B$777,O$47)+'СЕТ СН'!$G$11+СВЦЭМ!$D$10+'СЕТ СН'!$G$5-'СЕТ СН'!$G$21</f>
        <v>4332.19580941</v>
      </c>
      <c r="P58" s="36">
        <f>SUMIFS(СВЦЭМ!$D$34:$D$777,СВЦЭМ!$A$34:$A$777,$A58,СВЦЭМ!$B$34:$B$777,P$47)+'СЕТ СН'!$G$11+СВЦЭМ!$D$10+'СЕТ СН'!$G$5-'СЕТ СН'!$G$21</f>
        <v>4274.56667724</v>
      </c>
      <c r="Q58" s="36">
        <f>SUMIFS(СВЦЭМ!$D$34:$D$777,СВЦЭМ!$A$34:$A$777,$A58,СВЦЭМ!$B$34:$B$777,Q$47)+'СЕТ СН'!$G$11+СВЦЭМ!$D$10+'СЕТ СН'!$G$5-'СЕТ СН'!$G$21</f>
        <v>4205.3415633499999</v>
      </c>
      <c r="R58" s="36">
        <f>SUMIFS(СВЦЭМ!$D$34:$D$777,СВЦЭМ!$A$34:$A$777,$A58,СВЦЭМ!$B$34:$B$777,R$47)+'СЕТ СН'!$G$11+СВЦЭМ!$D$10+'СЕТ СН'!$G$5-'СЕТ СН'!$G$21</f>
        <v>4109.0268338400001</v>
      </c>
      <c r="S58" s="36">
        <f>SUMIFS(СВЦЭМ!$D$34:$D$777,СВЦЭМ!$A$34:$A$777,$A58,СВЦЭМ!$B$34:$B$777,S$47)+'СЕТ СН'!$G$11+СВЦЭМ!$D$10+'СЕТ СН'!$G$5-'СЕТ СН'!$G$21</f>
        <v>4052.5382538100002</v>
      </c>
      <c r="T58" s="36">
        <f>SUMIFS(СВЦЭМ!$D$34:$D$777,СВЦЭМ!$A$34:$A$777,$A58,СВЦЭМ!$B$34:$B$777,T$47)+'СЕТ СН'!$G$11+СВЦЭМ!$D$10+'СЕТ СН'!$G$5-'СЕТ СН'!$G$21</f>
        <v>4057.9761793600001</v>
      </c>
      <c r="U58" s="36">
        <f>SUMIFS(СВЦЭМ!$D$34:$D$777,СВЦЭМ!$A$34:$A$777,$A58,СВЦЭМ!$B$34:$B$777,U$47)+'СЕТ СН'!$G$11+СВЦЭМ!$D$10+'СЕТ СН'!$G$5-'СЕТ СН'!$G$21</f>
        <v>4086.89393268</v>
      </c>
      <c r="V58" s="36">
        <f>SUMIFS(СВЦЭМ!$D$34:$D$777,СВЦЭМ!$A$34:$A$777,$A58,СВЦЭМ!$B$34:$B$777,V$47)+'СЕТ СН'!$G$11+СВЦЭМ!$D$10+'СЕТ СН'!$G$5-'СЕТ СН'!$G$21</f>
        <v>4084.2056706100002</v>
      </c>
      <c r="W58" s="36">
        <f>SUMIFS(СВЦЭМ!$D$34:$D$777,СВЦЭМ!$A$34:$A$777,$A58,СВЦЭМ!$B$34:$B$777,W$47)+'СЕТ СН'!$G$11+СВЦЭМ!$D$10+'СЕТ СН'!$G$5-'СЕТ СН'!$G$21</f>
        <v>4071.6444499700001</v>
      </c>
      <c r="X58" s="36">
        <f>SUMIFS(СВЦЭМ!$D$34:$D$777,СВЦЭМ!$A$34:$A$777,$A58,СВЦЭМ!$B$34:$B$777,X$47)+'СЕТ СН'!$G$11+СВЦЭМ!$D$10+'СЕТ СН'!$G$5-'СЕТ СН'!$G$21</f>
        <v>4074.1480181699999</v>
      </c>
      <c r="Y58" s="36">
        <f>SUMIFS(СВЦЭМ!$D$34:$D$777,СВЦЭМ!$A$34:$A$777,$A58,СВЦЭМ!$B$34:$B$777,Y$47)+'СЕТ СН'!$G$11+СВЦЭМ!$D$10+'СЕТ СН'!$G$5-'СЕТ СН'!$G$21</f>
        <v>4199.18589875</v>
      </c>
    </row>
    <row r="59" spans="1:25" ht="15.75" x14ac:dyDescent="0.2">
      <c r="A59" s="35">
        <f t="shared" si="1"/>
        <v>43385</v>
      </c>
      <c r="B59" s="36">
        <f>SUMIFS(СВЦЭМ!$D$34:$D$777,СВЦЭМ!$A$34:$A$777,$A59,СВЦЭМ!$B$34:$B$777,B$47)+'СЕТ СН'!$G$11+СВЦЭМ!$D$10+'СЕТ СН'!$G$5-'СЕТ СН'!$G$21</f>
        <v>4326.1255342100003</v>
      </c>
      <c r="C59" s="36">
        <f>SUMIFS(СВЦЭМ!$D$34:$D$777,СВЦЭМ!$A$34:$A$777,$A59,СВЦЭМ!$B$34:$B$777,C$47)+'СЕТ СН'!$G$11+СВЦЭМ!$D$10+'СЕТ СН'!$G$5-'СЕТ СН'!$G$21</f>
        <v>4437.9443212899996</v>
      </c>
      <c r="D59" s="36">
        <f>SUMIFS(СВЦЭМ!$D$34:$D$777,СВЦЭМ!$A$34:$A$777,$A59,СВЦЭМ!$B$34:$B$777,D$47)+'СЕТ СН'!$G$11+СВЦЭМ!$D$10+'СЕТ СН'!$G$5-'СЕТ СН'!$G$21</f>
        <v>4507.7599166199998</v>
      </c>
      <c r="E59" s="36">
        <f>SUMIFS(СВЦЭМ!$D$34:$D$777,СВЦЭМ!$A$34:$A$777,$A59,СВЦЭМ!$B$34:$B$777,E$47)+'СЕТ СН'!$G$11+СВЦЭМ!$D$10+'СЕТ СН'!$G$5-'СЕТ СН'!$G$21</f>
        <v>4534.9601097000004</v>
      </c>
      <c r="F59" s="36">
        <f>SUMIFS(СВЦЭМ!$D$34:$D$777,СВЦЭМ!$A$34:$A$777,$A59,СВЦЭМ!$B$34:$B$777,F$47)+'СЕТ СН'!$G$11+СВЦЭМ!$D$10+'СЕТ СН'!$G$5-'СЕТ СН'!$G$21</f>
        <v>4519.0654218600002</v>
      </c>
      <c r="G59" s="36">
        <f>SUMIFS(СВЦЭМ!$D$34:$D$777,СВЦЭМ!$A$34:$A$777,$A59,СВЦЭМ!$B$34:$B$777,G$47)+'СЕТ СН'!$G$11+СВЦЭМ!$D$10+'СЕТ СН'!$G$5-'СЕТ СН'!$G$21</f>
        <v>4510.02587872</v>
      </c>
      <c r="H59" s="36">
        <f>SUMIFS(СВЦЭМ!$D$34:$D$777,СВЦЭМ!$A$34:$A$777,$A59,СВЦЭМ!$B$34:$B$777,H$47)+'СЕТ СН'!$G$11+СВЦЭМ!$D$10+'СЕТ СН'!$G$5-'СЕТ СН'!$G$21</f>
        <v>4479.2182559000003</v>
      </c>
      <c r="I59" s="36">
        <f>SUMIFS(СВЦЭМ!$D$34:$D$777,СВЦЭМ!$A$34:$A$777,$A59,СВЦЭМ!$B$34:$B$777,I$47)+'СЕТ СН'!$G$11+СВЦЭМ!$D$10+'СЕТ СН'!$G$5-'СЕТ СН'!$G$21</f>
        <v>4403.98344946</v>
      </c>
      <c r="J59" s="36">
        <f>SUMIFS(СВЦЭМ!$D$34:$D$777,СВЦЭМ!$A$34:$A$777,$A59,СВЦЭМ!$B$34:$B$777,J$47)+'СЕТ СН'!$G$11+СВЦЭМ!$D$10+'СЕТ СН'!$G$5-'СЕТ СН'!$G$21</f>
        <v>4374.4272284999997</v>
      </c>
      <c r="K59" s="36">
        <f>SUMIFS(СВЦЭМ!$D$34:$D$777,СВЦЭМ!$A$34:$A$777,$A59,СВЦЭМ!$B$34:$B$777,K$47)+'СЕТ СН'!$G$11+СВЦЭМ!$D$10+'СЕТ СН'!$G$5-'СЕТ СН'!$G$21</f>
        <v>4353.1967429400001</v>
      </c>
      <c r="L59" s="36">
        <f>SUMIFS(СВЦЭМ!$D$34:$D$777,СВЦЭМ!$A$34:$A$777,$A59,СВЦЭМ!$B$34:$B$777,L$47)+'СЕТ СН'!$G$11+СВЦЭМ!$D$10+'СЕТ СН'!$G$5-'СЕТ СН'!$G$21</f>
        <v>4355.9200650299999</v>
      </c>
      <c r="M59" s="36">
        <f>SUMIFS(СВЦЭМ!$D$34:$D$777,СВЦЭМ!$A$34:$A$777,$A59,СВЦЭМ!$B$34:$B$777,M$47)+'СЕТ СН'!$G$11+СВЦЭМ!$D$10+'СЕТ СН'!$G$5-'СЕТ СН'!$G$21</f>
        <v>4373.9823495600003</v>
      </c>
      <c r="N59" s="36">
        <f>SUMIFS(СВЦЭМ!$D$34:$D$777,СВЦЭМ!$A$34:$A$777,$A59,СВЦЭМ!$B$34:$B$777,N$47)+'СЕТ СН'!$G$11+СВЦЭМ!$D$10+'СЕТ СН'!$G$5-'СЕТ СН'!$G$21</f>
        <v>4384.3962263399999</v>
      </c>
      <c r="O59" s="36">
        <f>SUMIFS(СВЦЭМ!$D$34:$D$777,СВЦЭМ!$A$34:$A$777,$A59,СВЦЭМ!$B$34:$B$777,O$47)+'СЕТ СН'!$G$11+СВЦЭМ!$D$10+'СЕТ СН'!$G$5-'СЕТ СН'!$G$21</f>
        <v>4355.1440299799997</v>
      </c>
      <c r="P59" s="36">
        <f>SUMIFS(СВЦЭМ!$D$34:$D$777,СВЦЭМ!$A$34:$A$777,$A59,СВЦЭМ!$B$34:$B$777,P$47)+'СЕТ СН'!$G$11+СВЦЭМ!$D$10+'СЕТ СН'!$G$5-'СЕТ СН'!$G$21</f>
        <v>4290.6100105599999</v>
      </c>
      <c r="Q59" s="36">
        <f>SUMIFS(СВЦЭМ!$D$34:$D$777,СВЦЭМ!$A$34:$A$777,$A59,СВЦЭМ!$B$34:$B$777,Q$47)+'СЕТ СН'!$G$11+СВЦЭМ!$D$10+'СЕТ СН'!$G$5-'СЕТ СН'!$G$21</f>
        <v>4218.62897084</v>
      </c>
      <c r="R59" s="36">
        <f>SUMIFS(СВЦЭМ!$D$34:$D$777,СВЦЭМ!$A$34:$A$777,$A59,СВЦЭМ!$B$34:$B$777,R$47)+'СЕТ СН'!$G$11+СВЦЭМ!$D$10+'СЕТ СН'!$G$5-'СЕТ СН'!$G$21</f>
        <v>4106.9226988700002</v>
      </c>
      <c r="S59" s="36">
        <f>SUMIFS(СВЦЭМ!$D$34:$D$777,СВЦЭМ!$A$34:$A$777,$A59,СВЦЭМ!$B$34:$B$777,S$47)+'СЕТ СН'!$G$11+СВЦЭМ!$D$10+'СЕТ СН'!$G$5-'СЕТ СН'!$G$21</f>
        <v>4028.1288467599998</v>
      </c>
      <c r="T59" s="36">
        <f>SUMIFS(СВЦЭМ!$D$34:$D$777,СВЦЭМ!$A$34:$A$777,$A59,СВЦЭМ!$B$34:$B$777,T$47)+'СЕТ СН'!$G$11+СВЦЭМ!$D$10+'СЕТ СН'!$G$5-'СЕТ СН'!$G$21</f>
        <v>4051.6105527499994</v>
      </c>
      <c r="U59" s="36">
        <f>SUMIFS(СВЦЭМ!$D$34:$D$777,СВЦЭМ!$A$34:$A$777,$A59,СВЦЭМ!$B$34:$B$777,U$47)+'СЕТ СН'!$G$11+СВЦЭМ!$D$10+'СЕТ СН'!$G$5-'СЕТ СН'!$G$21</f>
        <v>4084.0382827399999</v>
      </c>
      <c r="V59" s="36">
        <f>SUMIFS(СВЦЭМ!$D$34:$D$777,СВЦЭМ!$A$34:$A$777,$A59,СВЦЭМ!$B$34:$B$777,V$47)+'СЕТ СН'!$G$11+СВЦЭМ!$D$10+'СЕТ СН'!$G$5-'СЕТ СН'!$G$21</f>
        <v>4079.2995595499997</v>
      </c>
      <c r="W59" s="36">
        <f>SUMIFS(СВЦЭМ!$D$34:$D$777,СВЦЭМ!$A$34:$A$777,$A59,СВЦЭМ!$B$34:$B$777,W$47)+'СЕТ СН'!$G$11+СВЦЭМ!$D$10+'СЕТ СН'!$G$5-'СЕТ СН'!$G$21</f>
        <v>4063.9645616199996</v>
      </c>
      <c r="X59" s="36">
        <f>SUMIFS(СВЦЭМ!$D$34:$D$777,СВЦЭМ!$A$34:$A$777,$A59,СВЦЭМ!$B$34:$B$777,X$47)+'СЕТ СН'!$G$11+СВЦЭМ!$D$10+'СЕТ СН'!$G$5-'СЕТ СН'!$G$21</f>
        <v>4069.7438613300001</v>
      </c>
      <c r="Y59" s="36">
        <f>SUMIFS(СВЦЭМ!$D$34:$D$777,СВЦЭМ!$A$34:$A$777,$A59,СВЦЭМ!$B$34:$B$777,Y$47)+'СЕТ СН'!$G$11+СВЦЭМ!$D$10+'СЕТ СН'!$G$5-'СЕТ СН'!$G$21</f>
        <v>4202.4057925099996</v>
      </c>
    </row>
    <row r="60" spans="1:25" ht="15.75" x14ac:dyDescent="0.2">
      <c r="A60" s="35">
        <f t="shared" si="1"/>
        <v>43386</v>
      </c>
      <c r="B60" s="36">
        <f>SUMIFS(СВЦЭМ!$D$34:$D$777,СВЦЭМ!$A$34:$A$777,$A60,СВЦЭМ!$B$34:$B$777,B$47)+'СЕТ СН'!$G$11+СВЦЭМ!$D$10+'СЕТ СН'!$G$5-'СЕТ СН'!$G$21</f>
        <v>4321.2741401499998</v>
      </c>
      <c r="C60" s="36">
        <f>SUMIFS(СВЦЭМ!$D$34:$D$777,СВЦЭМ!$A$34:$A$777,$A60,СВЦЭМ!$B$34:$B$777,C$47)+'СЕТ СН'!$G$11+СВЦЭМ!$D$10+'СЕТ СН'!$G$5-'СЕТ СН'!$G$21</f>
        <v>4432.8768123</v>
      </c>
      <c r="D60" s="36">
        <f>SUMIFS(СВЦЭМ!$D$34:$D$777,СВЦЭМ!$A$34:$A$777,$A60,СВЦЭМ!$B$34:$B$777,D$47)+'СЕТ СН'!$G$11+СВЦЭМ!$D$10+'СЕТ СН'!$G$5-'СЕТ СН'!$G$21</f>
        <v>4524.3866420300001</v>
      </c>
      <c r="E60" s="36">
        <f>SUMIFS(СВЦЭМ!$D$34:$D$777,СВЦЭМ!$A$34:$A$777,$A60,СВЦЭМ!$B$34:$B$777,E$47)+'СЕТ СН'!$G$11+СВЦЭМ!$D$10+'СЕТ СН'!$G$5-'СЕТ СН'!$G$21</f>
        <v>4533.29792886</v>
      </c>
      <c r="F60" s="36">
        <f>SUMIFS(СВЦЭМ!$D$34:$D$777,СВЦЭМ!$A$34:$A$777,$A60,СВЦЭМ!$B$34:$B$777,F$47)+'СЕТ СН'!$G$11+СВЦЭМ!$D$10+'СЕТ СН'!$G$5-'СЕТ СН'!$G$21</f>
        <v>4527.6126991299998</v>
      </c>
      <c r="G60" s="36">
        <f>SUMIFS(СВЦЭМ!$D$34:$D$777,СВЦЭМ!$A$34:$A$777,$A60,СВЦЭМ!$B$34:$B$777,G$47)+'СЕТ СН'!$G$11+СВЦЭМ!$D$10+'СЕТ СН'!$G$5-'СЕТ СН'!$G$21</f>
        <v>4506.5808589099997</v>
      </c>
      <c r="H60" s="36">
        <f>SUMIFS(СВЦЭМ!$D$34:$D$777,СВЦЭМ!$A$34:$A$777,$A60,СВЦЭМ!$B$34:$B$777,H$47)+'СЕТ СН'!$G$11+СВЦЭМ!$D$10+'СЕТ СН'!$G$5-'СЕТ СН'!$G$21</f>
        <v>4458.3285388899994</v>
      </c>
      <c r="I60" s="36">
        <f>SUMIFS(СВЦЭМ!$D$34:$D$777,СВЦЭМ!$A$34:$A$777,$A60,СВЦЭМ!$B$34:$B$777,I$47)+'СЕТ СН'!$G$11+СВЦЭМ!$D$10+'СЕТ СН'!$G$5-'СЕТ СН'!$G$21</f>
        <v>4381.96525071</v>
      </c>
      <c r="J60" s="36">
        <f>SUMIFS(СВЦЭМ!$D$34:$D$777,СВЦЭМ!$A$34:$A$777,$A60,СВЦЭМ!$B$34:$B$777,J$47)+'СЕТ СН'!$G$11+СВЦЭМ!$D$10+'СЕТ СН'!$G$5-'СЕТ СН'!$G$21</f>
        <v>4347.6052496399998</v>
      </c>
      <c r="K60" s="36">
        <f>SUMIFS(СВЦЭМ!$D$34:$D$777,СВЦЭМ!$A$34:$A$777,$A60,СВЦЭМ!$B$34:$B$777,K$47)+'СЕТ СН'!$G$11+СВЦЭМ!$D$10+'СЕТ СН'!$G$5-'СЕТ СН'!$G$21</f>
        <v>4341.2857486000003</v>
      </c>
      <c r="L60" s="36">
        <f>SUMIFS(СВЦЭМ!$D$34:$D$777,СВЦЭМ!$A$34:$A$777,$A60,СВЦЭМ!$B$34:$B$777,L$47)+'СЕТ СН'!$G$11+СВЦЭМ!$D$10+'СЕТ СН'!$G$5-'СЕТ СН'!$G$21</f>
        <v>4322.6220392300002</v>
      </c>
      <c r="M60" s="36">
        <f>SUMIFS(СВЦЭМ!$D$34:$D$777,СВЦЭМ!$A$34:$A$777,$A60,СВЦЭМ!$B$34:$B$777,M$47)+'СЕТ СН'!$G$11+СВЦЭМ!$D$10+'СЕТ СН'!$G$5-'СЕТ СН'!$G$21</f>
        <v>4340.5270346699999</v>
      </c>
      <c r="N60" s="36">
        <f>SUMIFS(СВЦЭМ!$D$34:$D$777,СВЦЭМ!$A$34:$A$777,$A60,СВЦЭМ!$B$34:$B$777,N$47)+'СЕТ СН'!$G$11+СВЦЭМ!$D$10+'СЕТ СН'!$G$5-'СЕТ СН'!$G$21</f>
        <v>4362.7155006100002</v>
      </c>
      <c r="O60" s="36">
        <f>SUMIFS(СВЦЭМ!$D$34:$D$777,СВЦЭМ!$A$34:$A$777,$A60,СВЦЭМ!$B$34:$B$777,O$47)+'СЕТ СН'!$G$11+СВЦЭМ!$D$10+'СЕТ СН'!$G$5-'СЕТ СН'!$G$21</f>
        <v>4369.8520680299998</v>
      </c>
      <c r="P60" s="36">
        <f>SUMIFS(СВЦЭМ!$D$34:$D$777,СВЦЭМ!$A$34:$A$777,$A60,СВЦЭМ!$B$34:$B$777,P$47)+'СЕТ СН'!$G$11+СВЦЭМ!$D$10+'СЕТ СН'!$G$5-'СЕТ СН'!$G$21</f>
        <v>4317.0993778599995</v>
      </c>
      <c r="Q60" s="36">
        <f>SUMIFS(СВЦЭМ!$D$34:$D$777,СВЦЭМ!$A$34:$A$777,$A60,СВЦЭМ!$B$34:$B$777,Q$47)+'СЕТ СН'!$G$11+СВЦЭМ!$D$10+'СЕТ СН'!$G$5-'СЕТ СН'!$G$21</f>
        <v>4250.74954824</v>
      </c>
      <c r="R60" s="36">
        <f>SUMIFS(СВЦЭМ!$D$34:$D$777,СВЦЭМ!$A$34:$A$777,$A60,СВЦЭМ!$B$34:$B$777,R$47)+'СЕТ СН'!$G$11+СВЦЭМ!$D$10+'СЕТ СН'!$G$5-'СЕТ СН'!$G$21</f>
        <v>4135.9870533700005</v>
      </c>
      <c r="S60" s="36">
        <f>SUMIFS(СВЦЭМ!$D$34:$D$777,СВЦЭМ!$A$34:$A$777,$A60,СВЦЭМ!$B$34:$B$777,S$47)+'СЕТ СН'!$G$11+СВЦЭМ!$D$10+'СЕТ СН'!$G$5-'СЕТ СН'!$G$21</f>
        <v>4051.7531471699995</v>
      </c>
      <c r="T60" s="36">
        <f>SUMIFS(СВЦЭМ!$D$34:$D$777,СВЦЭМ!$A$34:$A$777,$A60,СВЦЭМ!$B$34:$B$777,T$47)+'СЕТ СН'!$G$11+СВЦЭМ!$D$10+'СЕТ СН'!$G$5-'СЕТ СН'!$G$21</f>
        <v>4051.6527977400001</v>
      </c>
      <c r="U60" s="36">
        <f>SUMIFS(СВЦЭМ!$D$34:$D$777,СВЦЭМ!$A$34:$A$777,$A60,СВЦЭМ!$B$34:$B$777,U$47)+'СЕТ СН'!$G$11+СВЦЭМ!$D$10+'СЕТ СН'!$G$5-'СЕТ СН'!$G$21</f>
        <v>4089.1241445599999</v>
      </c>
      <c r="V60" s="36">
        <f>SUMIFS(СВЦЭМ!$D$34:$D$777,СВЦЭМ!$A$34:$A$777,$A60,СВЦЭМ!$B$34:$B$777,V$47)+'СЕТ СН'!$G$11+СВЦЭМ!$D$10+'СЕТ СН'!$G$5-'СЕТ СН'!$G$21</f>
        <v>4075.113378</v>
      </c>
      <c r="W60" s="36">
        <f>SUMIFS(СВЦЭМ!$D$34:$D$777,СВЦЭМ!$A$34:$A$777,$A60,СВЦЭМ!$B$34:$B$777,W$47)+'СЕТ СН'!$G$11+СВЦЭМ!$D$10+'СЕТ СН'!$G$5-'СЕТ СН'!$G$21</f>
        <v>4073.4114585099996</v>
      </c>
      <c r="X60" s="36">
        <f>SUMIFS(СВЦЭМ!$D$34:$D$777,СВЦЭМ!$A$34:$A$777,$A60,СВЦЭМ!$B$34:$B$777,X$47)+'СЕТ СН'!$G$11+СВЦЭМ!$D$10+'СЕТ СН'!$G$5-'СЕТ СН'!$G$21</f>
        <v>4057.4864017400005</v>
      </c>
      <c r="Y60" s="36">
        <f>SUMIFS(СВЦЭМ!$D$34:$D$777,СВЦЭМ!$A$34:$A$777,$A60,СВЦЭМ!$B$34:$B$777,Y$47)+'СЕТ СН'!$G$11+СВЦЭМ!$D$10+'СЕТ СН'!$G$5-'СЕТ СН'!$G$21</f>
        <v>4171.9789841299998</v>
      </c>
    </row>
    <row r="61" spans="1:25" ht="15.75" x14ac:dyDescent="0.2">
      <c r="A61" s="35">
        <f t="shared" si="1"/>
        <v>43387</v>
      </c>
      <c r="B61" s="36">
        <f>SUMIFS(СВЦЭМ!$D$34:$D$777,СВЦЭМ!$A$34:$A$777,$A61,СВЦЭМ!$B$34:$B$777,B$47)+'СЕТ СН'!$G$11+СВЦЭМ!$D$10+'СЕТ СН'!$G$5-'СЕТ СН'!$G$21</f>
        <v>4272.62722536</v>
      </c>
      <c r="C61" s="36">
        <f>SUMIFS(СВЦЭМ!$D$34:$D$777,СВЦЭМ!$A$34:$A$777,$A61,СВЦЭМ!$B$34:$B$777,C$47)+'СЕТ СН'!$G$11+СВЦЭМ!$D$10+'СЕТ СН'!$G$5-'СЕТ СН'!$G$21</f>
        <v>4359.3773498199998</v>
      </c>
      <c r="D61" s="36">
        <f>SUMIFS(СВЦЭМ!$D$34:$D$777,СВЦЭМ!$A$34:$A$777,$A61,СВЦЭМ!$B$34:$B$777,D$47)+'СЕТ СН'!$G$11+СВЦЭМ!$D$10+'СЕТ СН'!$G$5-'СЕТ СН'!$G$21</f>
        <v>4450.44011821</v>
      </c>
      <c r="E61" s="36">
        <f>SUMIFS(СВЦЭМ!$D$34:$D$777,СВЦЭМ!$A$34:$A$777,$A61,СВЦЭМ!$B$34:$B$777,E$47)+'СЕТ СН'!$G$11+СВЦЭМ!$D$10+'СЕТ СН'!$G$5-'СЕТ СН'!$G$21</f>
        <v>4462.29624556</v>
      </c>
      <c r="F61" s="36">
        <f>SUMIFS(СВЦЭМ!$D$34:$D$777,СВЦЭМ!$A$34:$A$777,$A61,СВЦЭМ!$B$34:$B$777,F$47)+'СЕТ СН'!$G$11+СВЦЭМ!$D$10+'СЕТ СН'!$G$5-'СЕТ СН'!$G$21</f>
        <v>4460.5018230699998</v>
      </c>
      <c r="G61" s="36">
        <f>SUMIFS(СВЦЭМ!$D$34:$D$777,СВЦЭМ!$A$34:$A$777,$A61,СВЦЭМ!$B$34:$B$777,G$47)+'СЕТ СН'!$G$11+СВЦЭМ!$D$10+'СЕТ СН'!$G$5-'СЕТ СН'!$G$21</f>
        <v>4447.8173892099994</v>
      </c>
      <c r="H61" s="36">
        <f>SUMIFS(СВЦЭМ!$D$34:$D$777,СВЦЭМ!$A$34:$A$777,$A61,СВЦЭМ!$B$34:$B$777,H$47)+'СЕТ СН'!$G$11+СВЦЭМ!$D$10+'СЕТ СН'!$G$5-'СЕТ СН'!$G$21</f>
        <v>4426.2658310500001</v>
      </c>
      <c r="I61" s="36">
        <f>SUMIFS(СВЦЭМ!$D$34:$D$777,СВЦЭМ!$A$34:$A$777,$A61,СВЦЭМ!$B$34:$B$777,I$47)+'СЕТ СН'!$G$11+СВЦЭМ!$D$10+'СЕТ СН'!$G$5-'СЕТ СН'!$G$21</f>
        <v>4416.07228055</v>
      </c>
      <c r="J61" s="36">
        <f>SUMIFS(СВЦЭМ!$D$34:$D$777,СВЦЭМ!$A$34:$A$777,$A61,СВЦЭМ!$B$34:$B$777,J$47)+'СЕТ СН'!$G$11+СВЦЭМ!$D$10+'СЕТ СН'!$G$5-'СЕТ СН'!$G$21</f>
        <v>4376.3703237099999</v>
      </c>
      <c r="K61" s="36">
        <f>SUMIFS(СВЦЭМ!$D$34:$D$777,СВЦЭМ!$A$34:$A$777,$A61,СВЦЭМ!$B$34:$B$777,K$47)+'СЕТ СН'!$G$11+СВЦЭМ!$D$10+'СЕТ СН'!$G$5-'СЕТ СН'!$G$21</f>
        <v>4350.5518595799995</v>
      </c>
      <c r="L61" s="36">
        <f>SUMIFS(СВЦЭМ!$D$34:$D$777,СВЦЭМ!$A$34:$A$777,$A61,СВЦЭМ!$B$34:$B$777,L$47)+'СЕТ СН'!$G$11+СВЦЭМ!$D$10+'СЕТ СН'!$G$5-'СЕТ СН'!$G$21</f>
        <v>4336.9137731700002</v>
      </c>
      <c r="M61" s="36">
        <f>SUMIFS(СВЦЭМ!$D$34:$D$777,СВЦЭМ!$A$34:$A$777,$A61,СВЦЭМ!$B$34:$B$777,M$47)+'СЕТ СН'!$G$11+СВЦЭМ!$D$10+'СЕТ СН'!$G$5-'СЕТ СН'!$G$21</f>
        <v>4352.9470235399995</v>
      </c>
      <c r="N61" s="36">
        <f>SUMIFS(СВЦЭМ!$D$34:$D$777,СВЦЭМ!$A$34:$A$777,$A61,СВЦЭМ!$B$34:$B$777,N$47)+'СЕТ СН'!$G$11+СВЦЭМ!$D$10+'СЕТ СН'!$G$5-'СЕТ СН'!$G$21</f>
        <v>4378.6738276799997</v>
      </c>
      <c r="O61" s="36">
        <f>SUMIFS(СВЦЭМ!$D$34:$D$777,СВЦЭМ!$A$34:$A$777,$A61,СВЦЭМ!$B$34:$B$777,O$47)+'СЕТ СН'!$G$11+СВЦЭМ!$D$10+'СЕТ СН'!$G$5-'СЕТ СН'!$G$21</f>
        <v>4366.8943148199996</v>
      </c>
      <c r="P61" s="36">
        <f>SUMIFS(СВЦЭМ!$D$34:$D$777,СВЦЭМ!$A$34:$A$777,$A61,СВЦЭМ!$B$34:$B$777,P$47)+'СЕТ СН'!$G$11+СВЦЭМ!$D$10+'СЕТ СН'!$G$5-'СЕТ СН'!$G$21</f>
        <v>4306.6427729099996</v>
      </c>
      <c r="Q61" s="36">
        <f>SUMIFS(СВЦЭМ!$D$34:$D$777,СВЦЭМ!$A$34:$A$777,$A61,СВЦЭМ!$B$34:$B$777,Q$47)+'СЕТ СН'!$G$11+СВЦЭМ!$D$10+'СЕТ СН'!$G$5-'СЕТ СН'!$G$21</f>
        <v>4253.7535483800002</v>
      </c>
      <c r="R61" s="36">
        <f>SUMIFS(СВЦЭМ!$D$34:$D$777,СВЦЭМ!$A$34:$A$777,$A61,СВЦЭМ!$B$34:$B$777,R$47)+'СЕТ СН'!$G$11+СВЦЭМ!$D$10+'СЕТ СН'!$G$5-'СЕТ СН'!$G$21</f>
        <v>4191.7559736399999</v>
      </c>
      <c r="S61" s="36">
        <f>SUMIFS(СВЦЭМ!$D$34:$D$777,СВЦЭМ!$A$34:$A$777,$A61,СВЦЭМ!$B$34:$B$777,S$47)+'СЕТ СН'!$G$11+СВЦЭМ!$D$10+'СЕТ СН'!$G$5-'СЕТ СН'!$G$21</f>
        <v>4097.1316839000001</v>
      </c>
      <c r="T61" s="36">
        <f>SUMIFS(СВЦЭМ!$D$34:$D$777,СВЦЭМ!$A$34:$A$777,$A61,СВЦЭМ!$B$34:$B$777,T$47)+'СЕТ СН'!$G$11+СВЦЭМ!$D$10+'СЕТ СН'!$G$5-'СЕТ СН'!$G$21</f>
        <v>4074.9664250799997</v>
      </c>
      <c r="U61" s="36">
        <f>SUMIFS(СВЦЭМ!$D$34:$D$777,СВЦЭМ!$A$34:$A$777,$A61,СВЦЭМ!$B$34:$B$777,U$47)+'СЕТ СН'!$G$11+СВЦЭМ!$D$10+'СЕТ СН'!$G$5-'СЕТ СН'!$G$21</f>
        <v>4097.6300837999997</v>
      </c>
      <c r="V61" s="36">
        <f>SUMIFS(СВЦЭМ!$D$34:$D$777,СВЦЭМ!$A$34:$A$777,$A61,СВЦЭМ!$B$34:$B$777,V$47)+'СЕТ СН'!$G$11+СВЦЭМ!$D$10+'СЕТ СН'!$G$5-'СЕТ СН'!$G$21</f>
        <v>4100.0158171200001</v>
      </c>
      <c r="W61" s="36">
        <f>SUMIFS(СВЦЭМ!$D$34:$D$777,СВЦЭМ!$A$34:$A$777,$A61,СВЦЭМ!$B$34:$B$777,W$47)+'СЕТ СН'!$G$11+СВЦЭМ!$D$10+'СЕТ СН'!$G$5-'СЕТ СН'!$G$21</f>
        <v>4078.4396404199997</v>
      </c>
      <c r="X61" s="36">
        <f>SUMIFS(СВЦЭМ!$D$34:$D$777,СВЦЭМ!$A$34:$A$777,$A61,СВЦЭМ!$B$34:$B$777,X$47)+'СЕТ СН'!$G$11+СВЦЭМ!$D$10+'СЕТ СН'!$G$5-'СЕТ СН'!$G$21</f>
        <v>4074.3746258199999</v>
      </c>
      <c r="Y61" s="36">
        <f>SUMIFS(СВЦЭМ!$D$34:$D$777,СВЦЭМ!$A$34:$A$777,$A61,СВЦЭМ!$B$34:$B$777,Y$47)+'СЕТ СН'!$G$11+СВЦЭМ!$D$10+'СЕТ СН'!$G$5-'СЕТ СН'!$G$21</f>
        <v>4188.6977890799999</v>
      </c>
    </row>
    <row r="62" spans="1:25" ht="15.75" x14ac:dyDescent="0.2">
      <c r="A62" s="35">
        <f t="shared" si="1"/>
        <v>43388</v>
      </c>
      <c r="B62" s="36">
        <f>SUMIFS(СВЦЭМ!$D$34:$D$777,СВЦЭМ!$A$34:$A$777,$A62,СВЦЭМ!$B$34:$B$777,B$47)+'СЕТ СН'!$G$11+СВЦЭМ!$D$10+'СЕТ СН'!$G$5-'СЕТ СН'!$G$21</f>
        <v>4392.1007822800002</v>
      </c>
      <c r="C62" s="36">
        <f>SUMIFS(СВЦЭМ!$D$34:$D$777,СВЦЭМ!$A$34:$A$777,$A62,СВЦЭМ!$B$34:$B$777,C$47)+'СЕТ СН'!$G$11+СВЦЭМ!$D$10+'СЕТ СН'!$G$5-'СЕТ СН'!$G$21</f>
        <v>4516.2696503099996</v>
      </c>
      <c r="D62" s="36">
        <f>SUMIFS(СВЦЭМ!$D$34:$D$777,СВЦЭМ!$A$34:$A$777,$A62,СВЦЭМ!$B$34:$B$777,D$47)+'СЕТ СН'!$G$11+СВЦЭМ!$D$10+'СЕТ СН'!$G$5-'СЕТ СН'!$G$21</f>
        <v>4564.7683892599998</v>
      </c>
      <c r="E62" s="36">
        <f>SUMIFS(СВЦЭМ!$D$34:$D$777,СВЦЭМ!$A$34:$A$777,$A62,СВЦЭМ!$B$34:$B$777,E$47)+'СЕТ СН'!$G$11+СВЦЭМ!$D$10+'СЕТ СН'!$G$5-'СЕТ СН'!$G$21</f>
        <v>4564.8993673499999</v>
      </c>
      <c r="F62" s="36">
        <f>SUMIFS(СВЦЭМ!$D$34:$D$777,СВЦЭМ!$A$34:$A$777,$A62,СВЦЭМ!$B$34:$B$777,F$47)+'СЕТ СН'!$G$11+СВЦЭМ!$D$10+'СЕТ СН'!$G$5-'СЕТ СН'!$G$21</f>
        <v>4565.9359138600003</v>
      </c>
      <c r="G62" s="36">
        <f>SUMIFS(СВЦЭМ!$D$34:$D$777,СВЦЭМ!$A$34:$A$777,$A62,СВЦЭМ!$B$34:$B$777,G$47)+'СЕТ СН'!$G$11+СВЦЭМ!$D$10+'СЕТ СН'!$G$5-'СЕТ СН'!$G$21</f>
        <v>4569.5850398600005</v>
      </c>
      <c r="H62" s="36">
        <f>SUMIFS(СВЦЭМ!$D$34:$D$777,СВЦЭМ!$A$34:$A$777,$A62,СВЦЭМ!$B$34:$B$777,H$47)+'СЕТ СН'!$G$11+СВЦЭМ!$D$10+'СЕТ СН'!$G$5-'СЕТ СН'!$G$21</f>
        <v>4508.20125388</v>
      </c>
      <c r="I62" s="36">
        <f>SUMIFS(СВЦЭМ!$D$34:$D$777,СВЦЭМ!$A$34:$A$777,$A62,СВЦЭМ!$B$34:$B$777,I$47)+'СЕТ СН'!$G$11+СВЦЭМ!$D$10+'СЕТ СН'!$G$5-'СЕТ СН'!$G$21</f>
        <v>4433.9552902099995</v>
      </c>
      <c r="J62" s="36">
        <f>SUMIFS(СВЦЭМ!$D$34:$D$777,СВЦЭМ!$A$34:$A$777,$A62,СВЦЭМ!$B$34:$B$777,J$47)+'СЕТ СН'!$G$11+СВЦЭМ!$D$10+'СЕТ СН'!$G$5-'СЕТ СН'!$G$21</f>
        <v>4406.2564195000004</v>
      </c>
      <c r="K62" s="36">
        <f>SUMIFS(СВЦЭМ!$D$34:$D$777,СВЦЭМ!$A$34:$A$777,$A62,СВЦЭМ!$B$34:$B$777,K$47)+'СЕТ СН'!$G$11+СВЦЭМ!$D$10+'СЕТ СН'!$G$5-'СЕТ СН'!$G$21</f>
        <v>4371.6111202700004</v>
      </c>
      <c r="L62" s="36">
        <f>SUMIFS(СВЦЭМ!$D$34:$D$777,СВЦЭМ!$A$34:$A$777,$A62,СВЦЭМ!$B$34:$B$777,L$47)+'СЕТ СН'!$G$11+СВЦЭМ!$D$10+'СЕТ СН'!$G$5-'СЕТ СН'!$G$21</f>
        <v>4363.6110401300002</v>
      </c>
      <c r="M62" s="36">
        <f>SUMIFS(СВЦЭМ!$D$34:$D$777,СВЦЭМ!$A$34:$A$777,$A62,СВЦЭМ!$B$34:$B$777,M$47)+'СЕТ СН'!$G$11+СВЦЭМ!$D$10+'СЕТ СН'!$G$5-'СЕТ СН'!$G$21</f>
        <v>4361.6441905199999</v>
      </c>
      <c r="N62" s="36">
        <f>SUMIFS(СВЦЭМ!$D$34:$D$777,СВЦЭМ!$A$34:$A$777,$A62,СВЦЭМ!$B$34:$B$777,N$47)+'СЕТ СН'!$G$11+СВЦЭМ!$D$10+'СЕТ СН'!$G$5-'СЕТ СН'!$G$21</f>
        <v>4382.1189901099997</v>
      </c>
      <c r="O62" s="36">
        <f>SUMIFS(СВЦЭМ!$D$34:$D$777,СВЦЭМ!$A$34:$A$777,$A62,СВЦЭМ!$B$34:$B$777,O$47)+'СЕТ СН'!$G$11+СВЦЭМ!$D$10+'СЕТ СН'!$G$5-'СЕТ СН'!$G$21</f>
        <v>4374.3093170299999</v>
      </c>
      <c r="P62" s="36">
        <f>SUMIFS(СВЦЭМ!$D$34:$D$777,СВЦЭМ!$A$34:$A$777,$A62,СВЦЭМ!$B$34:$B$777,P$47)+'СЕТ СН'!$G$11+СВЦЭМ!$D$10+'СЕТ СН'!$G$5-'СЕТ СН'!$G$21</f>
        <v>4319.2484791500001</v>
      </c>
      <c r="Q62" s="36">
        <f>SUMIFS(СВЦЭМ!$D$34:$D$777,СВЦЭМ!$A$34:$A$777,$A62,СВЦЭМ!$B$34:$B$777,Q$47)+'СЕТ СН'!$G$11+СВЦЭМ!$D$10+'СЕТ СН'!$G$5-'СЕТ СН'!$G$21</f>
        <v>4243.93218308</v>
      </c>
      <c r="R62" s="36">
        <f>SUMIFS(СВЦЭМ!$D$34:$D$777,СВЦЭМ!$A$34:$A$777,$A62,СВЦЭМ!$B$34:$B$777,R$47)+'СЕТ СН'!$G$11+СВЦЭМ!$D$10+'СЕТ СН'!$G$5-'СЕТ СН'!$G$21</f>
        <v>4134.6831234800002</v>
      </c>
      <c r="S62" s="36">
        <f>SUMIFS(СВЦЭМ!$D$34:$D$777,СВЦЭМ!$A$34:$A$777,$A62,СВЦЭМ!$B$34:$B$777,S$47)+'СЕТ СН'!$G$11+СВЦЭМ!$D$10+'СЕТ СН'!$G$5-'СЕТ СН'!$G$21</f>
        <v>4044.80118236</v>
      </c>
      <c r="T62" s="36">
        <f>SUMIFS(СВЦЭМ!$D$34:$D$777,СВЦЭМ!$A$34:$A$777,$A62,СВЦЭМ!$B$34:$B$777,T$47)+'СЕТ СН'!$G$11+СВЦЭМ!$D$10+'СЕТ СН'!$G$5-'СЕТ СН'!$G$21</f>
        <v>4014.1836314100001</v>
      </c>
      <c r="U62" s="36">
        <f>SUMIFS(СВЦЭМ!$D$34:$D$777,СВЦЭМ!$A$34:$A$777,$A62,СВЦЭМ!$B$34:$B$777,U$47)+'СЕТ СН'!$G$11+СВЦЭМ!$D$10+'СЕТ СН'!$G$5-'СЕТ СН'!$G$21</f>
        <v>3998.3769270700004</v>
      </c>
      <c r="V62" s="36">
        <f>SUMIFS(СВЦЭМ!$D$34:$D$777,СВЦЭМ!$A$34:$A$777,$A62,СВЦЭМ!$B$34:$B$777,V$47)+'СЕТ СН'!$G$11+СВЦЭМ!$D$10+'СЕТ СН'!$G$5-'СЕТ СН'!$G$21</f>
        <v>3992.1423397199997</v>
      </c>
      <c r="W62" s="36">
        <f>SUMIFS(СВЦЭМ!$D$34:$D$777,СВЦЭМ!$A$34:$A$777,$A62,СВЦЭМ!$B$34:$B$777,W$47)+'СЕТ СН'!$G$11+СВЦЭМ!$D$10+'СЕТ СН'!$G$5-'СЕТ СН'!$G$21</f>
        <v>3999.3909738800003</v>
      </c>
      <c r="X62" s="36">
        <f>SUMIFS(СВЦЭМ!$D$34:$D$777,СВЦЭМ!$A$34:$A$777,$A62,СВЦЭМ!$B$34:$B$777,X$47)+'СЕТ СН'!$G$11+СВЦЭМ!$D$10+'СЕТ СН'!$G$5-'СЕТ СН'!$G$21</f>
        <v>4061.76455326</v>
      </c>
      <c r="Y62" s="36">
        <f>SUMIFS(СВЦЭМ!$D$34:$D$777,СВЦЭМ!$A$34:$A$777,$A62,СВЦЭМ!$B$34:$B$777,Y$47)+'СЕТ СН'!$G$11+СВЦЭМ!$D$10+'СЕТ СН'!$G$5-'СЕТ СН'!$G$21</f>
        <v>4184.0150948299997</v>
      </c>
    </row>
    <row r="63" spans="1:25" ht="15.75" x14ac:dyDescent="0.2">
      <c r="A63" s="35">
        <f t="shared" si="1"/>
        <v>43389</v>
      </c>
      <c r="B63" s="36">
        <f>SUMIFS(СВЦЭМ!$D$34:$D$777,СВЦЭМ!$A$34:$A$777,$A63,СВЦЭМ!$B$34:$B$777,B$47)+'СЕТ СН'!$G$11+СВЦЭМ!$D$10+'СЕТ СН'!$G$5-'СЕТ СН'!$G$21</f>
        <v>4321.2652435</v>
      </c>
      <c r="C63" s="36">
        <f>SUMIFS(СВЦЭМ!$D$34:$D$777,СВЦЭМ!$A$34:$A$777,$A63,СВЦЭМ!$B$34:$B$777,C$47)+'СЕТ СН'!$G$11+СВЦЭМ!$D$10+'СЕТ СН'!$G$5-'СЕТ СН'!$G$21</f>
        <v>4441.6712995400003</v>
      </c>
      <c r="D63" s="36">
        <f>SUMIFS(СВЦЭМ!$D$34:$D$777,СВЦЭМ!$A$34:$A$777,$A63,СВЦЭМ!$B$34:$B$777,D$47)+'СЕТ СН'!$G$11+СВЦЭМ!$D$10+'СЕТ СН'!$G$5-'СЕТ СН'!$G$21</f>
        <v>4530.2825147800004</v>
      </c>
      <c r="E63" s="36">
        <f>SUMIFS(СВЦЭМ!$D$34:$D$777,СВЦЭМ!$A$34:$A$777,$A63,СВЦЭМ!$B$34:$B$777,E$47)+'СЕТ СН'!$G$11+СВЦЭМ!$D$10+'СЕТ СН'!$G$5-'СЕТ СН'!$G$21</f>
        <v>4537.2964596299998</v>
      </c>
      <c r="F63" s="36">
        <f>SUMIFS(СВЦЭМ!$D$34:$D$777,СВЦЭМ!$A$34:$A$777,$A63,СВЦЭМ!$B$34:$B$777,F$47)+'СЕТ СН'!$G$11+СВЦЭМ!$D$10+'СЕТ СН'!$G$5-'СЕТ СН'!$G$21</f>
        <v>4520.1702457800002</v>
      </c>
      <c r="G63" s="36">
        <f>SUMIFS(СВЦЭМ!$D$34:$D$777,СВЦЭМ!$A$34:$A$777,$A63,СВЦЭМ!$B$34:$B$777,G$47)+'СЕТ СН'!$G$11+СВЦЭМ!$D$10+'СЕТ СН'!$G$5-'СЕТ СН'!$G$21</f>
        <v>4491.3924824699998</v>
      </c>
      <c r="H63" s="36">
        <f>SUMIFS(СВЦЭМ!$D$34:$D$777,СВЦЭМ!$A$34:$A$777,$A63,СВЦЭМ!$B$34:$B$777,H$47)+'СЕТ СН'!$G$11+СВЦЭМ!$D$10+'СЕТ СН'!$G$5-'СЕТ СН'!$G$21</f>
        <v>4449.8540835200001</v>
      </c>
      <c r="I63" s="36">
        <f>SUMIFS(СВЦЭМ!$D$34:$D$777,СВЦЭМ!$A$34:$A$777,$A63,СВЦЭМ!$B$34:$B$777,I$47)+'СЕТ СН'!$G$11+СВЦЭМ!$D$10+'СЕТ СН'!$G$5-'СЕТ СН'!$G$21</f>
        <v>4432.3915933199996</v>
      </c>
      <c r="J63" s="36">
        <f>SUMIFS(СВЦЭМ!$D$34:$D$777,СВЦЭМ!$A$34:$A$777,$A63,СВЦЭМ!$B$34:$B$777,J$47)+'СЕТ СН'!$G$11+СВЦЭМ!$D$10+'СЕТ СН'!$G$5-'СЕТ СН'!$G$21</f>
        <v>4432.1091572899995</v>
      </c>
      <c r="K63" s="36">
        <f>SUMIFS(СВЦЭМ!$D$34:$D$777,СВЦЭМ!$A$34:$A$777,$A63,СВЦЭМ!$B$34:$B$777,K$47)+'СЕТ СН'!$G$11+СВЦЭМ!$D$10+'СЕТ СН'!$G$5-'СЕТ СН'!$G$21</f>
        <v>4416.7067132800003</v>
      </c>
      <c r="L63" s="36">
        <f>SUMIFS(СВЦЭМ!$D$34:$D$777,СВЦЭМ!$A$34:$A$777,$A63,СВЦЭМ!$B$34:$B$777,L$47)+'СЕТ СН'!$G$11+СВЦЭМ!$D$10+'СЕТ СН'!$G$5-'СЕТ СН'!$G$21</f>
        <v>4413.8625167999999</v>
      </c>
      <c r="M63" s="36">
        <f>SUMIFS(СВЦЭМ!$D$34:$D$777,СВЦЭМ!$A$34:$A$777,$A63,СВЦЭМ!$B$34:$B$777,M$47)+'СЕТ СН'!$G$11+СВЦЭМ!$D$10+'СЕТ СН'!$G$5-'СЕТ СН'!$G$21</f>
        <v>4432.8460138199998</v>
      </c>
      <c r="N63" s="36">
        <f>SUMIFS(СВЦЭМ!$D$34:$D$777,СВЦЭМ!$A$34:$A$777,$A63,СВЦЭМ!$B$34:$B$777,N$47)+'СЕТ СН'!$G$11+СВЦЭМ!$D$10+'СЕТ СН'!$G$5-'СЕТ СН'!$G$21</f>
        <v>4430.6403678500001</v>
      </c>
      <c r="O63" s="36">
        <f>SUMIFS(СВЦЭМ!$D$34:$D$777,СВЦЭМ!$A$34:$A$777,$A63,СВЦЭМ!$B$34:$B$777,O$47)+'СЕТ СН'!$G$11+СВЦЭМ!$D$10+'СЕТ СН'!$G$5-'СЕТ СН'!$G$21</f>
        <v>4416.2891875899995</v>
      </c>
      <c r="P63" s="36">
        <f>SUMIFS(СВЦЭМ!$D$34:$D$777,СВЦЭМ!$A$34:$A$777,$A63,СВЦЭМ!$B$34:$B$777,P$47)+'СЕТ СН'!$G$11+СВЦЭМ!$D$10+'СЕТ СН'!$G$5-'СЕТ СН'!$G$21</f>
        <v>4358.2733893200002</v>
      </c>
      <c r="Q63" s="36">
        <f>SUMIFS(СВЦЭМ!$D$34:$D$777,СВЦЭМ!$A$34:$A$777,$A63,СВЦЭМ!$B$34:$B$777,Q$47)+'СЕТ СН'!$G$11+СВЦЭМ!$D$10+'СЕТ СН'!$G$5-'СЕТ СН'!$G$21</f>
        <v>4285.7847575599999</v>
      </c>
      <c r="R63" s="36">
        <f>SUMIFS(СВЦЭМ!$D$34:$D$777,СВЦЭМ!$A$34:$A$777,$A63,СВЦЭМ!$B$34:$B$777,R$47)+'СЕТ СН'!$G$11+СВЦЭМ!$D$10+'СЕТ СН'!$G$5-'СЕТ СН'!$G$21</f>
        <v>4177.0999498199999</v>
      </c>
      <c r="S63" s="36">
        <f>SUMIFS(СВЦЭМ!$D$34:$D$777,СВЦЭМ!$A$34:$A$777,$A63,СВЦЭМ!$B$34:$B$777,S$47)+'СЕТ СН'!$G$11+СВЦЭМ!$D$10+'СЕТ СН'!$G$5-'СЕТ СН'!$G$21</f>
        <v>4073.47010624</v>
      </c>
      <c r="T63" s="36">
        <f>SUMIFS(СВЦЭМ!$D$34:$D$777,СВЦЭМ!$A$34:$A$777,$A63,СВЦЭМ!$B$34:$B$777,T$47)+'СЕТ СН'!$G$11+СВЦЭМ!$D$10+'СЕТ СН'!$G$5-'СЕТ СН'!$G$21</f>
        <v>4037.1481367999995</v>
      </c>
      <c r="U63" s="36">
        <f>SUMIFS(СВЦЭМ!$D$34:$D$777,СВЦЭМ!$A$34:$A$777,$A63,СВЦЭМ!$B$34:$B$777,U$47)+'СЕТ СН'!$G$11+СВЦЭМ!$D$10+'СЕТ СН'!$G$5-'СЕТ СН'!$G$21</f>
        <v>4030.6063901099997</v>
      </c>
      <c r="V63" s="36">
        <f>SUMIFS(СВЦЭМ!$D$34:$D$777,СВЦЭМ!$A$34:$A$777,$A63,СВЦЭМ!$B$34:$B$777,V$47)+'СЕТ СН'!$G$11+СВЦЭМ!$D$10+'СЕТ СН'!$G$5-'СЕТ СН'!$G$21</f>
        <v>4036.0347036699995</v>
      </c>
      <c r="W63" s="36">
        <f>SUMIFS(СВЦЭМ!$D$34:$D$777,СВЦЭМ!$A$34:$A$777,$A63,СВЦЭМ!$B$34:$B$777,W$47)+'СЕТ СН'!$G$11+СВЦЭМ!$D$10+'СЕТ СН'!$G$5-'СЕТ СН'!$G$21</f>
        <v>4064.2519245499998</v>
      </c>
      <c r="X63" s="36">
        <f>SUMIFS(СВЦЭМ!$D$34:$D$777,СВЦЭМ!$A$34:$A$777,$A63,СВЦЭМ!$B$34:$B$777,X$47)+'СЕТ СН'!$G$11+СВЦЭМ!$D$10+'СЕТ СН'!$G$5-'СЕТ СН'!$G$21</f>
        <v>4115.4022300099996</v>
      </c>
      <c r="Y63" s="36">
        <f>SUMIFS(СВЦЭМ!$D$34:$D$777,СВЦЭМ!$A$34:$A$777,$A63,СВЦЭМ!$B$34:$B$777,Y$47)+'СЕТ СН'!$G$11+СВЦЭМ!$D$10+'СЕТ СН'!$G$5-'СЕТ СН'!$G$21</f>
        <v>4237.7482495200002</v>
      </c>
    </row>
    <row r="64" spans="1:25" ht="15.75" x14ac:dyDescent="0.2">
      <c r="A64" s="35">
        <f t="shared" si="1"/>
        <v>43390</v>
      </c>
      <c r="B64" s="36">
        <f>SUMIFS(СВЦЭМ!$D$34:$D$777,СВЦЭМ!$A$34:$A$777,$A64,СВЦЭМ!$B$34:$B$777,B$47)+'СЕТ СН'!$G$11+СВЦЭМ!$D$10+'СЕТ СН'!$G$5-'СЕТ СН'!$G$21</f>
        <v>4395.0869197000002</v>
      </c>
      <c r="C64" s="36">
        <f>SUMIFS(СВЦЭМ!$D$34:$D$777,СВЦЭМ!$A$34:$A$777,$A64,СВЦЭМ!$B$34:$B$777,C$47)+'СЕТ СН'!$G$11+СВЦЭМ!$D$10+'СЕТ СН'!$G$5-'СЕТ СН'!$G$21</f>
        <v>4512.7437583500005</v>
      </c>
      <c r="D64" s="36">
        <f>SUMIFS(СВЦЭМ!$D$34:$D$777,СВЦЭМ!$A$34:$A$777,$A64,СВЦЭМ!$B$34:$B$777,D$47)+'СЕТ СН'!$G$11+СВЦЭМ!$D$10+'СЕТ СН'!$G$5-'СЕТ СН'!$G$21</f>
        <v>4601.4922353800002</v>
      </c>
      <c r="E64" s="36">
        <f>SUMIFS(СВЦЭМ!$D$34:$D$777,СВЦЭМ!$A$34:$A$777,$A64,СВЦЭМ!$B$34:$B$777,E$47)+'СЕТ СН'!$G$11+СВЦЭМ!$D$10+'СЕТ СН'!$G$5-'СЕТ СН'!$G$21</f>
        <v>4605.5688516</v>
      </c>
      <c r="F64" s="36">
        <f>SUMIFS(СВЦЭМ!$D$34:$D$777,СВЦЭМ!$A$34:$A$777,$A64,СВЦЭМ!$B$34:$B$777,F$47)+'СЕТ СН'!$G$11+СВЦЭМ!$D$10+'СЕТ СН'!$G$5-'СЕТ СН'!$G$21</f>
        <v>4588.7423500599998</v>
      </c>
      <c r="G64" s="36">
        <f>SUMIFS(СВЦЭМ!$D$34:$D$777,СВЦЭМ!$A$34:$A$777,$A64,СВЦЭМ!$B$34:$B$777,G$47)+'СЕТ СН'!$G$11+СВЦЭМ!$D$10+'СЕТ СН'!$G$5-'СЕТ СН'!$G$21</f>
        <v>4561.2841815500005</v>
      </c>
      <c r="H64" s="36">
        <f>SUMIFS(СВЦЭМ!$D$34:$D$777,СВЦЭМ!$A$34:$A$777,$A64,СВЦЭМ!$B$34:$B$777,H$47)+'СЕТ СН'!$G$11+СВЦЭМ!$D$10+'СЕТ СН'!$G$5-'СЕТ СН'!$G$21</f>
        <v>4479.2481176600004</v>
      </c>
      <c r="I64" s="36">
        <f>SUMIFS(СВЦЭМ!$D$34:$D$777,СВЦЭМ!$A$34:$A$777,$A64,СВЦЭМ!$B$34:$B$777,I$47)+'СЕТ СН'!$G$11+СВЦЭМ!$D$10+'СЕТ СН'!$G$5-'СЕТ СН'!$G$21</f>
        <v>4411.68465345</v>
      </c>
      <c r="J64" s="36">
        <f>SUMIFS(СВЦЭМ!$D$34:$D$777,СВЦЭМ!$A$34:$A$777,$A64,СВЦЭМ!$B$34:$B$777,J$47)+'СЕТ СН'!$G$11+СВЦЭМ!$D$10+'СЕТ СН'!$G$5-'СЕТ СН'!$G$21</f>
        <v>4395.30462825</v>
      </c>
      <c r="K64" s="36">
        <f>SUMIFS(СВЦЭМ!$D$34:$D$777,СВЦЭМ!$A$34:$A$777,$A64,СВЦЭМ!$B$34:$B$777,K$47)+'СЕТ СН'!$G$11+СВЦЭМ!$D$10+'СЕТ СН'!$G$5-'СЕТ СН'!$G$21</f>
        <v>4369.7665033499998</v>
      </c>
      <c r="L64" s="36">
        <f>SUMIFS(СВЦЭМ!$D$34:$D$777,СВЦЭМ!$A$34:$A$777,$A64,СВЦЭМ!$B$34:$B$777,L$47)+'СЕТ СН'!$G$11+СВЦЭМ!$D$10+'СЕТ СН'!$G$5-'СЕТ СН'!$G$21</f>
        <v>4362.67435475</v>
      </c>
      <c r="M64" s="36">
        <f>SUMIFS(СВЦЭМ!$D$34:$D$777,СВЦЭМ!$A$34:$A$777,$A64,СВЦЭМ!$B$34:$B$777,M$47)+'СЕТ СН'!$G$11+СВЦЭМ!$D$10+'СЕТ СН'!$G$5-'СЕТ СН'!$G$21</f>
        <v>4380.0579352699997</v>
      </c>
      <c r="N64" s="36">
        <f>SUMIFS(СВЦЭМ!$D$34:$D$777,СВЦЭМ!$A$34:$A$777,$A64,СВЦЭМ!$B$34:$B$777,N$47)+'СЕТ СН'!$G$11+СВЦЭМ!$D$10+'СЕТ СН'!$G$5-'СЕТ СН'!$G$21</f>
        <v>4393.1418129900003</v>
      </c>
      <c r="O64" s="36">
        <f>SUMIFS(СВЦЭМ!$D$34:$D$777,СВЦЭМ!$A$34:$A$777,$A64,СВЦЭМ!$B$34:$B$777,O$47)+'СЕТ СН'!$G$11+СВЦЭМ!$D$10+'СЕТ СН'!$G$5-'СЕТ СН'!$G$21</f>
        <v>4354.6422762600005</v>
      </c>
      <c r="P64" s="36">
        <f>SUMIFS(СВЦЭМ!$D$34:$D$777,СВЦЭМ!$A$34:$A$777,$A64,СВЦЭМ!$B$34:$B$777,P$47)+'СЕТ СН'!$G$11+СВЦЭМ!$D$10+'СЕТ СН'!$G$5-'СЕТ СН'!$G$21</f>
        <v>4296.5338643499999</v>
      </c>
      <c r="Q64" s="36">
        <f>SUMIFS(СВЦЭМ!$D$34:$D$777,СВЦЭМ!$A$34:$A$777,$A64,СВЦЭМ!$B$34:$B$777,Q$47)+'СЕТ СН'!$G$11+СВЦЭМ!$D$10+'СЕТ СН'!$G$5-'СЕТ СН'!$G$21</f>
        <v>4230.8342342200003</v>
      </c>
      <c r="R64" s="36">
        <f>SUMIFS(СВЦЭМ!$D$34:$D$777,СВЦЭМ!$A$34:$A$777,$A64,СВЦЭМ!$B$34:$B$777,R$47)+'СЕТ СН'!$G$11+СВЦЭМ!$D$10+'СЕТ СН'!$G$5-'СЕТ СН'!$G$21</f>
        <v>4131.9548426900001</v>
      </c>
      <c r="S64" s="36">
        <f>SUMIFS(СВЦЭМ!$D$34:$D$777,СВЦЭМ!$A$34:$A$777,$A64,СВЦЭМ!$B$34:$B$777,S$47)+'СЕТ СН'!$G$11+СВЦЭМ!$D$10+'СЕТ СН'!$G$5-'СЕТ СН'!$G$21</f>
        <v>4053.5564640100001</v>
      </c>
      <c r="T64" s="36">
        <f>SUMIFS(СВЦЭМ!$D$34:$D$777,СВЦЭМ!$A$34:$A$777,$A64,СВЦЭМ!$B$34:$B$777,T$47)+'СЕТ СН'!$G$11+СВЦЭМ!$D$10+'СЕТ СН'!$G$5-'СЕТ СН'!$G$21</f>
        <v>4027.1522820399996</v>
      </c>
      <c r="U64" s="36">
        <f>SUMIFS(СВЦЭМ!$D$34:$D$777,СВЦЭМ!$A$34:$A$777,$A64,СВЦЭМ!$B$34:$B$777,U$47)+'СЕТ СН'!$G$11+СВЦЭМ!$D$10+'СЕТ СН'!$G$5-'СЕТ СН'!$G$21</f>
        <v>4007.87113761</v>
      </c>
      <c r="V64" s="36">
        <f>SUMIFS(СВЦЭМ!$D$34:$D$777,СВЦЭМ!$A$34:$A$777,$A64,СВЦЭМ!$B$34:$B$777,V$47)+'СЕТ СН'!$G$11+СВЦЭМ!$D$10+'СЕТ СН'!$G$5-'СЕТ СН'!$G$21</f>
        <v>4012.4977220999999</v>
      </c>
      <c r="W64" s="36">
        <f>SUMIFS(СВЦЭМ!$D$34:$D$777,СВЦЭМ!$A$34:$A$777,$A64,СВЦЭМ!$B$34:$B$777,W$47)+'СЕТ СН'!$G$11+СВЦЭМ!$D$10+'СЕТ СН'!$G$5-'СЕТ СН'!$G$21</f>
        <v>4043.1350943899997</v>
      </c>
      <c r="X64" s="36">
        <f>SUMIFS(СВЦЭМ!$D$34:$D$777,СВЦЭМ!$A$34:$A$777,$A64,СВЦЭМ!$B$34:$B$777,X$47)+'СЕТ СН'!$G$11+СВЦЭМ!$D$10+'СЕТ СН'!$G$5-'СЕТ СН'!$G$21</f>
        <v>4108.45760144</v>
      </c>
      <c r="Y64" s="36">
        <f>SUMIFS(СВЦЭМ!$D$34:$D$777,СВЦЭМ!$A$34:$A$777,$A64,СВЦЭМ!$B$34:$B$777,Y$47)+'СЕТ СН'!$G$11+СВЦЭМ!$D$10+'СЕТ СН'!$G$5-'СЕТ СН'!$G$21</f>
        <v>4237.8211136599994</v>
      </c>
    </row>
    <row r="65" spans="1:26" ht="15.75" x14ac:dyDescent="0.2">
      <c r="A65" s="35">
        <f t="shared" si="1"/>
        <v>43391</v>
      </c>
      <c r="B65" s="36">
        <f>SUMIFS(СВЦЭМ!$D$34:$D$777,СВЦЭМ!$A$34:$A$777,$A65,СВЦЭМ!$B$34:$B$777,B$47)+'СЕТ СН'!$G$11+СВЦЭМ!$D$10+'СЕТ СН'!$G$5-'СЕТ СН'!$G$21</f>
        <v>4382.4394051600002</v>
      </c>
      <c r="C65" s="36">
        <f>SUMIFS(СВЦЭМ!$D$34:$D$777,СВЦЭМ!$A$34:$A$777,$A65,СВЦЭМ!$B$34:$B$777,C$47)+'СЕТ СН'!$G$11+СВЦЭМ!$D$10+'СЕТ СН'!$G$5-'СЕТ СН'!$G$21</f>
        <v>4488.7534800000003</v>
      </c>
      <c r="D65" s="36">
        <f>SUMIFS(СВЦЭМ!$D$34:$D$777,СВЦЭМ!$A$34:$A$777,$A65,СВЦЭМ!$B$34:$B$777,D$47)+'СЕТ СН'!$G$11+СВЦЭМ!$D$10+'СЕТ СН'!$G$5-'СЕТ СН'!$G$21</f>
        <v>4583.0517629599999</v>
      </c>
      <c r="E65" s="36">
        <f>SUMIFS(СВЦЭМ!$D$34:$D$777,СВЦЭМ!$A$34:$A$777,$A65,СВЦЭМ!$B$34:$B$777,E$47)+'СЕТ СН'!$G$11+СВЦЭМ!$D$10+'СЕТ СН'!$G$5-'СЕТ СН'!$G$21</f>
        <v>4583.9178717699997</v>
      </c>
      <c r="F65" s="36">
        <f>SUMIFS(СВЦЭМ!$D$34:$D$777,СВЦЭМ!$A$34:$A$777,$A65,СВЦЭМ!$B$34:$B$777,F$47)+'СЕТ СН'!$G$11+СВЦЭМ!$D$10+'СЕТ СН'!$G$5-'СЕТ СН'!$G$21</f>
        <v>4572.2601517399999</v>
      </c>
      <c r="G65" s="36">
        <f>SUMIFS(СВЦЭМ!$D$34:$D$777,СВЦЭМ!$A$34:$A$777,$A65,СВЦЭМ!$B$34:$B$777,G$47)+'СЕТ СН'!$G$11+СВЦЭМ!$D$10+'СЕТ СН'!$G$5-'СЕТ СН'!$G$21</f>
        <v>4546.0190858599999</v>
      </c>
      <c r="H65" s="36">
        <f>SUMIFS(СВЦЭМ!$D$34:$D$777,СВЦЭМ!$A$34:$A$777,$A65,СВЦЭМ!$B$34:$B$777,H$47)+'СЕТ СН'!$G$11+СВЦЭМ!$D$10+'СЕТ СН'!$G$5-'СЕТ СН'!$G$21</f>
        <v>4486.5893148000005</v>
      </c>
      <c r="I65" s="36">
        <f>SUMIFS(СВЦЭМ!$D$34:$D$777,СВЦЭМ!$A$34:$A$777,$A65,СВЦЭМ!$B$34:$B$777,I$47)+'СЕТ СН'!$G$11+СВЦЭМ!$D$10+'СЕТ СН'!$G$5-'СЕТ СН'!$G$21</f>
        <v>4422.04736555</v>
      </c>
      <c r="J65" s="36">
        <f>SUMIFS(СВЦЭМ!$D$34:$D$777,СВЦЭМ!$A$34:$A$777,$A65,СВЦЭМ!$B$34:$B$777,J$47)+'СЕТ СН'!$G$11+СВЦЭМ!$D$10+'СЕТ СН'!$G$5-'СЕТ СН'!$G$21</f>
        <v>4412.7587473499998</v>
      </c>
      <c r="K65" s="36">
        <f>SUMIFS(СВЦЭМ!$D$34:$D$777,СВЦЭМ!$A$34:$A$777,$A65,СВЦЭМ!$B$34:$B$777,K$47)+'СЕТ СН'!$G$11+СВЦЭМ!$D$10+'СЕТ СН'!$G$5-'СЕТ СН'!$G$21</f>
        <v>4398.0618668999996</v>
      </c>
      <c r="L65" s="36">
        <f>SUMIFS(СВЦЭМ!$D$34:$D$777,СВЦЭМ!$A$34:$A$777,$A65,СВЦЭМ!$B$34:$B$777,L$47)+'СЕТ СН'!$G$11+СВЦЭМ!$D$10+'СЕТ СН'!$G$5-'СЕТ СН'!$G$21</f>
        <v>4392.3240797199996</v>
      </c>
      <c r="M65" s="36">
        <f>SUMIFS(СВЦЭМ!$D$34:$D$777,СВЦЭМ!$A$34:$A$777,$A65,СВЦЭМ!$B$34:$B$777,M$47)+'СЕТ СН'!$G$11+СВЦЭМ!$D$10+'СЕТ СН'!$G$5-'СЕТ СН'!$G$21</f>
        <v>4406.7098563700001</v>
      </c>
      <c r="N65" s="36">
        <f>SUMIFS(СВЦЭМ!$D$34:$D$777,СВЦЭМ!$A$34:$A$777,$A65,СВЦЭМ!$B$34:$B$777,N$47)+'СЕТ СН'!$G$11+СВЦЭМ!$D$10+'СЕТ СН'!$G$5-'СЕТ СН'!$G$21</f>
        <v>4420.03160682</v>
      </c>
      <c r="O65" s="36">
        <f>SUMIFS(СВЦЭМ!$D$34:$D$777,СВЦЭМ!$A$34:$A$777,$A65,СВЦЭМ!$B$34:$B$777,O$47)+'СЕТ СН'!$G$11+СВЦЭМ!$D$10+'СЕТ СН'!$G$5-'СЕТ СН'!$G$21</f>
        <v>4391.0004044099996</v>
      </c>
      <c r="P65" s="36">
        <f>SUMIFS(СВЦЭМ!$D$34:$D$777,СВЦЭМ!$A$34:$A$777,$A65,СВЦЭМ!$B$34:$B$777,P$47)+'СЕТ СН'!$G$11+СВЦЭМ!$D$10+'СЕТ СН'!$G$5-'СЕТ СН'!$G$21</f>
        <v>4338.0589604999996</v>
      </c>
      <c r="Q65" s="36">
        <f>SUMIFS(СВЦЭМ!$D$34:$D$777,СВЦЭМ!$A$34:$A$777,$A65,СВЦЭМ!$B$34:$B$777,Q$47)+'СЕТ СН'!$G$11+СВЦЭМ!$D$10+'СЕТ СН'!$G$5-'СЕТ СН'!$G$21</f>
        <v>4266.3830063300002</v>
      </c>
      <c r="R65" s="36">
        <f>SUMIFS(СВЦЭМ!$D$34:$D$777,СВЦЭМ!$A$34:$A$777,$A65,СВЦЭМ!$B$34:$B$777,R$47)+'СЕТ СН'!$G$11+СВЦЭМ!$D$10+'СЕТ СН'!$G$5-'СЕТ СН'!$G$21</f>
        <v>4168.0530247899997</v>
      </c>
      <c r="S65" s="36">
        <f>SUMIFS(СВЦЭМ!$D$34:$D$777,СВЦЭМ!$A$34:$A$777,$A65,СВЦЭМ!$B$34:$B$777,S$47)+'СЕТ СН'!$G$11+СВЦЭМ!$D$10+'СЕТ СН'!$G$5-'СЕТ СН'!$G$21</f>
        <v>4081.0055282399999</v>
      </c>
      <c r="T65" s="36">
        <f>SUMIFS(СВЦЭМ!$D$34:$D$777,СВЦЭМ!$A$34:$A$777,$A65,СВЦЭМ!$B$34:$B$777,T$47)+'СЕТ СН'!$G$11+СВЦЭМ!$D$10+'СЕТ СН'!$G$5-'СЕТ СН'!$G$21</f>
        <v>4048.4351013400001</v>
      </c>
      <c r="U65" s="36">
        <f>SUMIFS(СВЦЭМ!$D$34:$D$777,СВЦЭМ!$A$34:$A$777,$A65,СВЦЭМ!$B$34:$B$777,U$47)+'СЕТ СН'!$G$11+СВЦЭМ!$D$10+'СЕТ СН'!$G$5-'СЕТ СН'!$G$21</f>
        <v>4026.51084163</v>
      </c>
      <c r="V65" s="36">
        <f>SUMIFS(СВЦЭМ!$D$34:$D$777,СВЦЭМ!$A$34:$A$777,$A65,СВЦЭМ!$B$34:$B$777,V$47)+'СЕТ СН'!$G$11+СВЦЭМ!$D$10+'СЕТ СН'!$G$5-'СЕТ СН'!$G$21</f>
        <v>4032.2812921799996</v>
      </c>
      <c r="W65" s="36">
        <f>SUMIFS(СВЦЭМ!$D$34:$D$777,СВЦЭМ!$A$34:$A$777,$A65,СВЦЭМ!$B$34:$B$777,W$47)+'СЕТ СН'!$G$11+СВЦЭМ!$D$10+'СЕТ СН'!$G$5-'СЕТ СН'!$G$21</f>
        <v>4039.8554993899997</v>
      </c>
      <c r="X65" s="36">
        <f>SUMIFS(СВЦЭМ!$D$34:$D$777,СВЦЭМ!$A$34:$A$777,$A65,СВЦЭМ!$B$34:$B$777,X$47)+'СЕТ СН'!$G$11+СВЦЭМ!$D$10+'СЕТ СН'!$G$5-'СЕТ СН'!$G$21</f>
        <v>4122.9164234700002</v>
      </c>
      <c r="Y65" s="36">
        <f>SUMIFS(СВЦЭМ!$D$34:$D$777,СВЦЭМ!$A$34:$A$777,$A65,СВЦЭМ!$B$34:$B$777,Y$47)+'СЕТ СН'!$G$11+СВЦЭМ!$D$10+'СЕТ СН'!$G$5-'СЕТ СН'!$G$21</f>
        <v>4261.15116046</v>
      </c>
    </row>
    <row r="66" spans="1:26" ht="15.75" x14ac:dyDescent="0.2">
      <c r="A66" s="35">
        <f t="shared" si="1"/>
        <v>43392</v>
      </c>
      <c r="B66" s="36">
        <f>SUMIFS(СВЦЭМ!$D$34:$D$777,СВЦЭМ!$A$34:$A$777,$A66,СВЦЭМ!$B$34:$B$777,B$47)+'СЕТ СН'!$G$11+СВЦЭМ!$D$10+'СЕТ СН'!$G$5-'СЕТ СН'!$G$21</f>
        <v>4356.0391406199997</v>
      </c>
      <c r="C66" s="36">
        <f>SUMIFS(СВЦЭМ!$D$34:$D$777,СВЦЭМ!$A$34:$A$777,$A66,СВЦЭМ!$B$34:$B$777,C$47)+'СЕТ СН'!$G$11+СВЦЭМ!$D$10+'СЕТ СН'!$G$5-'СЕТ СН'!$G$21</f>
        <v>4458.0978210399999</v>
      </c>
      <c r="D66" s="36">
        <f>SUMIFS(СВЦЭМ!$D$34:$D$777,СВЦЭМ!$A$34:$A$777,$A66,СВЦЭМ!$B$34:$B$777,D$47)+'СЕТ СН'!$G$11+СВЦЭМ!$D$10+'СЕТ СН'!$G$5-'СЕТ СН'!$G$21</f>
        <v>4551.5005909399997</v>
      </c>
      <c r="E66" s="36">
        <f>SUMIFS(СВЦЭМ!$D$34:$D$777,СВЦЭМ!$A$34:$A$777,$A66,СВЦЭМ!$B$34:$B$777,E$47)+'СЕТ СН'!$G$11+СВЦЭМ!$D$10+'СЕТ СН'!$G$5-'СЕТ СН'!$G$21</f>
        <v>4560.8646321999995</v>
      </c>
      <c r="F66" s="36">
        <f>SUMIFS(СВЦЭМ!$D$34:$D$777,СВЦЭМ!$A$34:$A$777,$A66,СВЦЭМ!$B$34:$B$777,F$47)+'СЕТ СН'!$G$11+СВЦЭМ!$D$10+'СЕТ СН'!$G$5-'СЕТ СН'!$G$21</f>
        <v>4545.5152671200003</v>
      </c>
      <c r="G66" s="36">
        <f>SUMIFS(СВЦЭМ!$D$34:$D$777,СВЦЭМ!$A$34:$A$777,$A66,СВЦЭМ!$B$34:$B$777,G$47)+'СЕТ СН'!$G$11+СВЦЭМ!$D$10+'СЕТ СН'!$G$5-'СЕТ СН'!$G$21</f>
        <v>4534.4551506400003</v>
      </c>
      <c r="H66" s="36">
        <f>SUMIFS(СВЦЭМ!$D$34:$D$777,СВЦЭМ!$A$34:$A$777,$A66,СВЦЭМ!$B$34:$B$777,H$47)+'СЕТ СН'!$G$11+СВЦЭМ!$D$10+'СЕТ СН'!$G$5-'СЕТ СН'!$G$21</f>
        <v>4476.0458170299999</v>
      </c>
      <c r="I66" s="36">
        <f>SUMIFS(СВЦЭМ!$D$34:$D$777,СВЦЭМ!$A$34:$A$777,$A66,СВЦЭМ!$B$34:$B$777,I$47)+'СЕТ СН'!$G$11+СВЦЭМ!$D$10+'СЕТ СН'!$G$5-'СЕТ СН'!$G$21</f>
        <v>4426.2042352199996</v>
      </c>
      <c r="J66" s="36">
        <f>SUMIFS(СВЦЭМ!$D$34:$D$777,СВЦЭМ!$A$34:$A$777,$A66,СВЦЭМ!$B$34:$B$777,J$47)+'СЕТ СН'!$G$11+СВЦЭМ!$D$10+'СЕТ СН'!$G$5-'СЕТ СН'!$G$21</f>
        <v>4415.0464780399998</v>
      </c>
      <c r="K66" s="36">
        <f>SUMIFS(СВЦЭМ!$D$34:$D$777,СВЦЭМ!$A$34:$A$777,$A66,СВЦЭМ!$B$34:$B$777,K$47)+'СЕТ СН'!$G$11+СВЦЭМ!$D$10+'СЕТ СН'!$G$5-'СЕТ СН'!$G$21</f>
        <v>4409.6081539099996</v>
      </c>
      <c r="L66" s="36">
        <f>SUMIFS(СВЦЭМ!$D$34:$D$777,СВЦЭМ!$A$34:$A$777,$A66,СВЦЭМ!$B$34:$B$777,L$47)+'СЕТ СН'!$G$11+СВЦЭМ!$D$10+'СЕТ СН'!$G$5-'СЕТ СН'!$G$21</f>
        <v>4426.8501423299995</v>
      </c>
      <c r="M66" s="36">
        <f>SUMIFS(СВЦЭМ!$D$34:$D$777,СВЦЭМ!$A$34:$A$777,$A66,СВЦЭМ!$B$34:$B$777,M$47)+'СЕТ СН'!$G$11+СВЦЭМ!$D$10+'СЕТ СН'!$G$5-'СЕТ СН'!$G$21</f>
        <v>4441.8781653400001</v>
      </c>
      <c r="N66" s="36">
        <f>SUMIFS(СВЦЭМ!$D$34:$D$777,СВЦЭМ!$A$34:$A$777,$A66,СВЦЭМ!$B$34:$B$777,N$47)+'СЕТ СН'!$G$11+СВЦЭМ!$D$10+'СЕТ СН'!$G$5-'СЕТ СН'!$G$21</f>
        <v>4439.4613198999996</v>
      </c>
      <c r="O66" s="36">
        <f>SUMIFS(СВЦЭМ!$D$34:$D$777,СВЦЭМ!$A$34:$A$777,$A66,СВЦЭМ!$B$34:$B$777,O$47)+'СЕТ СН'!$G$11+СВЦЭМ!$D$10+'СЕТ СН'!$G$5-'СЕТ СН'!$G$21</f>
        <v>4427.0992149900003</v>
      </c>
      <c r="P66" s="36">
        <f>SUMIFS(СВЦЭМ!$D$34:$D$777,СВЦЭМ!$A$34:$A$777,$A66,СВЦЭМ!$B$34:$B$777,P$47)+'СЕТ СН'!$G$11+СВЦЭМ!$D$10+'СЕТ СН'!$G$5-'СЕТ СН'!$G$21</f>
        <v>4370.1688617199998</v>
      </c>
      <c r="Q66" s="36">
        <f>SUMIFS(СВЦЭМ!$D$34:$D$777,СВЦЭМ!$A$34:$A$777,$A66,СВЦЭМ!$B$34:$B$777,Q$47)+'СЕТ СН'!$G$11+СВЦЭМ!$D$10+'СЕТ СН'!$G$5-'СЕТ СН'!$G$21</f>
        <v>4298.94653905</v>
      </c>
      <c r="R66" s="36">
        <f>SUMIFS(СВЦЭМ!$D$34:$D$777,СВЦЭМ!$A$34:$A$777,$A66,СВЦЭМ!$B$34:$B$777,R$47)+'СЕТ СН'!$G$11+СВЦЭМ!$D$10+'СЕТ СН'!$G$5-'СЕТ СН'!$G$21</f>
        <v>4207.8907018599994</v>
      </c>
      <c r="S66" s="36">
        <f>SUMIFS(СВЦЭМ!$D$34:$D$777,СВЦЭМ!$A$34:$A$777,$A66,СВЦЭМ!$B$34:$B$777,S$47)+'СЕТ СН'!$G$11+СВЦЭМ!$D$10+'СЕТ СН'!$G$5-'СЕТ СН'!$G$21</f>
        <v>4115.1849066900004</v>
      </c>
      <c r="T66" s="36">
        <f>SUMIFS(СВЦЭМ!$D$34:$D$777,СВЦЭМ!$A$34:$A$777,$A66,СВЦЭМ!$B$34:$B$777,T$47)+'СЕТ СН'!$G$11+СВЦЭМ!$D$10+'СЕТ СН'!$G$5-'СЕТ СН'!$G$21</f>
        <v>4077.1154067500001</v>
      </c>
      <c r="U66" s="36">
        <f>SUMIFS(СВЦЭМ!$D$34:$D$777,СВЦЭМ!$A$34:$A$777,$A66,СВЦЭМ!$B$34:$B$777,U$47)+'СЕТ СН'!$G$11+СВЦЭМ!$D$10+'СЕТ СН'!$G$5-'СЕТ СН'!$G$21</f>
        <v>4050.0345040399998</v>
      </c>
      <c r="V66" s="36">
        <f>SUMIFS(СВЦЭМ!$D$34:$D$777,СВЦЭМ!$A$34:$A$777,$A66,СВЦЭМ!$B$34:$B$777,V$47)+'СЕТ СН'!$G$11+СВЦЭМ!$D$10+'СЕТ СН'!$G$5-'СЕТ СН'!$G$21</f>
        <v>4046.7188962600003</v>
      </c>
      <c r="W66" s="36">
        <f>SUMIFS(СВЦЭМ!$D$34:$D$777,СВЦЭМ!$A$34:$A$777,$A66,СВЦЭМ!$B$34:$B$777,W$47)+'СЕТ СН'!$G$11+СВЦЭМ!$D$10+'СЕТ СН'!$G$5-'СЕТ СН'!$G$21</f>
        <v>4055.6327543500001</v>
      </c>
      <c r="X66" s="36">
        <f>SUMIFS(СВЦЭМ!$D$34:$D$777,СВЦЭМ!$A$34:$A$777,$A66,СВЦЭМ!$B$34:$B$777,X$47)+'СЕТ СН'!$G$11+СВЦЭМ!$D$10+'СЕТ СН'!$G$5-'СЕТ СН'!$G$21</f>
        <v>4132.6311400099994</v>
      </c>
      <c r="Y66" s="36">
        <f>SUMIFS(СВЦЭМ!$D$34:$D$777,СВЦЭМ!$A$34:$A$777,$A66,СВЦЭМ!$B$34:$B$777,Y$47)+'СЕТ СН'!$G$11+СВЦЭМ!$D$10+'СЕТ СН'!$G$5-'СЕТ СН'!$G$21</f>
        <v>4252.0475117100004</v>
      </c>
    </row>
    <row r="67" spans="1:26" ht="15.75" x14ac:dyDescent="0.2">
      <c r="A67" s="35">
        <f t="shared" si="1"/>
        <v>43393</v>
      </c>
      <c r="B67" s="36">
        <f>SUMIFS(СВЦЭМ!$D$34:$D$777,СВЦЭМ!$A$34:$A$777,$A67,СВЦЭМ!$B$34:$B$777,B$47)+'СЕТ СН'!$G$11+СВЦЭМ!$D$10+'СЕТ СН'!$G$5-'СЕТ СН'!$G$21</f>
        <v>4422.7296893000002</v>
      </c>
      <c r="C67" s="36">
        <f>SUMIFS(СВЦЭМ!$D$34:$D$777,СВЦЭМ!$A$34:$A$777,$A67,СВЦЭМ!$B$34:$B$777,C$47)+'СЕТ СН'!$G$11+СВЦЭМ!$D$10+'СЕТ СН'!$G$5-'СЕТ СН'!$G$21</f>
        <v>4533.7411722899997</v>
      </c>
      <c r="D67" s="36">
        <f>SUMIFS(СВЦЭМ!$D$34:$D$777,СВЦЭМ!$A$34:$A$777,$A67,СВЦЭМ!$B$34:$B$777,D$47)+'СЕТ СН'!$G$11+СВЦЭМ!$D$10+'СЕТ СН'!$G$5-'СЕТ СН'!$G$21</f>
        <v>4613.0831107000004</v>
      </c>
      <c r="E67" s="36">
        <f>SUMIFS(СВЦЭМ!$D$34:$D$777,СВЦЭМ!$A$34:$A$777,$A67,СВЦЭМ!$B$34:$B$777,E$47)+'СЕТ СН'!$G$11+СВЦЭМ!$D$10+'СЕТ СН'!$G$5-'СЕТ СН'!$G$21</f>
        <v>4624.6486011299994</v>
      </c>
      <c r="F67" s="36">
        <f>SUMIFS(СВЦЭМ!$D$34:$D$777,СВЦЭМ!$A$34:$A$777,$A67,СВЦЭМ!$B$34:$B$777,F$47)+'СЕТ СН'!$G$11+СВЦЭМ!$D$10+'СЕТ СН'!$G$5-'СЕТ СН'!$G$21</f>
        <v>4616.8157192299996</v>
      </c>
      <c r="G67" s="36">
        <f>SUMIFS(СВЦЭМ!$D$34:$D$777,СВЦЭМ!$A$34:$A$777,$A67,СВЦЭМ!$B$34:$B$777,G$47)+'СЕТ СН'!$G$11+СВЦЭМ!$D$10+'СЕТ СН'!$G$5-'СЕТ СН'!$G$21</f>
        <v>4602.5075903300003</v>
      </c>
      <c r="H67" s="36">
        <f>SUMIFS(СВЦЭМ!$D$34:$D$777,СВЦЭМ!$A$34:$A$777,$A67,СВЦЭМ!$B$34:$B$777,H$47)+'СЕТ СН'!$G$11+СВЦЭМ!$D$10+'СЕТ СН'!$G$5-'СЕТ СН'!$G$21</f>
        <v>4571.2198858100001</v>
      </c>
      <c r="I67" s="36">
        <f>SUMIFS(СВЦЭМ!$D$34:$D$777,СВЦЭМ!$A$34:$A$777,$A67,СВЦЭМ!$B$34:$B$777,I$47)+'СЕТ СН'!$G$11+СВЦЭМ!$D$10+'СЕТ СН'!$G$5-'СЕТ СН'!$G$21</f>
        <v>4495.4943020199999</v>
      </c>
      <c r="J67" s="36">
        <f>SUMIFS(СВЦЭМ!$D$34:$D$777,СВЦЭМ!$A$34:$A$777,$A67,СВЦЭМ!$B$34:$B$777,J$47)+'СЕТ СН'!$G$11+СВЦЭМ!$D$10+'СЕТ СН'!$G$5-'СЕТ СН'!$G$21</f>
        <v>4459.6017349900003</v>
      </c>
      <c r="K67" s="36">
        <f>SUMIFS(СВЦЭМ!$D$34:$D$777,СВЦЭМ!$A$34:$A$777,$A67,СВЦЭМ!$B$34:$B$777,K$47)+'СЕТ СН'!$G$11+СВЦЭМ!$D$10+'СЕТ СН'!$G$5-'СЕТ СН'!$G$21</f>
        <v>4402.6096219299998</v>
      </c>
      <c r="L67" s="36">
        <f>SUMIFS(СВЦЭМ!$D$34:$D$777,СВЦЭМ!$A$34:$A$777,$A67,СВЦЭМ!$B$34:$B$777,L$47)+'СЕТ СН'!$G$11+СВЦЭМ!$D$10+'СЕТ СН'!$G$5-'СЕТ СН'!$G$21</f>
        <v>4389.8195986800001</v>
      </c>
      <c r="M67" s="36">
        <f>SUMIFS(СВЦЭМ!$D$34:$D$777,СВЦЭМ!$A$34:$A$777,$A67,СВЦЭМ!$B$34:$B$777,M$47)+'СЕТ СН'!$G$11+СВЦЭМ!$D$10+'СЕТ СН'!$G$5-'СЕТ СН'!$G$21</f>
        <v>4399.6431941599994</v>
      </c>
      <c r="N67" s="36">
        <f>SUMIFS(СВЦЭМ!$D$34:$D$777,СВЦЭМ!$A$34:$A$777,$A67,СВЦЭМ!$B$34:$B$777,N$47)+'СЕТ СН'!$G$11+СВЦЭМ!$D$10+'СЕТ СН'!$G$5-'СЕТ СН'!$G$21</f>
        <v>4426.7356530299994</v>
      </c>
      <c r="O67" s="36">
        <f>SUMIFS(СВЦЭМ!$D$34:$D$777,СВЦЭМ!$A$34:$A$777,$A67,СВЦЭМ!$B$34:$B$777,O$47)+'СЕТ СН'!$G$11+СВЦЭМ!$D$10+'СЕТ СН'!$G$5-'СЕТ СН'!$G$21</f>
        <v>4429.9016194799997</v>
      </c>
      <c r="P67" s="36">
        <f>SUMIFS(СВЦЭМ!$D$34:$D$777,СВЦЭМ!$A$34:$A$777,$A67,СВЦЭМ!$B$34:$B$777,P$47)+'СЕТ СН'!$G$11+СВЦЭМ!$D$10+'СЕТ СН'!$G$5-'СЕТ СН'!$G$21</f>
        <v>4378.2805018700001</v>
      </c>
      <c r="Q67" s="36">
        <f>SUMIFS(СВЦЭМ!$D$34:$D$777,СВЦЭМ!$A$34:$A$777,$A67,СВЦЭМ!$B$34:$B$777,Q$47)+'СЕТ СН'!$G$11+СВЦЭМ!$D$10+'СЕТ СН'!$G$5-'СЕТ СН'!$G$21</f>
        <v>4304.75112782</v>
      </c>
      <c r="R67" s="36">
        <f>SUMIFS(СВЦЭМ!$D$34:$D$777,СВЦЭМ!$A$34:$A$777,$A67,СВЦЭМ!$B$34:$B$777,R$47)+'СЕТ СН'!$G$11+СВЦЭМ!$D$10+'СЕТ СН'!$G$5-'СЕТ СН'!$G$21</f>
        <v>4194.8074018500001</v>
      </c>
      <c r="S67" s="36">
        <f>SUMIFS(СВЦЭМ!$D$34:$D$777,СВЦЭМ!$A$34:$A$777,$A67,СВЦЭМ!$B$34:$B$777,S$47)+'СЕТ СН'!$G$11+СВЦЭМ!$D$10+'СЕТ СН'!$G$5-'СЕТ СН'!$G$21</f>
        <v>4088.8976873800002</v>
      </c>
      <c r="T67" s="36">
        <f>SUMIFS(СВЦЭМ!$D$34:$D$777,СВЦЭМ!$A$34:$A$777,$A67,СВЦЭМ!$B$34:$B$777,T$47)+'СЕТ СН'!$G$11+СВЦЭМ!$D$10+'СЕТ СН'!$G$5-'СЕТ СН'!$G$21</f>
        <v>4042.7715088599998</v>
      </c>
      <c r="U67" s="36">
        <f>SUMIFS(СВЦЭМ!$D$34:$D$777,СВЦЭМ!$A$34:$A$777,$A67,СВЦЭМ!$B$34:$B$777,U$47)+'СЕТ СН'!$G$11+СВЦЭМ!$D$10+'СЕТ СН'!$G$5-'СЕТ СН'!$G$21</f>
        <v>4048.59811515</v>
      </c>
      <c r="V67" s="36">
        <f>SUMIFS(СВЦЭМ!$D$34:$D$777,СВЦЭМ!$A$34:$A$777,$A67,СВЦЭМ!$B$34:$B$777,V$47)+'СЕТ СН'!$G$11+СВЦЭМ!$D$10+'СЕТ СН'!$G$5-'СЕТ СН'!$G$21</f>
        <v>4040.1582972699998</v>
      </c>
      <c r="W67" s="36">
        <f>SUMIFS(СВЦЭМ!$D$34:$D$777,СВЦЭМ!$A$34:$A$777,$A67,СВЦЭМ!$B$34:$B$777,W$47)+'СЕТ СН'!$G$11+СВЦЭМ!$D$10+'СЕТ СН'!$G$5-'СЕТ СН'!$G$21</f>
        <v>4054.2481367</v>
      </c>
      <c r="X67" s="36">
        <f>SUMIFS(СВЦЭМ!$D$34:$D$777,СВЦЭМ!$A$34:$A$777,$A67,СВЦЭМ!$B$34:$B$777,X$47)+'СЕТ СН'!$G$11+СВЦЭМ!$D$10+'СЕТ СН'!$G$5-'СЕТ СН'!$G$21</f>
        <v>4095.3172265000003</v>
      </c>
      <c r="Y67" s="36">
        <f>SUMIFS(СВЦЭМ!$D$34:$D$777,СВЦЭМ!$A$34:$A$777,$A67,СВЦЭМ!$B$34:$B$777,Y$47)+'СЕТ СН'!$G$11+СВЦЭМ!$D$10+'СЕТ СН'!$G$5-'СЕТ СН'!$G$21</f>
        <v>4219.8496185200001</v>
      </c>
    </row>
    <row r="68" spans="1:26" ht="15.75" x14ac:dyDescent="0.2">
      <c r="A68" s="35">
        <f t="shared" si="1"/>
        <v>43394</v>
      </c>
      <c r="B68" s="36">
        <f>SUMIFS(СВЦЭМ!$D$34:$D$777,СВЦЭМ!$A$34:$A$777,$A68,СВЦЭМ!$B$34:$B$777,B$47)+'СЕТ СН'!$G$11+СВЦЭМ!$D$10+'СЕТ СН'!$G$5-'СЕТ СН'!$G$21</f>
        <v>4358.4189873099995</v>
      </c>
      <c r="C68" s="36">
        <f>SUMIFS(СВЦЭМ!$D$34:$D$777,СВЦЭМ!$A$34:$A$777,$A68,СВЦЭМ!$B$34:$B$777,C$47)+'СЕТ СН'!$G$11+СВЦЭМ!$D$10+'СЕТ СН'!$G$5-'СЕТ СН'!$G$21</f>
        <v>4411.3325853599999</v>
      </c>
      <c r="D68" s="36">
        <f>SUMIFS(СВЦЭМ!$D$34:$D$777,СВЦЭМ!$A$34:$A$777,$A68,СВЦЭМ!$B$34:$B$777,D$47)+'СЕТ СН'!$G$11+СВЦЭМ!$D$10+'СЕТ СН'!$G$5-'СЕТ СН'!$G$21</f>
        <v>4533.6988413299996</v>
      </c>
      <c r="E68" s="36">
        <f>SUMIFS(СВЦЭМ!$D$34:$D$777,СВЦЭМ!$A$34:$A$777,$A68,СВЦЭМ!$B$34:$B$777,E$47)+'СЕТ СН'!$G$11+СВЦЭМ!$D$10+'СЕТ СН'!$G$5-'СЕТ СН'!$G$21</f>
        <v>4573.7483675900003</v>
      </c>
      <c r="F68" s="36">
        <f>SUMIFS(СВЦЭМ!$D$34:$D$777,СВЦЭМ!$A$34:$A$777,$A68,СВЦЭМ!$B$34:$B$777,F$47)+'СЕТ СН'!$G$11+СВЦЭМ!$D$10+'СЕТ СН'!$G$5-'СЕТ СН'!$G$21</f>
        <v>4570.8762746700004</v>
      </c>
      <c r="G68" s="36">
        <f>SUMIFS(СВЦЭМ!$D$34:$D$777,СВЦЭМ!$A$34:$A$777,$A68,СВЦЭМ!$B$34:$B$777,G$47)+'СЕТ СН'!$G$11+СВЦЭМ!$D$10+'СЕТ СН'!$G$5-'СЕТ СН'!$G$21</f>
        <v>4563.1936446400005</v>
      </c>
      <c r="H68" s="36">
        <f>SUMIFS(СВЦЭМ!$D$34:$D$777,СВЦЭМ!$A$34:$A$777,$A68,СВЦЭМ!$B$34:$B$777,H$47)+'СЕТ СН'!$G$11+СВЦЭМ!$D$10+'СЕТ СН'!$G$5-'СЕТ СН'!$G$21</f>
        <v>4558.5764554200005</v>
      </c>
      <c r="I68" s="36">
        <f>SUMIFS(СВЦЭМ!$D$34:$D$777,СВЦЭМ!$A$34:$A$777,$A68,СВЦЭМ!$B$34:$B$777,I$47)+'СЕТ СН'!$G$11+СВЦЭМ!$D$10+'СЕТ СН'!$G$5-'СЕТ СН'!$G$21</f>
        <v>4525.2149149699999</v>
      </c>
      <c r="J68" s="36">
        <f>SUMIFS(СВЦЭМ!$D$34:$D$777,СВЦЭМ!$A$34:$A$777,$A68,СВЦЭМ!$B$34:$B$777,J$47)+'СЕТ СН'!$G$11+СВЦЭМ!$D$10+'СЕТ СН'!$G$5-'СЕТ СН'!$G$21</f>
        <v>4511.4311585200003</v>
      </c>
      <c r="K68" s="36">
        <f>SUMIFS(СВЦЭМ!$D$34:$D$777,СВЦЭМ!$A$34:$A$777,$A68,СВЦЭМ!$B$34:$B$777,K$47)+'СЕТ СН'!$G$11+СВЦЭМ!$D$10+'СЕТ СН'!$G$5-'СЕТ СН'!$G$21</f>
        <v>4429.3744403299997</v>
      </c>
      <c r="L68" s="36">
        <f>SUMIFS(СВЦЭМ!$D$34:$D$777,СВЦЭМ!$A$34:$A$777,$A68,СВЦЭМ!$B$34:$B$777,L$47)+'СЕТ СН'!$G$11+СВЦЭМ!$D$10+'СЕТ СН'!$G$5-'СЕТ СН'!$G$21</f>
        <v>4405.35743009</v>
      </c>
      <c r="M68" s="36">
        <f>SUMIFS(СВЦЭМ!$D$34:$D$777,СВЦЭМ!$A$34:$A$777,$A68,СВЦЭМ!$B$34:$B$777,M$47)+'СЕТ СН'!$G$11+СВЦЭМ!$D$10+'СЕТ СН'!$G$5-'СЕТ СН'!$G$21</f>
        <v>4411.6793303099994</v>
      </c>
      <c r="N68" s="36">
        <f>SUMIFS(СВЦЭМ!$D$34:$D$777,СВЦЭМ!$A$34:$A$777,$A68,СВЦЭМ!$B$34:$B$777,N$47)+'СЕТ СН'!$G$11+СВЦЭМ!$D$10+'СЕТ СН'!$G$5-'СЕТ СН'!$G$21</f>
        <v>4429.2261153299996</v>
      </c>
      <c r="O68" s="36">
        <f>SUMIFS(СВЦЭМ!$D$34:$D$777,СВЦЭМ!$A$34:$A$777,$A68,СВЦЭМ!$B$34:$B$777,O$47)+'СЕТ СН'!$G$11+СВЦЭМ!$D$10+'СЕТ СН'!$G$5-'СЕТ СН'!$G$21</f>
        <v>4428.1201984099998</v>
      </c>
      <c r="P68" s="36">
        <f>SUMIFS(СВЦЭМ!$D$34:$D$777,СВЦЭМ!$A$34:$A$777,$A68,СВЦЭМ!$B$34:$B$777,P$47)+'СЕТ СН'!$G$11+СВЦЭМ!$D$10+'СЕТ СН'!$G$5-'СЕТ СН'!$G$21</f>
        <v>4371.4328760199996</v>
      </c>
      <c r="Q68" s="36">
        <f>SUMIFS(СВЦЭМ!$D$34:$D$777,СВЦЭМ!$A$34:$A$777,$A68,СВЦЭМ!$B$34:$B$777,Q$47)+'СЕТ СН'!$G$11+СВЦЭМ!$D$10+'СЕТ СН'!$G$5-'СЕТ СН'!$G$21</f>
        <v>4303.8917377899998</v>
      </c>
      <c r="R68" s="36">
        <f>SUMIFS(СВЦЭМ!$D$34:$D$777,СВЦЭМ!$A$34:$A$777,$A68,СВЦЭМ!$B$34:$B$777,R$47)+'СЕТ СН'!$G$11+СВЦЭМ!$D$10+'СЕТ СН'!$G$5-'СЕТ СН'!$G$21</f>
        <v>4194.0031615799999</v>
      </c>
      <c r="S68" s="36">
        <f>SUMIFS(СВЦЭМ!$D$34:$D$777,СВЦЭМ!$A$34:$A$777,$A68,СВЦЭМ!$B$34:$B$777,S$47)+'СЕТ СН'!$G$11+СВЦЭМ!$D$10+'СЕТ СН'!$G$5-'СЕТ СН'!$G$21</f>
        <v>4093.8653574999998</v>
      </c>
      <c r="T68" s="36">
        <f>SUMIFS(СВЦЭМ!$D$34:$D$777,СВЦЭМ!$A$34:$A$777,$A68,СВЦЭМ!$B$34:$B$777,T$47)+'СЕТ СН'!$G$11+СВЦЭМ!$D$10+'СЕТ СН'!$G$5-'СЕТ СН'!$G$21</f>
        <v>4050.2716917400003</v>
      </c>
      <c r="U68" s="36">
        <f>SUMIFS(СВЦЭМ!$D$34:$D$777,СВЦЭМ!$A$34:$A$777,$A68,СВЦЭМ!$B$34:$B$777,U$47)+'СЕТ СН'!$G$11+СВЦЭМ!$D$10+'СЕТ СН'!$G$5-'СЕТ СН'!$G$21</f>
        <v>4033.1258311000001</v>
      </c>
      <c r="V68" s="36">
        <f>SUMIFS(СВЦЭМ!$D$34:$D$777,СВЦЭМ!$A$34:$A$777,$A68,СВЦЭМ!$B$34:$B$777,V$47)+'СЕТ СН'!$G$11+СВЦЭМ!$D$10+'СЕТ СН'!$G$5-'СЕТ СН'!$G$21</f>
        <v>4030.7390747600002</v>
      </c>
      <c r="W68" s="36">
        <f>SUMIFS(СВЦЭМ!$D$34:$D$777,СВЦЭМ!$A$34:$A$777,$A68,СВЦЭМ!$B$34:$B$777,W$47)+'СЕТ СН'!$G$11+СВЦЭМ!$D$10+'СЕТ СН'!$G$5-'СЕТ СН'!$G$21</f>
        <v>4045.35604943</v>
      </c>
      <c r="X68" s="36">
        <f>SUMIFS(СВЦЭМ!$D$34:$D$777,СВЦЭМ!$A$34:$A$777,$A68,СВЦЭМ!$B$34:$B$777,X$47)+'СЕТ СН'!$G$11+СВЦЭМ!$D$10+'СЕТ СН'!$G$5-'СЕТ СН'!$G$21</f>
        <v>4104.5426444200002</v>
      </c>
      <c r="Y68" s="36">
        <f>SUMIFS(СВЦЭМ!$D$34:$D$777,СВЦЭМ!$A$34:$A$777,$A68,СВЦЭМ!$B$34:$B$777,Y$47)+'СЕТ СН'!$G$11+СВЦЭМ!$D$10+'СЕТ СН'!$G$5-'СЕТ СН'!$G$21</f>
        <v>4241.99972488</v>
      </c>
    </row>
    <row r="69" spans="1:26" ht="15.75" x14ac:dyDescent="0.2">
      <c r="A69" s="35">
        <f t="shared" si="1"/>
        <v>43395</v>
      </c>
      <c r="B69" s="36">
        <f>SUMIFS(СВЦЭМ!$D$34:$D$777,СВЦЭМ!$A$34:$A$777,$A69,СВЦЭМ!$B$34:$B$777,B$47)+'СЕТ СН'!$G$11+СВЦЭМ!$D$10+'СЕТ СН'!$G$5-'СЕТ СН'!$G$21</f>
        <v>4405.3085497000002</v>
      </c>
      <c r="C69" s="36">
        <f>SUMIFS(СВЦЭМ!$D$34:$D$777,СВЦЭМ!$A$34:$A$777,$A69,СВЦЭМ!$B$34:$B$777,C$47)+'СЕТ СН'!$G$11+СВЦЭМ!$D$10+'СЕТ СН'!$G$5-'СЕТ СН'!$G$21</f>
        <v>4498.7167502800003</v>
      </c>
      <c r="D69" s="36">
        <f>SUMIFS(СВЦЭМ!$D$34:$D$777,СВЦЭМ!$A$34:$A$777,$A69,СВЦЭМ!$B$34:$B$777,D$47)+'СЕТ СН'!$G$11+СВЦЭМ!$D$10+'СЕТ СН'!$G$5-'СЕТ СН'!$G$21</f>
        <v>4589.7795759099999</v>
      </c>
      <c r="E69" s="36">
        <f>SUMIFS(СВЦЭМ!$D$34:$D$777,СВЦЭМ!$A$34:$A$777,$A69,СВЦЭМ!$B$34:$B$777,E$47)+'СЕТ СН'!$G$11+СВЦЭМ!$D$10+'СЕТ СН'!$G$5-'СЕТ СН'!$G$21</f>
        <v>4610.8140812499996</v>
      </c>
      <c r="F69" s="36">
        <f>SUMIFS(СВЦЭМ!$D$34:$D$777,СВЦЭМ!$A$34:$A$777,$A69,СВЦЭМ!$B$34:$B$777,F$47)+'СЕТ СН'!$G$11+СВЦЭМ!$D$10+'СЕТ СН'!$G$5-'СЕТ СН'!$G$21</f>
        <v>4609.4361382400002</v>
      </c>
      <c r="G69" s="36">
        <f>SUMIFS(СВЦЭМ!$D$34:$D$777,СВЦЭМ!$A$34:$A$777,$A69,СВЦЭМ!$B$34:$B$777,G$47)+'СЕТ СН'!$G$11+СВЦЭМ!$D$10+'СЕТ СН'!$G$5-'СЕТ СН'!$G$21</f>
        <v>4587.9660982899995</v>
      </c>
      <c r="H69" s="36">
        <f>SUMIFS(СВЦЭМ!$D$34:$D$777,СВЦЭМ!$A$34:$A$777,$A69,СВЦЭМ!$B$34:$B$777,H$47)+'СЕТ СН'!$G$11+СВЦЭМ!$D$10+'СЕТ СН'!$G$5-'СЕТ СН'!$G$21</f>
        <v>4523.5892168500004</v>
      </c>
      <c r="I69" s="36">
        <f>SUMIFS(СВЦЭМ!$D$34:$D$777,СВЦЭМ!$A$34:$A$777,$A69,СВЦЭМ!$B$34:$B$777,I$47)+'СЕТ СН'!$G$11+СВЦЭМ!$D$10+'СЕТ СН'!$G$5-'СЕТ СН'!$G$21</f>
        <v>4480.9215918700002</v>
      </c>
      <c r="J69" s="36">
        <f>SUMIFS(СВЦЭМ!$D$34:$D$777,СВЦЭМ!$A$34:$A$777,$A69,СВЦЭМ!$B$34:$B$777,J$47)+'СЕТ СН'!$G$11+СВЦЭМ!$D$10+'СЕТ СН'!$G$5-'СЕТ СН'!$G$21</f>
        <v>4419.4490031899995</v>
      </c>
      <c r="K69" s="36">
        <f>SUMIFS(СВЦЭМ!$D$34:$D$777,СВЦЭМ!$A$34:$A$777,$A69,СВЦЭМ!$B$34:$B$777,K$47)+'СЕТ СН'!$G$11+СВЦЭМ!$D$10+'СЕТ СН'!$G$5-'СЕТ СН'!$G$21</f>
        <v>4389.7309590699997</v>
      </c>
      <c r="L69" s="36">
        <f>SUMIFS(СВЦЭМ!$D$34:$D$777,СВЦЭМ!$A$34:$A$777,$A69,СВЦЭМ!$B$34:$B$777,L$47)+'СЕТ СН'!$G$11+СВЦЭМ!$D$10+'СЕТ СН'!$G$5-'СЕТ СН'!$G$21</f>
        <v>4382.8788284900002</v>
      </c>
      <c r="M69" s="36">
        <f>SUMIFS(СВЦЭМ!$D$34:$D$777,СВЦЭМ!$A$34:$A$777,$A69,СВЦЭМ!$B$34:$B$777,M$47)+'СЕТ СН'!$G$11+СВЦЭМ!$D$10+'СЕТ СН'!$G$5-'СЕТ СН'!$G$21</f>
        <v>4400.08367232</v>
      </c>
      <c r="N69" s="36">
        <f>SUMIFS(СВЦЭМ!$D$34:$D$777,СВЦЭМ!$A$34:$A$777,$A69,СВЦЭМ!$B$34:$B$777,N$47)+'СЕТ СН'!$G$11+СВЦЭМ!$D$10+'СЕТ СН'!$G$5-'СЕТ СН'!$G$21</f>
        <v>4424.2850431699999</v>
      </c>
      <c r="O69" s="36">
        <f>SUMIFS(СВЦЭМ!$D$34:$D$777,СВЦЭМ!$A$34:$A$777,$A69,СВЦЭМ!$B$34:$B$777,O$47)+'СЕТ СН'!$G$11+СВЦЭМ!$D$10+'СЕТ СН'!$G$5-'СЕТ СН'!$G$21</f>
        <v>4387.8255994900001</v>
      </c>
      <c r="P69" s="36">
        <f>SUMIFS(СВЦЭМ!$D$34:$D$777,СВЦЭМ!$A$34:$A$777,$A69,СВЦЭМ!$B$34:$B$777,P$47)+'СЕТ СН'!$G$11+СВЦЭМ!$D$10+'СЕТ СН'!$G$5-'СЕТ СН'!$G$21</f>
        <v>4323.3543372300001</v>
      </c>
      <c r="Q69" s="36">
        <f>SUMIFS(СВЦЭМ!$D$34:$D$777,СВЦЭМ!$A$34:$A$777,$A69,СВЦЭМ!$B$34:$B$777,Q$47)+'СЕТ СН'!$G$11+СВЦЭМ!$D$10+'СЕТ СН'!$G$5-'СЕТ СН'!$G$21</f>
        <v>4260.4751437699997</v>
      </c>
      <c r="R69" s="36">
        <f>SUMIFS(СВЦЭМ!$D$34:$D$777,СВЦЭМ!$A$34:$A$777,$A69,СВЦЭМ!$B$34:$B$777,R$47)+'СЕТ СН'!$G$11+СВЦЭМ!$D$10+'СЕТ СН'!$G$5-'СЕТ СН'!$G$21</f>
        <v>4179.2824180099997</v>
      </c>
      <c r="S69" s="36">
        <f>SUMIFS(СВЦЭМ!$D$34:$D$777,СВЦЭМ!$A$34:$A$777,$A69,СВЦЭМ!$B$34:$B$777,S$47)+'СЕТ СН'!$G$11+СВЦЭМ!$D$10+'СЕТ СН'!$G$5-'СЕТ СН'!$G$21</f>
        <v>4093.0212560600003</v>
      </c>
      <c r="T69" s="36">
        <f>SUMIFS(СВЦЭМ!$D$34:$D$777,СВЦЭМ!$A$34:$A$777,$A69,СВЦЭМ!$B$34:$B$777,T$47)+'СЕТ СН'!$G$11+СВЦЭМ!$D$10+'СЕТ СН'!$G$5-'СЕТ СН'!$G$21</f>
        <v>4081.7622494400002</v>
      </c>
      <c r="U69" s="36">
        <f>SUMIFS(СВЦЭМ!$D$34:$D$777,СВЦЭМ!$A$34:$A$777,$A69,СВЦЭМ!$B$34:$B$777,U$47)+'СЕТ СН'!$G$11+СВЦЭМ!$D$10+'СЕТ СН'!$G$5-'СЕТ СН'!$G$21</f>
        <v>4063.7022491999996</v>
      </c>
      <c r="V69" s="36">
        <f>SUMIFS(СВЦЭМ!$D$34:$D$777,СВЦЭМ!$A$34:$A$777,$A69,СВЦЭМ!$B$34:$B$777,V$47)+'СЕТ СН'!$G$11+СВЦЭМ!$D$10+'СЕТ СН'!$G$5-'СЕТ СН'!$G$21</f>
        <v>4063.78396711</v>
      </c>
      <c r="W69" s="36">
        <f>SUMIFS(СВЦЭМ!$D$34:$D$777,СВЦЭМ!$A$34:$A$777,$A69,СВЦЭМ!$B$34:$B$777,W$47)+'СЕТ СН'!$G$11+СВЦЭМ!$D$10+'СЕТ СН'!$G$5-'СЕТ СН'!$G$21</f>
        <v>4086.08882412</v>
      </c>
      <c r="X69" s="36">
        <f>SUMIFS(СВЦЭМ!$D$34:$D$777,СВЦЭМ!$A$34:$A$777,$A69,СВЦЭМ!$B$34:$B$777,X$47)+'СЕТ СН'!$G$11+СВЦЭМ!$D$10+'СЕТ СН'!$G$5-'СЕТ СН'!$G$21</f>
        <v>4154.8670585400005</v>
      </c>
      <c r="Y69" s="36">
        <f>SUMIFS(СВЦЭМ!$D$34:$D$777,СВЦЭМ!$A$34:$A$777,$A69,СВЦЭМ!$B$34:$B$777,Y$47)+'СЕТ СН'!$G$11+СВЦЭМ!$D$10+'СЕТ СН'!$G$5-'СЕТ СН'!$G$21</f>
        <v>4293.11594848</v>
      </c>
    </row>
    <row r="70" spans="1:26" ht="15.75" x14ac:dyDescent="0.2">
      <c r="A70" s="35">
        <f t="shared" si="1"/>
        <v>43396</v>
      </c>
      <c r="B70" s="36">
        <f>SUMIFS(СВЦЭМ!$D$34:$D$777,СВЦЭМ!$A$34:$A$777,$A70,СВЦЭМ!$B$34:$B$777,B$47)+'СЕТ СН'!$G$11+СВЦЭМ!$D$10+'СЕТ СН'!$G$5-'СЕТ СН'!$G$21</f>
        <v>4440.1978206899994</v>
      </c>
      <c r="C70" s="36">
        <f>SUMIFS(СВЦЭМ!$D$34:$D$777,СВЦЭМ!$A$34:$A$777,$A70,СВЦЭМ!$B$34:$B$777,C$47)+'СЕТ СН'!$G$11+СВЦЭМ!$D$10+'СЕТ СН'!$G$5-'СЕТ СН'!$G$21</f>
        <v>4549.6208838000002</v>
      </c>
      <c r="D70" s="36">
        <f>SUMIFS(СВЦЭМ!$D$34:$D$777,СВЦЭМ!$A$34:$A$777,$A70,СВЦЭМ!$B$34:$B$777,D$47)+'СЕТ СН'!$G$11+СВЦЭМ!$D$10+'СЕТ СН'!$G$5-'СЕТ СН'!$G$21</f>
        <v>4602.8475520499996</v>
      </c>
      <c r="E70" s="36">
        <f>SUMIFS(СВЦЭМ!$D$34:$D$777,СВЦЭМ!$A$34:$A$777,$A70,СВЦЭМ!$B$34:$B$777,E$47)+'СЕТ СН'!$G$11+СВЦЭМ!$D$10+'СЕТ СН'!$G$5-'СЕТ СН'!$G$21</f>
        <v>4610.8615126300001</v>
      </c>
      <c r="F70" s="36">
        <f>SUMIFS(СВЦЭМ!$D$34:$D$777,СВЦЭМ!$A$34:$A$777,$A70,СВЦЭМ!$B$34:$B$777,F$47)+'СЕТ СН'!$G$11+СВЦЭМ!$D$10+'СЕТ СН'!$G$5-'СЕТ СН'!$G$21</f>
        <v>4599.6824246400001</v>
      </c>
      <c r="G70" s="36">
        <f>SUMIFS(СВЦЭМ!$D$34:$D$777,СВЦЭМ!$A$34:$A$777,$A70,СВЦЭМ!$B$34:$B$777,G$47)+'СЕТ СН'!$G$11+СВЦЭМ!$D$10+'СЕТ СН'!$G$5-'СЕТ СН'!$G$21</f>
        <v>4577.2639860099998</v>
      </c>
      <c r="H70" s="36">
        <f>SUMIFS(СВЦЭМ!$D$34:$D$777,СВЦЭМ!$A$34:$A$777,$A70,СВЦЭМ!$B$34:$B$777,H$47)+'СЕТ СН'!$G$11+СВЦЭМ!$D$10+'СЕТ СН'!$G$5-'СЕТ СН'!$G$21</f>
        <v>4507.8478805499999</v>
      </c>
      <c r="I70" s="36">
        <f>SUMIFS(СВЦЭМ!$D$34:$D$777,СВЦЭМ!$A$34:$A$777,$A70,СВЦЭМ!$B$34:$B$777,I$47)+'СЕТ СН'!$G$11+СВЦЭМ!$D$10+'СЕТ СН'!$G$5-'СЕТ СН'!$G$21</f>
        <v>4469.6931359</v>
      </c>
      <c r="J70" s="36">
        <f>SUMIFS(СВЦЭМ!$D$34:$D$777,СВЦЭМ!$A$34:$A$777,$A70,СВЦЭМ!$B$34:$B$777,J$47)+'СЕТ СН'!$G$11+СВЦЭМ!$D$10+'СЕТ СН'!$G$5-'СЕТ СН'!$G$21</f>
        <v>4435.8601488100003</v>
      </c>
      <c r="K70" s="36">
        <f>SUMIFS(СВЦЭМ!$D$34:$D$777,СВЦЭМ!$A$34:$A$777,$A70,СВЦЭМ!$B$34:$B$777,K$47)+'СЕТ СН'!$G$11+СВЦЭМ!$D$10+'СЕТ СН'!$G$5-'СЕТ СН'!$G$21</f>
        <v>4407.8312773299995</v>
      </c>
      <c r="L70" s="36">
        <f>SUMIFS(СВЦЭМ!$D$34:$D$777,СВЦЭМ!$A$34:$A$777,$A70,СВЦЭМ!$B$34:$B$777,L$47)+'СЕТ СН'!$G$11+СВЦЭМ!$D$10+'СЕТ СН'!$G$5-'СЕТ СН'!$G$21</f>
        <v>4401.5712721999998</v>
      </c>
      <c r="M70" s="36">
        <f>SUMIFS(СВЦЭМ!$D$34:$D$777,СВЦЭМ!$A$34:$A$777,$A70,СВЦЭМ!$B$34:$B$777,M$47)+'СЕТ СН'!$G$11+СВЦЭМ!$D$10+'СЕТ СН'!$G$5-'СЕТ СН'!$G$21</f>
        <v>4419.9171119599996</v>
      </c>
      <c r="N70" s="36">
        <f>SUMIFS(СВЦЭМ!$D$34:$D$777,СВЦЭМ!$A$34:$A$777,$A70,СВЦЭМ!$B$34:$B$777,N$47)+'СЕТ СН'!$G$11+СВЦЭМ!$D$10+'СЕТ СН'!$G$5-'СЕТ СН'!$G$21</f>
        <v>4439.5608375499996</v>
      </c>
      <c r="O70" s="36">
        <f>SUMIFS(СВЦЭМ!$D$34:$D$777,СВЦЭМ!$A$34:$A$777,$A70,СВЦЭМ!$B$34:$B$777,O$47)+'СЕТ СН'!$G$11+СВЦЭМ!$D$10+'СЕТ СН'!$G$5-'СЕТ СН'!$G$21</f>
        <v>4421.4487840299998</v>
      </c>
      <c r="P70" s="36">
        <f>SUMIFS(СВЦЭМ!$D$34:$D$777,СВЦЭМ!$A$34:$A$777,$A70,СВЦЭМ!$B$34:$B$777,P$47)+'СЕТ СН'!$G$11+СВЦЭМ!$D$10+'СЕТ СН'!$G$5-'СЕТ СН'!$G$21</f>
        <v>4371.9198359800002</v>
      </c>
      <c r="Q70" s="36">
        <f>SUMIFS(СВЦЭМ!$D$34:$D$777,СВЦЭМ!$A$34:$A$777,$A70,СВЦЭМ!$B$34:$B$777,Q$47)+'СЕТ СН'!$G$11+СВЦЭМ!$D$10+'СЕТ СН'!$G$5-'СЕТ СН'!$G$21</f>
        <v>4301.0932080399998</v>
      </c>
      <c r="R70" s="36">
        <f>SUMIFS(СВЦЭМ!$D$34:$D$777,СВЦЭМ!$A$34:$A$777,$A70,СВЦЭМ!$B$34:$B$777,R$47)+'СЕТ СН'!$G$11+СВЦЭМ!$D$10+'СЕТ СН'!$G$5-'СЕТ СН'!$G$21</f>
        <v>4205.7913427499998</v>
      </c>
      <c r="S70" s="36">
        <f>SUMIFS(СВЦЭМ!$D$34:$D$777,СВЦЭМ!$A$34:$A$777,$A70,СВЦЭМ!$B$34:$B$777,S$47)+'СЕТ СН'!$G$11+СВЦЭМ!$D$10+'СЕТ СН'!$G$5-'СЕТ СН'!$G$21</f>
        <v>4120.3903377500001</v>
      </c>
      <c r="T70" s="36">
        <f>SUMIFS(СВЦЭМ!$D$34:$D$777,СВЦЭМ!$A$34:$A$777,$A70,СВЦЭМ!$B$34:$B$777,T$47)+'СЕТ СН'!$G$11+СВЦЭМ!$D$10+'СЕТ СН'!$G$5-'СЕТ СН'!$G$21</f>
        <v>4090.3076775700001</v>
      </c>
      <c r="U70" s="36">
        <f>SUMIFS(СВЦЭМ!$D$34:$D$777,СВЦЭМ!$A$34:$A$777,$A70,СВЦЭМ!$B$34:$B$777,U$47)+'СЕТ СН'!$G$11+СВЦЭМ!$D$10+'СЕТ СН'!$G$5-'СЕТ СН'!$G$21</f>
        <v>4076.2996875399995</v>
      </c>
      <c r="V70" s="36">
        <f>SUMIFS(СВЦЭМ!$D$34:$D$777,СВЦЭМ!$A$34:$A$777,$A70,СВЦЭМ!$B$34:$B$777,V$47)+'СЕТ СН'!$G$11+СВЦЭМ!$D$10+'СЕТ СН'!$G$5-'СЕТ СН'!$G$21</f>
        <v>4082.8447716500004</v>
      </c>
      <c r="W70" s="36">
        <f>SUMIFS(СВЦЭМ!$D$34:$D$777,СВЦЭМ!$A$34:$A$777,$A70,СВЦЭМ!$B$34:$B$777,W$47)+'СЕТ СН'!$G$11+СВЦЭМ!$D$10+'СЕТ СН'!$G$5-'СЕТ СН'!$G$21</f>
        <v>4100.6445592199998</v>
      </c>
      <c r="X70" s="36">
        <f>SUMIFS(СВЦЭМ!$D$34:$D$777,СВЦЭМ!$A$34:$A$777,$A70,СВЦЭМ!$B$34:$B$777,X$47)+'СЕТ СН'!$G$11+СВЦЭМ!$D$10+'СЕТ СН'!$G$5-'СЕТ СН'!$G$21</f>
        <v>4163.9349186299996</v>
      </c>
      <c r="Y70" s="36">
        <f>SUMIFS(СВЦЭМ!$D$34:$D$777,СВЦЭМ!$A$34:$A$777,$A70,СВЦЭМ!$B$34:$B$777,Y$47)+'СЕТ СН'!$G$11+СВЦЭМ!$D$10+'СЕТ СН'!$G$5-'СЕТ СН'!$G$21</f>
        <v>4293.7227635499994</v>
      </c>
    </row>
    <row r="71" spans="1:26" ht="15.75" x14ac:dyDescent="0.2">
      <c r="A71" s="35">
        <f t="shared" si="1"/>
        <v>43397</v>
      </c>
      <c r="B71" s="36">
        <f>SUMIFS(СВЦЭМ!$D$34:$D$777,СВЦЭМ!$A$34:$A$777,$A71,СВЦЭМ!$B$34:$B$777,B$47)+'СЕТ СН'!$G$11+СВЦЭМ!$D$10+'СЕТ СН'!$G$5-'СЕТ СН'!$G$21</f>
        <v>4374.1232743600003</v>
      </c>
      <c r="C71" s="36">
        <f>SUMIFS(СВЦЭМ!$D$34:$D$777,СВЦЭМ!$A$34:$A$777,$A71,СВЦЭМ!$B$34:$B$777,C$47)+'СЕТ СН'!$G$11+СВЦЭМ!$D$10+'СЕТ СН'!$G$5-'СЕТ СН'!$G$21</f>
        <v>4473.01925725</v>
      </c>
      <c r="D71" s="36">
        <f>SUMIFS(СВЦЭМ!$D$34:$D$777,СВЦЭМ!$A$34:$A$777,$A71,СВЦЭМ!$B$34:$B$777,D$47)+'СЕТ СН'!$G$11+СВЦЭМ!$D$10+'СЕТ СН'!$G$5-'СЕТ СН'!$G$21</f>
        <v>4557.4947614000002</v>
      </c>
      <c r="E71" s="36">
        <f>SUMIFS(СВЦЭМ!$D$34:$D$777,СВЦЭМ!$A$34:$A$777,$A71,СВЦЭМ!$B$34:$B$777,E$47)+'СЕТ СН'!$G$11+СВЦЭМ!$D$10+'СЕТ СН'!$G$5-'СЕТ СН'!$G$21</f>
        <v>4569.8058659200005</v>
      </c>
      <c r="F71" s="36">
        <f>SUMIFS(СВЦЭМ!$D$34:$D$777,СВЦЭМ!$A$34:$A$777,$A71,СВЦЭМ!$B$34:$B$777,F$47)+'СЕТ СН'!$G$11+СВЦЭМ!$D$10+'СЕТ СН'!$G$5-'СЕТ СН'!$G$21</f>
        <v>4563.1673359200004</v>
      </c>
      <c r="G71" s="36">
        <f>SUMIFS(СВЦЭМ!$D$34:$D$777,СВЦЭМ!$A$34:$A$777,$A71,СВЦЭМ!$B$34:$B$777,G$47)+'СЕТ СН'!$G$11+СВЦЭМ!$D$10+'СЕТ СН'!$G$5-'СЕТ СН'!$G$21</f>
        <v>4540.7466103300003</v>
      </c>
      <c r="H71" s="36">
        <f>SUMIFS(СВЦЭМ!$D$34:$D$777,СВЦЭМ!$A$34:$A$777,$A71,СВЦЭМ!$B$34:$B$777,H$47)+'СЕТ СН'!$G$11+СВЦЭМ!$D$10+'СЕТ СН'!$G$5-'СЕТ СН'!$G$21</f>
        <v>4471.8111666899995</v>
      </c>
      <c r="I71" s="36">
        <f>SUMIFS(СВЦЭМ!$D$34:$D$777,СВЦЭМ!$A$34:$A$777,$A71,СВЦЭМ!$B$34:$B$777,I$47)+'СЕТ СН'!$G$11+СВЦЭМ!$D$10+'СЕТ СН'!$G$5-'СЕТ СН'!$G$21</f>
        <v>4435.9271652199996</v>
      </c>
      <c r="J71" s="36">
        <f>SUMIFS(СВЦЭМ!$D$34:$D$777,СВЦЭМ!$A$34:$A$777,$A71,СВЦЭМ!$B$34:$B$777,J$47)+'СЕТ СН'!$G$11+СВЦЭМ!$D$10+'СЕТ СН'!$G$5-'СЕТ СН'!$G$21</f>
        <v>4423.8348345000004</v>
      </c>
      <c r="K71" s="36">
        <f>SUMIFS(СВЦЭМ!$D$34:$D$777,СВЦЭМ!$A$34:$A$777,$A71,СВЦЭМ!$B$34:$B$777,K$47)+'СЕТ СН'!$G$11+СВЦЭМ!$D$10+'СЕТ СН'!$G$5-'СЕТ СН'!$G$21</f>
        <v>4419.5583342199998</v>
      </c>
      <c r="L71" s="36">
        <f>SUMIFS(СВЦЭМ!$D$34:$D$777,СВЦЭМ!$A$34:$A$777,$A71,СВЦЭМ!$B$34:$B$777,L$47)+'СЕТ СН'!$G$11+СВЦЭМ!$D$10+'СЕТ СН'!$G$5-'СЕТ СН'!$G$21</f>
        <v>4432.941237</v>
      </c>
      <c r="M71" s="36">
        <f>SUMIFS(СВЦЭМ!$D$34:$D$777,СВЦЭМ!$A$34:$A$777,$A71,СВЦЭМ!$B$34:$B$777,M$47)+'СЕТ СН'!$G$11+СВЦЭМ!$D$10+'СЕТ СН'!$G$5-'СЕТ СН'!$G$21</f>
        <v>4431.2802259199998</v>
      </c>
      <c r="N71" s="36">
        <f>SUMIFS(СВЦЭМ!$D$34:$D$777,СВЦЭМ!$A$34:$A$777,$A71,СВЦЭМ!$B$34:$B$777,N$47)+'СЕТ СН'!$G$11+СВЦЭМ!$D$10+'СЕТ СН'!$G$5-'СЕТ СН'!$G$21</f>
        <v>4441.9624861700004</v>
      </c>
      <c r="O71" s="36">
        <f>SUMIFS(СВЦЭМ!$D$34:$D$777,СВЦЭМ!$A$34:$A$777,$A71,СВЦЭМ!$B$34:$B$777,O$47)+'СЕТ СН'!$G$11+СВЦЭМ!$D$10+'СЕТ СН'!$G$5-'СЕТ СН'!$G$21</f>
        <v>4423.7928986400002</v>
      </c>
      <c r="P71" s="36">
        <f>SUMIFS(СВЦЭМ!$D$34:$D$777,СВЦЭМ!$A$34:$A$777,$A71,СВЦЭМ!$B$34:$B$777,P$47)+'СЕТ СН'!$G$11+СВЦЭМ!$D$10+'СЕТ СН'!$G$5-'СЕТ СН'!$G$21</f>
        <v>4372.6426643699997</v>
      </c>
      <c r="Q71" s="36">
        <f>SUMIFS(СВЦЭМ!$D$34:$D$777,СВЦЭМ!$A$34:$A$777,$A71,СВЦЭМ!$B$34:$B$777,Q$47)+'СЕТ СН'!$G$11+СВЦЭМ!$D$10+'СЕТ СН'!$G$5-'СЕТ СН'!$G$21</f>
        <v>4307.2457955999998</v>
      </c>
      <c r="R71" s="36">
        <f>SUMIFS(СВЦЭМ!$D$34:$D$777,СВЦЭМ!$A$34:$A$777,$A71,СВЦЭМ!$B$34:$B$777,R$47)+'СЕТ СН'!$G$11+СВЦЭМ!$D$10+'СЕТ СН'!$G$5-'СЕТ СН'!$G$21</f>
        <v>4203.5584023199999</v>
      </c>
      <c r="S71" s="36">
        <f>SUMIFS(СВЦЭМ!$D$34:$D$777,СВЦЭМ!$A$34:$A$777,$A71,СВЦЭМ!$B$34:$B$777,S$47)+'СЕТ СН'!$G$11+СВЦЭМ!$D$10+'СЕТ СН'!$G$5-'СЕТ СН'!$G$21</f>
        <v>4127.9014889099999</v>
      </c>
      <c r="T71" s="36">
        <f>SUMIFS(СВЦЭМ!$D$34:$D$777,СВЦЭМ!$A$34:$A$777,$A71,СВЦЭМ!$B$34:$B$777,T$47)+'СЕТ СН'!$G$11+СВЦЭМ!$D$10+'СЕТ СН'!$G$5-'СЕТ СН'!$G$21</f>
        <v>4087.3607979799999</v>
      </c>
      <c r="U71" s="36">
        <f>SUMIFS(СВЦЭМ!$D$34:$D$777,СВЦЭМ!$A$34:$A$777,$A71,СВЦЭМ!$B$34:$B$777,U$47)+'СЕТ СН'!$G$11+СВЦЭМ!$D$10+'СЕТ СН'!$G$5-'СЕТ СН'!$G$21</f>
        <v>4082.0206638899999</v>
      </c>
      <c r="V71" s="36">
        <f>SUMIFS(СВЦЭМ!$D$34:$D$777,СВЦЭМ!$A$34:$A$777,$A71,СВЦЭМ!$B$34:$B$777,V$47)+'СЕТ СН'!$G$11+СВЦЭМ!$D$10+'СЕТ СН'!$G$5-'СЕТ СН'!$G$21</f>
        <v>4089.8391025700003</v>
      </c>
      <c r="W71" s="36">
        <f>SUMIFS(СВЦЭМ!$D$34:$D$777,СВЦЭМ!$A$34:$A$777,$A71,СВЦЭМ!$B$34:$B$777,W$47)+'СЕТ СН'!$G$11+СВЦЭМ!$D$10+'СЕТ СН'!$G$5-'СЕТ СН'!$G$21</f>
        <v>4118.9415841500004</v>
      </c>
      <c r="X71" s="36">
        <f>SUMIFS(СВЦЭМ!$D$34:$D$777,СВЦЭМ!$A$34:$A$777,$A71,СВЦЭМ!$B$34:$B$777,X$47)+'СЕТ СН'!$G$11+СВЦЭМ!$D$10+'СЕТ СН'!$G$5-'СЕТ СН'!$G$21</f>
        <v>4186.8341498199998</v>
      </c>
      <c r="Y71" s="36">
        <f>SUMIFS(СВЦЭМ!$D$34:$D$777,СВЦЭМ!$A$34:$A$777,$A71,СВЦЭМ!$B$34:$B$777,Y$47)+'СЕТ СН'!$G$11+СВЦЭМ!$D$10+'СЕТ СН'!$G$5-'СЕТ СН'!$G$21</f>
        <v>4295.2385427399995</v>
      </c>
    </row>
    <row r="72" spans="1:26" ht="15.75" x14ac:dyDescent="0.2">
      <c r="A72" s="35">
        <f t="shared" si="1"/>
        <v>43398</v>
      </c>
      <c r="B72" s="36">
        <f>SUMIFS(СВЦЭМ!$D$34:$D$777,СВЦЭМ!$A$34:$A$777,$A72,СВЦЭМ!$B$34:$B$777,B$47)+'СЕТ СН'!$G$11+СВЦЭМ!$D$10+'СЕТ СН'!$G$5-'СЕТ СН'!$G$21</f>
        <v>4344.5313591300001</v>
      </c>
      <c r="C72" s="36">
        <f>SUMIFS(СВЦЭМ!$D$34:$D$777,СВЦЭМ!$A$34:$A$777,$A72,СВЦЭМ!$B$34:$B$777,C$47)+'СЕТ СН'!$G$11+СВЦЭМ!$D$10+'СЕТ СН'!$G$5-'СЕТ СН'!$G$21</f>
        <v>4472.3011272699996</v>
      </c>
      <c r="D72" s="36">
        <f>SUMIFS(СВЦЭМ!$D$34:$D$777,СВЦЭМ!$A$34:$A$777,$A72,СВЦЭМ!$B$34:$B$777,D$47)+'СЕТ СН'!$G$11+СВЦЭМ!$D$10+'СЕТ СН'!$G$5-'СЕТ СН'!$G$21</f>
        <v>4564.8112179299997</v>
      </c>
      <c r="E72" s="36">
        <f>SUMIFS(СВЦЭМ!$D$34:$D$777,СВЦЭМ!$A$34:$A$777,$A72,СВЦЭМ!$B$34:$B$777,E$47)+'СЕТ СН'!$G$11+СВЦЭМ!$D$10+'СЕТ СН'!$G$5-'СЕТ СН'!$G$21</f>
        <v>4573.1366444300002</v>
      </c>
      <c r="F72" s="36">
        <f>SUMIFS(СВЦЭМ!$D$34:$D$777,СВЦЭМ!$A$34:$A$777,$A72,СВЦЭМ!$B$34:$B$777,F$47)+'СЕТ СН'!$G$11+СВЦЭМ!$D$10+'СЕТ СН'!$G$5-'СЕТ СН'!$G$21</f>
        <v>4571.6892616300001</v>
      </c>
      <c r="G72" s="36">
        <f>SUMIFS(СВЦЭМ!$D$34:$D$777,СВЦЭМ!$A$34:$A$777,$A72,СВЦЭМ!$B$34:$B$777,G$47)+'СЕТ СН'!$G$11+СВЦЭМ!$D$10+'СЕТ СН'!$G$5-'СЕТ СН'!$G$21</f>
        <v>4560.9139051900002</v>
      </c>
      <c r="H72" s="36">
        <f>SUMIFS(СВЦЭМ!$D$34:$D$777,СВЦЭМ!$A$34:$A$777,$A72,СВЦЭМ!$B$34:$B$777,H$47)+'СЕТ СН'!$G$11+СВЦЭМ!$D$10+'СЕТ СН'!$G$5-'СЕТ СН'!$G$21</f>
        <v>4499.0753050000003</v>
      </c>
      <c r="I72" s="36">
        <f>SUMIFS(СВЦЭМ!$D$34:$D$777,СВЦЭМ!$A$34:$A$777,$A72,СВЦЭМ!$B$34:$B$777,I$47)+'СЕТ СН'!$G$11+СВЦЭМ!$D$10+'СЕТ СН'!$G$5-'СЕТ СН'!$G$21</f>
        <v>4439.5029063499996</v>
      </c>
      <c r="J72" s="36">
        <f>SUMIFS(СВЦЭМ!$D$34:$D$777,СВЦЭМ!$A$34:$A$777,$A72,СВЦЭМ!$B$34:$B$777,J$47)+'СЕТ СН'!$G$11+СВЦЭМ!$D$10+'СЕТ СН'!$G$5-'СЕТ СН'!$G$21</f>
        <v>4428.6769919500002</v>
      </c>
      <c r="K72" s="36">
        <f>SUMIFS(СВЦЭМ!$D$34:$D$777,СВЦЭМ!$A$34:$A$777,$A72,СВЦЭМ!$B$34:$B$777,K$47)+'СЕТ СН'!$G$11+СВЦЭМ!$D$10+'СЕТ СН'!$G$5-'СЕТ СН'!$G$21</f>
        <v>4427.4896500499999</v>
      </c>
      <c r="L72" s="36">
        <f>SUMIFS(СВЦЭМ!$D$34:$D$777,СВЦЭМ!$A$34:$A$777,$A72,СВЦЭМ!$B$34:$B$777,L$47)+'СЕТ СН'!$G$11+СВЦЭМ!$D$10+'СЕТ СН'!$G$5-'СЕТ СН'!$G$21</f>
        <v>4442.7282899100001</v>
      </c>
      <c r="M72" s="36">
        <f>SUMIFS(СВЦЭМ!$D$34:$D$777,СВЦЭМ!$A$34:$A$777,$A72,СВЦЭМ!$B$34:$B$777,M$47)+'СЕТ СН'!$G$11+СВЦЭМ!$D$10+'СЕТ СН'!$G$5-'СЕТ СН'!$G$21</f>
        <v>4442.2893120300005</v>
      </c>
      <c r="N72" s="36">
        <f>SUMIFS(СВЦЭМ!$D$34:$D$777,СВЦЭМ!$A$34:$A$777,$A72,СВЦЭМ!$B$34:$B$777,N$47)+'СЕТ СН'!$G$11+СВЦЭМ!$D$10+'СЕТ СН'!$G$5-'СЕТ СН'!$G$21</f>
        <v>4430.8745730500004</v>
      </c>
      <c r="O72" s="36">
        <f>SUMIFS(СВЦЭМ!$D$34:$D$777,СВЦЭМ!$A$34:$A$777,$A72,СВЦЭМ!$B$34:$B$777,O$47)+'СЕТ СН'!$G$11+СВЦЭМ!$D$10+'СЕТ СН'!$G$5-'СЕТ СН'!$G$21</f>
        <v>4423.0478204599995</v>
      </c>
      <c r="P72" s="36">
        <f>SUMIFS(СВЦЭМ!$D$34:$D$777,СВЦЭМ!$A$34:$A$777,$A72,СВЦЭМ!$B$34:$B$777,P$47)+'СЕТ СН'!$G$11+СВЦЭМ!$D$10+'СЕТ СН'!$G$5-'СЕТ СН'!$G$21</f>
        <v>4350.62361461</v>
      </c>
      <c r="Q72" s="36">
        <f>SUMIFS(СВЦЭМ!$D$34:$D$777,СВЦЭМ!$A$34:$A$777,$A72,СВЦЭМ!$B$34:$B$777,Q$47)+'СЕТ СН'!$G$11+СВЦЭМ!$D$10+'СЕТ СН'!$G$5-'СЕТ СН'!$G$21</f>
        <v>4270.1888457599998</v>
      </c>
      <c r="R72" s="36">
        <f>SUMIFS(СВЦЭМ!$D$34:$D$777,СВЦЭМ!$A$34:$A$777,$A72,СВЦЭМ!$B$34:$B$777,R$47)+'СЕТ СН'!$G$11+СВЦЭМ!$D$10+'СЕТ СН'!$G$5-'СЕТ СН'!$G$21</f>
        <v>4135.9515880999998</v>
      </c>
      <c r="S72" s="36">
        <f>SUMIFS(СВЦЭМ!$D$34:$D$777,СВЦЭМ!$A$34:$A$777,$A72,СВЦЭМ!$B$34:$B$777,S$47)+'СЕТ СН'!$G$11+СВЦЭМ!$D$10+'СЕТ СН'!$G$5-'СЕТ СН'!$G$21</f>
        <v>4070.4314389900001</v>
      </c>
      <c r="T72" s="36">
        <f>SUMIFS(СВЦЭМ!$D$34:$D$777,СВЦЭМ!$A$34:$A$777,$A72,СВЦЭМ!$B$34:$B$777,T$47)+'СЕТ СН'!$G$11+СВЦЭМ!$D$10+'СЕТ СН'!$G$5-'СЕТ СН'!$G$21</f>
        <v>4054.0217943099997</v>
      </c>
      <c r="U72" s="36">
        <f>SUMIFS(СВЦЭМ!$D$34:$D$777,СВЦЭМ!$A$34:$A$777,$A72,СВЦЭМ!$B$34:$B$777,U$47)+'СЕТ СН'!$G$11+СВЦЭМ!$D$10+'СЕТ СН'!$G$5-'СЕТ СН'!$G$21</f>
        <v>4080.6497884499995</v>
      </c>
      <c r="V72" s="36">
        <f>SUMIFS(СВЦЭМ!$D$34:$D$777,СВЦЭМ!$A$34:$A$777,$A72,СВЦЭМ!$B$34:$B$777,V$47)+'СЕТ СН'!$G$11+СВЦЭМ!$D$10+'СЕТ СН'!$G$5-'СЕТ СН'!$G$21</f>
        <v>4053.0678263199998</v>
      </c>
      <c r="W72" s="36">
        <f>SUMIFS(СВЦЭМ!$D$34:$D$777,СВЦЭМ!$A$34:$A$777,$A72,СВЦЭМ!$B$34:$B$777,W$47)+'СЕТ СН'!$G$11+СВЦЭМ!$D$10+'СЕТ СН'!$G$5-'СЕТ СН'!$G$21</f>
        <v>4081.7957140600001</v>
      </c>
      <c r="X72" s="36">
        <f>SUMIFS(СВЦЭМ!$D$34:$D$777,СВЦЭМ!$A$34:$A$777,$A72,СВЦЭМ!$B$34:$B$777,X$47)+'СЕТ СН'!$G$11+СВЦЭМ!$D$10+'СЕТ СН'!$G$5-'СЕТ СН'!$G$21</f>
        <v>4145.3481423700005</v>
      </c>
      <c r="Y72" s="36">
        <f>SUMIFS(СВЦЭМ!$D$34:$D$777,СВЦЭМ!$A$34:$A$777,$A72,СВЦЭМ!$B$34:$B$777,Y$47)+'СЕТ СН'!$G$11+СВЦЭМ!$D$10+'СЕТ СН'!$G$5-'СЕТ СН'!$G$21</f>
        <v>4234.9141979200003</v>
      </c>
    </row>
    <row r="73" spans="1:26" ht="15.75" x14ac:dyDescent="0.2">
      <c r="A73" s="35">
        <f t="shared" si="1"/>
        <v>43399</v>
      </c>
      <c r="B73" s="36">
        <f>SUMIFS(СВЦЭМ!$D$34:$D$777,СВЦЭМ!$A$34:$A$777,$A73,СВЦЭМ!$B$34:$B$777,B$47)+'СЕТ СН'!$G$11+СВЦЭМ!$D$10+'СЕТ СН'!$G$5-'СЕТ СН'!$G$21</f>
        <v>4437.7958593200001</v>
      </c>
      <c r="C73" s="36">
        <f>SUMIFS(СВЦЭМ!$D$34:$D$777,СВЦЭМ!$A$34:$A$777,$A73,СВЦЭМ!$B$34:$B$777,C$47)+'СЕТ СН'!$G$11+СВЦЭМ!$D$10+'СЕТ СН'!$G$5-'СЕТ СН'!$G$21</f>
        <v>4562.4580978499998</v>
      </c>
      <c r="D73" s="36">
        <f>SUMIFS(СВЦЭМ!$D$34:$D$777,СВЦЭМ!$A$34:$A$777,$A73,СВЦЭМ!$B$34:$B$777,D$47)+'СЕТ СН'!$G$11+СВЦЭМ!$D$10+'СЕТ СН'!$G$5-'СЕТ СН'!$G$21</f>
        <v>4659.2120642700002</v>
      </c>
      <c r="E73" s="36">
        <f>SUMIFS(СВЦЭМ!$D$34:$D$777,СВЦЭМ!$A$34:$A$777,$A73,СВЦЭМ!$B$34:$B$777,E$47)+'СЕТ СН'!$G$11+СВЦЭМ!$D$10+'СЕТ СН'!$G$5-'СЕТ СН'!$G$21</f>
        <v>4661.6821253200005</v>
      </c>
      <c r="F73" s="36">
        <f>SUMIFS(СВЦЭМ!$D$34:$D$777,СВЦЭМ!$A$34:$A$777,$A73,СВЦЭМ!$B$34:$B$777,F$47)+'СЕТ СН'!$G$11+СВЦЭМ!$D$10+'СЕТ СН'!$G$5-'СЕТ СН'!$G$21</f>
        <v>4644.9802536099996</v>
      </c>
      <c r="G73" s="36">
        <f>SUMIFS(СВЦЭМ!$D$34:$D$777,СВЦЭМ!$A$34:$A$777,$A73,СВЦЭМ!$B$34:$B$777,G$47)+'СЕТ СН'!$G$11+СВЦЭМ!$D$10+'СЕТ СН'!$G$5-'СЕТ СН'!$G$21</f>
        <v>4604.5800687299998</v>
      </c>
      <c r="H73" s="36">
        <f>SUMIFS(СВЦЭМ!$D$34:$D$777,СВЦЭМ!$A$34:$A$777,$A73,СВЦЭМ!$B$34:$B$777,H$47)+'СЕТ СН'!$G$11+СВЦЭМ!$D$10+'СЕТ СН'!$G$5-'СЕТ СН'!$G$21</f>
        <v>4519.6624758799999</v>
      </c>
      <c r="I73" s="36">
        <f>SUMIFS(СВЦЭМ!$D$34:$D$777,СВЦЭМ!$A$34:$A$777,$A73,СВЦЭМ!$B$34:$B$777,I$47)+'СЕТ СН'!$G$11+СВЦЭМ!$D$10+'СЕТ СН'!$G$5-'СЕТ СН'!$G$21</f>
        <v>4441.44495732</v>
      </c>
      <c r="J73" s="36">
        <f>SUMIFS(СВЦЭМ!$D$34:$D$777,СВЦЭМ!$A$34:$A$777,$A73,СВЦЭМ!$B$34:$B$777,J$47)+'СЕТ СН'!$G$11+СВЦЭМ!$D$10+'СЕТ СН'!$G$5-'СЕТ СН'!$G$21</f>
        <v>4417.4246776700002</v>
      </c>
      <c r="K73" s="36">
        <f>SUMIFS(СВЦЭМ!$D$34:$D$777,СВЦЭМ!$A$34:$A$777,$A73,СВЦЭМ!$B$34:$B$777,K$47)+'СЕТ СН'!$G$11+СВЦЭМ!$D$10+'СЕТ СН'!$G$5-'СЕТ СН'!$G$21</f>
        <v>4400.12212335</v>
      </c>
      <c r="L73" s="36">
        <f>SUMIFS(СВЦЭМ!$D$34:$D$777,СВЦЭМ!$A$34:$A$777,$A73,СВЦЭМ!$B$34:$B$777,L$47)+'СЕТ СН'!$G$11+СВЦЭМ!$D$10+'СЕТ СН'!$G$5-'СЕТ СН'!$G$21</f>
        <v>4402.1780927499995</v>
      </c>
      <c r="M73" s="36">
        <f>SUMIFS(СВЦЭМ!$D$34:$D$777,СВЦЭМ!$A$34:$A$777,$A73,СВЦЭМ!$B$34:$B$777,M$47)+'СЕТ СН'!$G$11+СВЦЭМ!$D$10+'СЕТ СН'!$G$5-'СЕТ СН'!$G$21</f>
        <v>4408.2967813099995</v>
      </c>
      <c r="N73" s="36">
        <f>SUMIFS(СВЦЭМ!$D$34:$D$777,СВЦЭМ!$A$34:$A$777,$A73,СВЦЭМ!$B$34:$B$777,N$47)+'СЕТ СН'!$G$11+СВЦЭМ!$D$10+'СЕТ СН'!$G$5-'СЕТ СН'!$G$21</f>
        <v>4414.3429643999998</v>
      </c>
      <c r="O73" s="36">
        <f>SUMIFS(СВЦЭМ!$D$34:$D$777,СВЦЭМ!$A$34:$A$777,$A73,СВЦЭМ!$B$34:$B$777,O$47)+'СЕТ СН'!$G$11+СВЦЭМ!$D$10+'СЕТ СН'!$G$5-'СЕТ СН'!$G$21</f>
        <v>4390.4440088900001</v>
      </c>
      <c r="P73" s="36">
        <f>SUMIFS(СВЦЭМ!$D$34:$D$777,СВЦЭМ!$A$34:$A$777,$A73,СВЦЭМ!$B$34:$B$777,P$47)+'СЕТ СН'!$G$11+СВЦЭМ!$D$10+'СЕТ СН'!$G$5-'СЕТ СН'!$G$21</f>
        <v>4327.6561765500001</v>
      </c>
      <c r="Q73" s="36">
        <f>SUMIFS(СВЦЭМ!$D$34:$D$777,СВЦЭМ!$A$34:$A$777,$A73,СВЦЭМ!$B$34:$B$777,Q$47)+'СЕТ СН'!$G$11+СВЦЭМ!$D$10+'СЕТ СН'!$G$5-'СЕТ СН'!$G$21</f>
        <v>4264.6140606399995</v>
      </c>
      <c r="R73" s="36">
        <f>SUMIFS(СВЦЭМ!$D$34:$D$777,СВЦЭМ!$A$34:$A$777,$A73,СВЦЭМ!$B$34:$B$777,R$47)+'СЕТ СН'!$G$11+СВЦЭМ!$D$10+'СЕТ СН'!$G$5-'СЕТ СН'!$G$21</f>
        <v>4169.7723021000002</v>
      </c>
      <c r="S73" s="36">
        <f>SUMIFS(СВЦЭМ!$D$34:$D$777,СВЦЭМ!$A$34:$A$777,$A73,СВЦЭМ!$B$34:$B$777,S$47)+'СЕТ СН'!$G$11+СВЦЭМ!$D$10+'СЕТ СН'!$G$5-'СЕТ СН'!$G$21</f>
        <v>4086.9293086899997</v>
      </c>
      <c r="T73" s="36">
        <f>SUMIFS(СВЦЭМ!$D$34:$D$777,СВЦЭМ!$A$34:$A$777,$A73,СВЦЭМ!$B$34:$B$777,T$47)+'СЕТ СН'!$G$11+СВЦЭМ!$D$10+'СЕТ СН'!$G$5-'СЕТ СН'!$G$21</f>
        <v>4051.6855574399997</v>
      </c>
      <c r="U73" s="36">
        <f>SUMIFS(СВЦЭМ!$D$34:$D$777,СВЦЭМ!$A$34:$A$777,$A73,СВЦЭМ!$B$34:$B$777,U$47)+'СЕТ СН'!$G$11+СВЦЭМ!$D$10+'СЕТ СН'!$G$5-'СЕТ СН'!$G$21</f>
        <v>4042.5782916500002</v>
      </c>
      <c r="V73" s="36">
        <f>SUMIFS(СВЦЭМ!$D$34:$D$777,СВЦЭМ!$A$34:$A$777,$A73,СВЦЭМ!$B$34:$B$777,V$47)+'СЕТ СН'!$G$11+СВЦЭМ!$D$10+'СЕТ СН'!$G$5-'СЕТ СН'!$G$21</f>
        <v>4052.2995721300003</v>
      </c>
      <c r="W73" s="36">
        <f>SUMIFS(СВЦЭМ!$D$34:$D$777,СВЦЭМ!$A$34:$A$777,$A73,СВЦЭМ!$B$34:$B$777,W$47)+'СЕТ СН'!$G$11+СВЦЭМ!$D$10+'СЕТ СН'!$G$5-'СЕТ СН'!$G$21</f>
        <v>4072.0577157899997</v>
      </c>
      <c r="X73" s="36">
        <f>SUMIFS(СВЦЭМ!$D$34:$D$777,СВЦЭМ!$A$34:$A$777,$A73,СВЦЭМ!$B$34:$B$777,X$47)+'СЕТ СН'!$G$11+СВЦЭМ!$D$10+'СЕТ СН'!$G$5-'СЕТ СН'!$G$21</f>
        <v>4135.1045955299996</v>
      </c>
      <c r="Y73" s="36">
        <f>SUMIFS(СВЦЭМ!$D$34:$D$777,СВЦЭМ!$A$34:$A$777,$A73,СВЦЭМ!$B$34:$B$777,Y$47)+'СЕТ СН'!$G$11+СВЦЭМ!$D$10+'СЕТ СН'!$G$5-'СЕТ СН'!$G$21</f>
        <v>4242.7265876699994</v>
      </c>
    </row>
    <row r="74" spans="1:26" ht="15.75" x14ac:dyDescent="0.2">
      <c r="A74" s="35">
        <f t="shared" si="1"/>
        <v>43400</v>
      </c>
      <c r="B74" s="36">
        <f>SUMIFS(СВЦЭМ!$D$34:$D$777,СВЦЭМ!$A$34:$A$777,$A74,СВЦЭМ!$B$34:$B$777,B$47)+'СЕТ СН'!$G$11+СВЦЭМ!$D$10+'СЕТ СН'!$G$5-'СЕТ СН'!$G$21</f>
        <v>4393.2197912299998</v>
      </c>
      <c r="C74" s="36">
        <f>SUMIFS(СВЦЭМ!$D$34:$D$777,СВЦЭМ!$A$34:$A$777,$A74,СВЦЭМ!$B$34:$B$777,C$47)+'СЕТ СН'!$G$11+СВЦЭМ!$D$10+'СЕТ СН'!$G$5-'СЕТ СН'!$G$21</f>
        <v>4490.4428816400005</v>
      </c>
      <c r="D74" s="36">
        <f>SUMIFS(СВЦЭМ!$D$34:$D$777,СВЦЭМ!$A$34:$A$777,$A74,СВЦЭМ!$B$34:$B$777,D$47)+'СЕТ СН'!$G$11+СВЦЭМ!$D$10+'СЕТ СН'!$G$5-'СЕТ СН'!$G$21</f>
        <v>4553.5175069799998</v>
      </c>
      <c r="E74" s="36">
        <f>SUMIFS(СВЦЭМ!$D$34:$D$777,СВЦЭМ!$A$34:$A$777,$A74,СВЦЭМ!$B$34:$B$777,E$47)+'СЕТ СН'!$G$11+СВЦЭМ!$D$10+'СЕТ СН'!$G$5-'СЕТ СН'!$G$21</f>
        <v>4561.2714194999999</v>
      </c>
      <c r="F74" s="36">
        <f>SUMIFS(СВЦЭМ!$D$34:$D$777,СВЦЭМ!$A$34:$A$777,$A74,СВЦЭМ!$B$34:$B$777,F$47)+'СЕТ СН'!$G$11+СВЦЭМ!$D$10+'СЕТ СН'!$G$5-'СЕТ СН'!$G$21</f>
        <v>4552.8419090099997</v>
      </c>
      <c r="G74" s="36">
        <f>SUMIFS(СВЦЭМ!$D$34:$D$777,СВЦЭМ!$A$34:$A$777,$A74,СВЦЭМ!$B$34:$B$777,G$47)+'СЕТ СН'!$G$11+СВЦЭМ!$D$10+'СЕТ СН'!$G$5-'СЕТ СН'!$G$21</f>
        <v>4528.6770895399995</v>
      </c>
      <c r="H74" s="36">
        <f>SUMIFS(СВЦЭМ!$D$34:$D$777,СВЦЭМ!$A$34:$A$777,$A74,СВЦЭМ!$B$34:$B$777,H$47)+'СЕТ СН'!$G$11+СВЦЭМ!$D$10+'СЕТ СН'!$G$5-'СЕТ СН'!$G$21</f>
        <v>4487.4560735699997</v>
      </c>
      <c r="I74" s="36">
        <f>SUMIFS(СВЦЭМ!$D$34:$D$777,СВЦЭМ!$A$34:$A$777,$A74,СВЦЭМ!$B$34:$B$777,I$47)+'СЕТ СН'!$G$11+СВЦЭМ!$D$10+'СЕТ СН'!$G$5-'СЕТ СН'!$G$21</f>
        <v>4407.0512621899998</v>
      </c>
      <c r="J74" s="36">
        <f>SUMIFS(СВЦЭМ!$D$34:$D$777,СВЦЭМ!$A$34:$A$777,$A74,СВЦЭМ!$B$34:$B$777,J$47)+'СЕТ СН'!$G$11+СВЦЭМ!$D$10+'СЕТ СН'!$G$5-'СЕТ СН'!$G$21</f>
        <v>4375.4887510500002</v>
      </c>
      <c r="K74" s="36">
        <f>SUMIFS(СВЦЭМ!$D$34:$D$777,СВЦЭМ!$A$34:$A$777,$A74,СВЦЭМ!$B$34:$B$777,K$47)+'СЕТ СН'!$G$11+СВЦЭМ!$D$10+'СЕТ СН'!$G$5-'СЕТ СН'!$G$21</f>
        <v>4386.8973315699996</v>
      </c>
      <c r="L74" s="36">
        <f>SUMIFS(СВЦЭМ!$D$34:$D$777,СВЦЭМ!$A$34:$A$777,$A74,СВЦЭМ!$B$34:$B$777,L$47)+'СЕТ СН'!$G$11+СВЦЭМ!$D$10+'СЕТ СН'!$G$5-'СЕТ СН'!$G$21</f>
        <v>4410.6377545799996</v>
      </c>
      <c r="M74" s="36">
        <f>SUMIFS(СВЦЭМ!$D$34:$D$777,СВЦЭМ!$A$34:$A$777,$A74,СВЦЭМ!$B$34:$B$777,M$47)+'СЕТ СН'!$G$11+СВЦЭМ!$D$10+'СЕТ СН'!$G$5-'СЕТ СН'!$G$21</f>
        <v>4426.2046788399994</v>
      </c>
      <c r="N74" s="36">
        <f>SUMIFS(СВЦЭМ!$D$34:$D$777,СВЦЭМ!$A$34:$A$777,$A74,СВЦЭМ!$B$34:$B$777,N$47)+'СЕТ СН'!$G$11+СВЦЭМ!$D$10+'СЕТ СН'!$G$5-'СЕТ СН'!$G$21</f>
        <v>4436.8833470500003</v>
      </c>
      <c r="O74" s="36">
        <f>SUMIFS(СВЦЭМ!$D$34:$D$777,СВЦЭМ!$A$34:$A$777,$A74,СВЦЭМ!$B$34:$B$777,O$47)+'СЕТ СН'!$G$11+СВЦЭМ!$D$10+'СЕТ СН'!$G$5-'СЕТ СН'!$G$21</f>
        <v>4423.81578567</v>
      </c>
      <c r="P74" s="36">
        <f>SUMIFS(СВЦЭМ!$D$34:$D$777,СВЦЭМ!$A$34:$A$777,$A74,СВЦЭМ!$B$34:$B$777,P$47)+'СЕТ СН'!$G$11+СВЦЭМ!$D$10+'СЕТ СН'!$G$5-'СЕТ СН'!$G$21</f>
        <v>4376.8678173199996</v>
      </c>
      <c r="Q74" s="36">
        <f>SUMIFS(СВЦЭМ!$D$34:$D$777,СВЦЭМ!$A$34:$A$777,$A74,СВЦЭМ!$B$34:$B$777,Q$47)+'СЕТ СН'!$G$11+СВЦЭМ!$D$10+'СЕТ СН'!$G$5-'СЕТ СН'!$G$21</f>
        <v>4299.37995701</v>
      </c>
      <c r="R74" s="36">
        <f>SUMIFS(СВЦЭМ!$D$34:$D$777,СВЦЭМ!$A$34:$A$777,$A74,СВЦЭМ!$B$34:$B$777,R$47)+'СЕТ СН'!$G$11+СВЦЭМ!$D$10+'СЕТ СН'!$G$5-'СЕТ СН'!$G$21</f>
        <v>4189.9157970899996</v>
      </c>
      <c r="S74" s="36">
        <f>SUMIFS(СВЦЭМ!$D$34:$D$777,СВЦЭМ!$A$34:$A$777,$A74,СВЦЭМ!$B$34:$B$777,S$47)+'СЕТ СН'!$G$11+СВЦЭМ!$D$10+'СЕТ СН'!$G$5-'СЕТ СН'!$G$21</f>
        <v>4093.8986284100001</v>
      </c>
      <c r="T74" s="36">
        <f>SUMIFS(СВЦЭМ!$D$34:$D$777,СВЦЭМ!$A$34:$A$777,$A74,СВЦЭМ!$B$34:$B$777,T$47)+'СЕТ СН'!$G$11+СВЦЭМ!$D$10+'СЕТ СН'!$G$5-'СЕТ СН'!$G$21</f>
        <v>4055.0891686799996</v>
      </c>
      <c r="U74" s="36">
        <f>SUMIFS(СВЦЭМ!$D$34:$D$777,СВЦЭМ!$A$34:$A$777,$A74,СВЦЭМ!$B$34:$B$777,U$47)+'СЕТ СН'!$G$11+СВЦЭМ!$D$10+'СЕТ СН'!$G$5-'СЕТ СН'!$G$21</f>
        <v>4041.3035622300004</v>
      </c>
      <c r="V74" s="36">
        <f>SUMIFS(СВЦЭМ!$D$34:$D$777,СВЦЭМ!$A$34:$A$777,$A74,СВЦЭМ!$B$34:$B$777,V$47)+'СЕТ СН'!$G$11+СВЦЭМ!$D$10+'СЕТ СН'!$G$5-'СЕТ СН'!$G$21</f>
        <v>4053.6037860699998</v>
      </c>
      <c r="W74" s="36">
        <f>SUMIFS(СВЦЭМ!$D$34:$D$777,СВЦЭМ!$A$34:$A$777,$A74,СВЦЭМ!$B$34:$B$777,W$47)+'СЕТ СН'!$G$11+СВЦЭМ!$D$10+'СЕТ СН'!$G$5-'СЕТ СН'!$G$21</f>
        <v>4092.5346845399999</v>
      </c>
      <c r="X74" s="36">
        <f>SUMIFS(СВЦЭМ!$D$34:$D$777,СВЦЭМ!$A$34:$A$777,$A74,СВЦЭМ!$B$34:$B$777,X$47)+'СЕТ СН'!$G$11+СВЦЭМ!$D$10+'СЕТ СН'!$G$5-'СЕТ СН'!$G$21</f>
        <v>4156.4230460700001</v>
      </c>
      <c r="Y74" s="36">
        <f>SUMIFS(СВЦЭМ!$D$34:$D$777,СВЦЭМ!$A$34:$A$777,$A74,СВЦЭМ!$B$34:$B$777,Y$47)+'СЕТ СН'!$G$11+СВЦЭМ!$D$10+'СЕТ СН'!$G$5-'СЕТ СН'!$G$21</f>
        <v>4290.7389141899994</v>
      </c>
    </row>
    <row r="75" spans="1:26" ht="15.75" x14ac:dyDescent="0.2">
      <c r="A75" s="35">
        <f t="shared" si="1"/>
        <v>43401</v>
      </c>
      <c r="B75" s="36">
        <f>SUMIFS(СВЦЭМ!$D$34:$D$777,СВЦЭМ!$A$34:$A$777,$A75,СВЦЭМ!$B$34:$B$777,B$47)+'СЕТ СН'!$G$11+СВЦЭМ!$D$10+'СЕТ СН'!$G$5-'СЕТ СН'!$G$21</f>
        <v>4391.2859900399999</v>
      </c>
      <c r="C75" s="36">
        <f>SUMIFS(СВЦЭМ!$D$34:$D$777,СВЦЭМ!$A$34:$A$777,$A75,СВЦЭМ!$B$34:$B$777,C$47)+'СЕТ СН'!$G$11+СВЦЭМ!$D$10+'СЕТ СН'!$G$5-'СЕТ СН'!$G$21</f>
        <v>4491.1365328000002</v>
      </c>
      <c r="D75" s="36">
        <f>SUMIFS(СВЦЭМ!$D$34:$D$777,СВЦЭМ!$A$34:$A$777,$A75,СВЦЭМ!$B$34:$B$777,D$47)+'СЕТ СН'!$G$11+СВЦЭМ!$D$10+'СЕТ СН'!$G$5-'СЕТ СН'!$G$21</f>
        <v>4582.4840118800003</v>
      </c>
      <c r="E75" s="36">
        <f>SUMIFS(СВЦЭМ!$D$34:$D$777,СВЦЭМ!$A$34:$A$777,$A75,СВЦЭМ!$B$34:$B$777,E$47)+'СЕТ СН'!$G$11+СВЦЭМ!$D$10+'СЕТ СН'!$G$5-'СЕТ СН'!$G$21</f>
        <v>4574.0869872000003</v>
      </c>
      <c r="F75" s="36">
        <f>SUMIFS(СВЦЭМ!$D$34:$D$777,СВЦЭМ!$A$34:$A$777,$A75,СВЦЭМ!$B$34:$B$777,F$47)+'СЕТ СН'!$G$11+СВЦЭМ!$D$10+'СЕТ СН'!$G$5-'СЕТ СН'!$G$21</f>
        <v>4566.5580238600005</v>
      </c>
      <c r="G75" s="36">
        <f>SUMIFS(СВЦЭМ!$D$34:$D$777,СВЦЭМ!$A$34:$A$777,$A75,СВЦЭМ!$B$34:$B$777,G$47)+'СЕТ СН'!$G$11+СВЦЭМ!$D$10+'СЕТ СН'!$G$5-'СЕТ СН'!$G$21</f>
        <v>4564.17807963</v>
      </c>
      <c r="H75" s="36">
        <f>SUMIFS(СВЦЭМ!$D$34:$D$777,СВЦЭМ!$A$34:$A$777,$A75,СВЦЭМ!$B$34:$B$777,H$47)+'СЕТ СН'!$G$11+СВЦЭМ!$D$10+'СЕТ СН'!$G$5-'СЕТ СН'!$G$21</f>
        <v>4551.6592729399999</v>
      </c>
      <c r="I75" s="36">
        <f>SUMIFS(СВЦЭМ!$D$34:$D$777,СВЦЭМ!$A$34:$A$777,$A75,СВЦЭМ!$B$34:$B$777,I$47)+'СЕТ СН'!$G$11+СВЦЭМ!$D$10+'СЕТ СН'!$G$5-'СЕТ СН'!$G$21</f>
        <v>4508.1589253800003</v>
      </c>
      <c r="J75" s="36">
        <f>SUMIFS(СВЦЭМ!$D$34:$D$777,СВЦЭМ!$A$34:$A$777,$A75,СВЦЭМ!$B$34:$B$777,J$47)+'СЕТ СН'!$G$11+СВЦЭМ!$D$10+'СЕТ СН'!$G$5-'СЕТ СН'!$G$21</f>
        <v>4450.00492915</v>
      </c>
      <c r="K75" s="36">
        <f>SUMIFS(СВЦЭМ!$D$34:$D$777,СВЦЭМ!$A$34:$A$777,$A75,СВЦЭМ!$B$34:$B$777,K$47)+'СЕТ СН'!$G$11+СВЦЭМ!$D$10+'СЕТ СН'!$G$5-'СЕТ СН'!$G$21</f>
        <v>4408.2019688800001</v>
      </c>
      <c r="L75" s="36">
        <f>SUMIFS(СВЦЭМ!$D$34:$D$777,СВЦЭМ!$A$34:$A$777,$A75,СВЦЭМ!$B$34:$B$777,L$47)+'СЕТ СН'!$G$11+СВЦЭМ!$D$10+'СЕТ СН'!$G$5-'СЕТ СН'!$G$21</f>
        <v>4400.4306095000002</v>
      </c>
      <c r="M75" s="36">
        <f>SUMIFS(СВЦЭМ!$D$34:$D$777,СВЦЭМ!$A$34:$A$777,$A75,СВЦЭМ!$B$34:$B$777,M$47)+'СЕТ СН'!$G$11+СВЦЭМ!$D$10+'СЕТ СН'!$G$5-'СЕТ СН'!$G$21</f>
        <v>4406.6315990100002</v>
      </c>
      <c r="N75" s="36">
        <f>SUMIFS(СВЦЭМ!$D$34:$D$777,СВЦЭМ!$A$34:$A$777,$A75,СВЦЭМ!$B$34:$B$777,N$47)+'СЕТ СН'!$G$11+СВЦЭМ!$D$10+'СЕТ СН'!$G$5-'СЕТ СН'!$G$21</f>
        <v>4421.1355262500001</v>
      </c>
      <c r="O75" s="36">
        <f>SUMIFS(СВЦЭМ!$D$34:$D$777,СВЦЭМ!$A$34:$A$777,$A75,СВЦЭМ!$B$34:$B$777,O$47)+'СЕТ СН'!$G$11+СВЦЭМ!$D$10+'СЕТ СН'!$G$5-'СЕТ СН'!$G$21</f>
        <v>4416.4200876900004</v>
      </c>
      <c r="P75" s="36">
        <f>SUMIFS(СВЦЭМ!$D$34:$D$777,СВЦЭМ!$A$34:$A$777,$A75,СВЦЭМ!$B$34:$B$777,P$47)+'СЕТ СН'!$G$11+СВЦЭМ!$D$10+'СЕТ СН'!$G$5-'СЕТ СН'!$G$21</f>
        <v>4355.2612978699999</v>
      </c>
      <c r="Q75" s="36">
        <f>SUMIFS(СВЦЭМ!$D$34:$D$777,СВЦЭМ!$A$34:$A$777,$A75,СВЦЭМ!$B$34:$B$777,Q$47)+'СЕТ СН'!$G$11+СВЦЭМ!$D$10+'СЕТ СН'!$G$5-'СЕТ СН'!$G$21</f>
        <v>4273.9833998900003</v>
      </c>
      <c r="R75" s="36">
        <f>SUMIFS(СВЦЭМ!$D$34:$D$777,СВЦЭМ!$A$34:$A$777,$A75,СВЦЭМ!$B$34:$B$777,R$47)+'СЕТ СН'!$G$11+СВЦЭМ!$D$10+'СЕТ СН'!$G$5-'СЕТ СН'!$G$21</f>
        <v>4181.9897631899994</v>
      </c>
      <c r="S75" s="36">
        <f>SUMIFS(СВЦЭМ!$D$34:$D$777,СВЦЭМ!$A$34:$A$777,$A75,СВЦЭМ!$B$34:$B$777,S$47)+'СЕТ СН'!$G$11+СВЦЭМ!$D$10+'СЕТ СН'!$G$5-'СЕТ СН'!$G$21</f>
        <v>4063.4220359500005</v>
      </c>
      <c r="T75" s="36">
        <f>SUMIFS(СВЦЭМ!$D$34:$D$777,СВЦЭМ!$A$34:$A$777,$A75,СВЦЭМ!$B$34:$B$777,T$47)+'СЕТ СН'!$G$11+СВЦЭМ!$D$10+'СЕТ СН'!$G$5-'СЕТ СН'!$G$21</f>
        <v>4039.4743647300002</v>
      </c>
      <c r="U75" s="36">
        <f>SUMIFS(СВЦЭМ!$D$34:$D$777,СВЦЭМ!$A$34:$A$777,$A75,СВЦЭМ!$B$34:$B$777,U$47)+'СЕТ СН'!$G$11+СВЦЭМ!$D$10+'СЕТ СН'!$G$5-'СЕТ СН'!$G$21</f>
        <v>4039.8190323899998</v>
      </c>
      <c r="V75" s="36">
        <f>SUMIFS(СВЦЭМ!$D$34:$D$777,СВЦЭМ!$A$34:$A$777,$A75,СВЦЭМ!$B$34:$B$777,V$47)+'СЕТ СН'!$G$11+СВЦЭМ!$D$10+'СЕТ СН'!$G$5-'СЕТ СН'!$G$21</f>
        <v>4056.6965564499997</v>
      </c>
      <c r="W75" s="36">
        <f>SUMIFS(СВЦЭМ!$D$34:$D$777,СВЦЭМ!$A$34:$A$777,$A75,СВЦЭМ!$B$34:$B$777,W$47)+'СЕТ СН'!$G$11+СВЦЭМ!$D$10+'СЕТ СН'!$G$5-'СЕТ СН'!$G$21</f>
        <v>4077.9164012600004</v>
      </c>
      <c r="X75" s="36">
        <f>SUMIFS(СВЦЭМ!$D$34:$D$777,СВЦЭМ!$A$34:$A$777,$A75,СВЦЭМ!$B$34:$B$777,X$47)+'СЕТ СН'!$G$11+СВЦЭМ!$D$10+'СЕТ СН'!$G$5-'СЕТ СН'!$G$21</f>
        <v>4144.4192495899997</v>
      </c>
      <c r="Y75" s="36">
        <f>SUMIFS(СВЦЭМ!$D$34:$D$777,СВЦЭМ!$A$34:$A$777,$A75,СВЦЭМ!$B$34:$B$777,Y$47)+'СЕТ СН'!$G$11+СВЦЭМ!$D$10+'СЕТ СН'!$G$5-'СЕТ СН'!$G$21</f>
        <v>4285.3407302099995</v>
      </c>
    </row>
    <row r="76" spans="1:26" ht="15.75" x14ac:dyDescent="0.2">
      <c r="A76" s="35">
        <f t="shared" si="1"/>
        <v>43402</v>
      </c>
      <c r="B76" s="36">
        <f>SUMIFS(СВЦЭМ!$D$34:$D$777,СВЦЭМ!$A$34:$A$777,$A76,СВЦЭМ!$B$34:$B$777,B$47)+'СЕТ СН'!$G$11+СВЦЭМ!$D$10+'СЕТ СН'!$G$5-'СЕТ СН'!$G$21</f>
        <v>4415.7358687200003</v>
      </c>
      <c r="C76" s="36">
        <f>SUMIFS(СВЦЭМ!$D$34:$D$777,СВЦЭМ!$A$34:$A$777,$A76,СВЦЭМ!$B$34:$B$777,C$47)+'СЕТ СН'!$G$11+СВЦЭМ!$D$10+'СЕТ СН'!$G$5-'СЕТ СН'!$G$21</f>
        <v>4522.5532750699995</v>
      </c>
      <c r="D76" s="36">
        <f>SUMIFS(СВЦЭМ!$D$34:$D$777,СВЦЭМ!$A$34:$A$777,$A76,СВЦЭМ!$B$34:$B$777,D$47)+'СЕТ СН'!$G$11+СВЦЭМ!$D$10+'СЕТ СН'!$G$5-'СЕТ СН'!$G$21</f>
        <v>4612.3477317400002</v>
      </c>
      <c r="E76" s="36">
        <f>SUMIFS(СВЦЭМ!$D$34:$D$777,СВЦЭМ!$A$34:$A$777,$A76,СВЦЭМ!$B$34:$B$777,E$47)+'СЕТ СН'!$G$11+СВЦЭМ!$D$10+'СЕТ СН'!$G$5-'СЕТ СН'!$G$21</f>
        <v>4609.9384616300003</v>
      </c>
      <c r="F76" s="36">
        <f>SUMIFS(СВЦЭМ!$D$34:$D$777,СВЦЭМ!$A$34:$A$777,$A76,СВЦЭМ!$B$34:$B$777,F$47)+'СЕТ СН'!$G$11+СВЦЭМ!$D$10+'СЕТ СН'!$G$5-'СЕТ СН'!$G$21</f>
        <v>4602.0594047100003</v>
      </c>
      <c r="G76" s="36">
        <f>SUMIFS(СВЦЭМ!$D$34:$D$777,СВЦЭМ!$A$34:$A$777,$A76,СВЦЭМ!$B$34:$B$777,G$47)+'СЕТ СН'!$G$11+СВЦЭМ!$D$10+'СЕТ СН'!$G$5-'СЕТ СН'!$G$21</f>
        <v>4581.1790455199998</v>
      </c>
      <c r="H76" s="36">
        <f>SUMIFS(СВЦЭМ!$D$34:$D$777,СВЦЭМ!$A$34:$A$777,$A76,СВЦЭМ!$B$34:$B$777,H$47)+'СЕТ СН'!$G$11+СВЦЭМ!$D$10+'СЕТ СН'!$G$5-'СЕТ СН'!$G$21</f>
        <v>4539.7455928099998</v>
      </c>
      <c r="I76" s="36">
        <f>SUMIFS(СВЦЭМ!$D$34:$D$777,СВЦЭМ!$A$34:$A$777,$A76,СВЦЭМ!$B$34:$B$777,I$47)+'СЕТ СН'!$G$11+СВЦЭМ!$D$10+'СЕТ СН'!$G$5-'СЕТ СН'!$G$21</f>
        <v>4482.3935967999996</v>
      </c>
      <c r="J76" s="36">
        <f>SUMIFS(СВЦЭМ!$D$34:$D$777,СВЦЭМ!$A$34:$A$777,$A76,СВЦЭМ!$B$34:$B$777,J$47)+'СЕТ СН'!$G$11+СВЦЭМ!$D$10+'СЕТ СН'!$G$5-'СЕТ СН'!$G$21</f>
        <v>4428.34348099</v>
      </c>
      <c r="K76" s="36">
        <f>SUMIFS(СВЦЭМ!$D$34:$D$777,СВЦЭМ!$A$34:$A$777,$A76,СВЦЭМ!$B$34:$B$777,K$47)+'СЕТ СН'!$G$11+СВЦЭМ!$D$10+'СЕТ СН'!$G$5-'СЕТ СН'!$G$21</f>
        <v>4413.5658538300004</v>
      </c>
      <c r="L76" s="36">
        <f>SUMIFS(СВЦЭМ!$D$34:$D$777,СВЦЭМ!$A$34:$A$777,$A76,СВЦЭМ!$B$34:$B$777,L$47)+'СЕТ СН'!$G$11+СВЦЭМ!$D$10+'СЕТ СН'!$G$5-'СЕТ СН'!$G$21</f>
        <v>4400.4914406399994</v>
      </c>
      <c r="M76" s="36">
        <f>SUMIFS(СВЦЭМ!$D$34:$D$777,СВЦЭМ!$A$34:$A$777,$A76,СВЦЭМ!$B$34:$B$777,M$47)+'СЕТ СН'!$G$11+СВЦЭМ!$D$10+'СЕТ СН'!$G$5-'СЕТ СН'!$G$21</f>
        <v>4416.9311429099998</v>
      </c>
      <c r="N76" s="36">
        <f>SUMIFS(СВЦЭМ!$D$34:$D$777,СВЦЭМ!$A$34:$A$777,$A76,СВЦЭМ!$B$34:$B$777,N$47)+'СЕТ СН'!$G$11+СВЦЭМ!$D$10+'СЕТ СН'!$G$5-'СЕТ СН'!$G$21</f>
        <v>4435.4454235900002</v>
      </c>
      <c r="O76" s="36">
        <f>SUMIFS(СВЦЭМ!$D$34:$D$777,СВЦЭМ!$A$34:$A$777,$A76,СВЦЭМ!$B$34:$B$777,O$47)+'СЕТ СН'!$G$11+СВЦЭМ!$D$10+'СЕТ СН'!$G$5-'СЕТ СН'!$G$21</f>
        <v>4423.4478533499996</v>
      </c>
      <c r="P76" s="36">
        <f>SUMIFS(СВЦЭМ!$D$34:$D$777,СВЦЭМ!$A$34:$A$777,$A76,СВЦЭМ!$B$34:$B$777,P$47)+'СЕТ СН'!$G$11+СВЦЭМ!$D$10+'СЕТ СН'!$G$5-'СЕТ СН'!$G$21</f>
        <v>4367.9934088299997</v>
      </c>
      <c r="Q76" s="36">
        <f>SUMIFS(СВЦЭМ!$D$34:$D$777,СВЦЭМ!$A$34:$A$777,$A76,СВЦЭМ!$B$34:$B$777,Q$47)+'СЕТ СН'!$G$11+СВЦЭМ!$D$10+'СЕТ СН'!$G$5-'СЕТ СН'!$G$21</f>
        <v>4308.6753253799998</v>
      </c>
      <c r="R76" s="36">
        <f>SUMIFS(СВЦЭМ!$D$34:$D$777,СВЦЭМ!$A$34:$A$777,$A76,СВЦЭМ!$B$34:$B$777,R$47)+'СЕТ СН'!$G$11+СВЦЭМ!$D$10+'СЕТ СН'!$G$5-'СЕТ СН'!$G$21</f>
        <v>4201.6122120499995</v>
      </c>
      <c r="S76" s="36">
        <f>SUMIFS(СВЦЭМ!$D$34:$D$777,СВЦЭМ!$A$34:$A$777,$A76,СВЦЭМ!$B$34:$B$777,S$47)+'СЕТ СН'!$G$11+СВЦЭМ!$D$10+'СЕТ СН'!$G$5-'СЕТ СН'!$G$21</f>
        <v>4099.9614696799999</v>
      </c>
      <c r="T76" s="36">
        <f>SUMIFS(СВЦЭМ!$D$34:$D$777,СВЦЭМ!$A$34:$A$777,$A76,СВЦЭМ!$B$34:$B$777,T$47)+'СЕТ СН'!$G$11+СВЦЭМ!$D$10+'СЕТ СН'!$G$5-'СЕТ СН'!$G$21</f>
        <v>4065.9316615999996</v>
      </c>
      <c r="U76" s="36">
        <f>SUMIFS(СВЦЭМ!$D$34:$D$777,СВЦЭМ!$A$34:$A$777,$A76,СВЦЭМ!$B$34:$B$777,U$47)+'СЕТ СН'!$G$11+СВЦЭМ!$D$10+'СЕТ СН'!$G$5-'СЕТ СН'!$G$21</f>
        <v>4063.69603164</v>
      </c>
      <c r="V76" s="36">
        <f>SUMIFS(СВЦЭМ!$D$34:$D$777,СВЦЭМ!$A$34:$A$777,$A76,СВЦЭМ!$B$34:$B$777,V$47)+'СЕТ СН'!$G$11+СВЦЭМ!$D$10+'СЕТ СН'!$G$5-'СЕТ СН'!$G$21</f>
        <v>4069.1266867900003</v>
      </c>
      <c r="W76" s="36">
        <f>SUMIFS(СВЦЭМ!$D$34:$D$777,СВЦЭМ!$A$34:$A$777,$A76,СВЦЭМ!$B$34:$B$777,W$47)+'СЕТ СН'!$G$11+СВЦЭМ!$D$10+'СЕТ СН'!$G$5-'СЕТ СН'!$G$21</f>
        <v>4091.7981273599999</v>
      </c>
      <c r="X76" s="36">
        <f>SUMIFS(СВЦЭМ!$D$34:$D$777,СВЦЭМ!$A$34:$A$777,$A76,СВЦЭМ!$B$34:$B$777,X$47)+'СЕТ СН'!$G$11+СВЦЭМ!$D$10+'СЕТ СН'!$G$5-'СЕТ СН'!$G$21</f>
        <v>4167.3883915699998</v>
      </c>
      <c r="Y76" s="36">
        <f>SUMIFS(СВЦЭМ!$D$34:$D$777,СВЦЭМ!$A$34:$A$777,$A76,СВЦЭМ!$B$34:$B$777,Y$47)+'СЕТ СН'!$G$11+СВЦЭМ!$D$10+'СЕТ СН'!$G$5-'СЕТ СН'!$G$21</f>
        <v>4278.7888010799998</v>
      </c>
    </row>
    <row r="77" spans="1:26" ht="15.75" x14ac:dyDescent="0.2">
      <c r="A77" s="35">
        <f t="shared" si="1"/>
        <v>43403</v>
      </c>
      <c r="B77" s="36">
        <f>SUMIFS(СВЦЭМ!$D$34:$D$777,СВЦЭМ!$A$34:$A$777,$A77,СВЦЭМ!$B$34:$B$777,B$47)+'СЕТ СН'!$G$11+СВЦЭМ!$D$10+'СЕТ СН'!$G$5-'СЕТ СН'!$G$21</f>
        <v>4422.9081570999997</v>
      </c>
      <c r="C77" s="36">
        <f>SUMIFS(СВЦЭМ!$D$34:$D$777,СВЦЭМ!$A$34:$A$777,$A77,СВЦЭМ!$B$34:$B$777,C$47)+'СЕТ СН'!$G$11+СВЦЭМ!$D$10+'СЕТ СН'!$G$5-'СЕТ СН'!$G$21</f>
        <v>4514.3591308799996</v>
      </c>
      <c r="D77" s="36">
        <f>SUMIFS(СВЦЭМ!$D$34:$D$777,СВЦЭМ!$A$34:$A$777,$A77,СВЦЭМ!$B$34:$B$777,D$47)+'СЕТ СН'!$G$11+СВЦЭМ!$D$10+'СЕТ СН'!$G$5-'СЕТ СН'!$G$21</f>
        <v>4595.2225673900002</v>
      </c>
      <c r="E77" s="36">
        <f>SUMIFS(СВЦЭМ!$D$34:$D$777,СВЦЭМ!$A$34:$A$777,$A77,СВЦЭМ!$B$34:$B$777,E$47)+'СЕТ СН'!$G$11+СВЦЭМ!$D$10+'СЕТ СН'!$G$5-'СЕТ СН'!$G$21</f>
        <v>4609.2319089299999</v>
      </c>
      <c r="F77" s="36">
        <f>SUMIFS(СВЦЭМ!$D$34:$D$777,СВЦЭМ!$A$34:$A$777,$A77,СВЦЭМ!$B$34:$B$777,F$47)+'СЕТ СН'!$G$11+СВЦЭМ!$D$10+'СЕТ СН'!$G$5-'СЕТ СН'!$G$21</f>
        <v>4588.3723289099999</v>
      </c>
      <c r="G77" s="36">
        <f>SUMIFS(СВЦЭМ!$D$34:$D$777,СВЦЭМ!$A$34:$A$777,$A77,СВЦЭМ!$B$34:$B$777,G$47)+'СЕТ СН'!$G$11+СВЦЭМ!$D$10+'СЕТ СН'!$G$5-'СЕТ СН'!$G$21</f>
        <v>4546.4772517800002</v>
      </c>
      <c r="H77" s="36">
        <f>SUMIFS(СВЦЭМ!$D$34:$D$777,СВЦЭМ!$A$34:$A$777,$A77,СВЦЭМ!$B$34:$B$777,H$47)+'СЕТ СН'!$G$11+СВЦЭМ!$D$10+'СЕТ СН'!$G$5-'СЕТ СН'!$G$21</f>
        <v>4504.9846927199997</v>
      </c>
      <c r="I77" s="36">
        <f>SUMIFS(СВЦЭМ!$D$34:$D$777,СВЦЭМ!$A$34:$A$777,$A77,СВЦЭМ!$B$34:$B$777,I$47)+'СЕТ СН'!$G$11+СВЦЭМ!$D$10+'СЕТ СН'!$G$5-'СЕТ СН'!$G$21</f>
        <v>4463.6408648899996</v>
      </c>
      <c r="J77" s="36">
        <f>SUMIFS(СВЦЭМ!$D$34:$D$777,СВЦЭМ!$A$34:$A$777,$A77,СВЦЭМ!$B$34:$B$777,J$47)+'СЕТ СН'!$G$11+СВЦЭМ!$D$10+'СЕТ СН'!$G$5-'СЕТ СН'!$G$21</f>
        <v>4412.2016181299996</v>
      </c>
      <c r="K77" s="36">
        <f>SUMIFS(СВЦЭМ!$D$34:$D$777,СВЦЭМ!$A$34:$A$777,$A77,СВЦЭМ!$B$34:$B$777,K$47)+'СЕТ СН'!$G$11+СВЦЭМ!$D$10+'СЕТ СН'!$G$5-'СЕТ СН'!$G$21</f>
        <v>4406.9458902300003</v>
      </c>
      <c r="L77" s="36">
        <f>SUMIFS(СВЦЭМ!$D$34:$D$777,СВЦЭМ!$A$34:$A$777,$A77,СВЦЭМ!$B$34:$B$777,L$47)+'СЕТ СН'!$G$11+СВЦЭМ!$D$10+'СЕТ СН'!$G$5-'СЕТ СН'!$G$21</f>
        <v>4403.3300397100002</v>
      </c>
      <c r="M77" s="36">
        <f>SUMIFS(СВЦЭМ!$D$34:$D$777,СВЦЭМ!$A$34:$A$777,$A77,СВЦЭМ!$B$34:$B$777,M$47)+'СЕТ СН'!$G$11+СВЦЭМ!$D$10+'СЕТ СН'!$G$5-'СЕТ СН'!$G$21</f>
        <v>4421.3457476800004</v>
      </c>
      <c r="N77" s="36">
        <f>SUMIFS(СВЦЭМ!$D$34:$D$777,СВЦЭМ!$A$34:$A$777,$A77,СВЦЭМ!$B$34:$B$777,N$47)+'СЕТ СН'!$G$11+СВЦЭМ!$D$10+'СЕТ СН'!$G$5-'СЕТ СН'!$G$21</f>
        <v>4441.5020491099995</v>
      </c>
      <c r="O77" s="36">
        <f>SUMIFS(СВЦЭМ!$D$34:$D$777,СВЦЭМ!$A$34:$A$777,$A77,СВЦЭМ!$B$34:$B$777,O$47)+'СЕТ СН'!$G$11+СВЦЭМ!$D$10+'СЕТ СН'!$G$5-'СЕТ СН'!$G$21</f>
        <v>4427.7643584099997</v>
      </c>
      <c r="P77" s="36">
        <f>SUMIFS(СВЦЭМ!$D$34:$D$777,СВЦЭМ!$A$34:$A$777,$A77,СВЦЭМ!$B$34:$B$777,P$47)+'СЕТ СН'!$G$11+СВЦЭМ!$D$10+'СЕТ СН'!$G$5-'СЕТ СН'!$G$21</f>
        <v>4380.2417788599996</v>
      </c>
      <c r="Q77" s="36">
        <f>SUMIFS(СВЦЭМ!$D$34:$D$777,СВЦЭМ!$A$34:$A$777,$A77,СВЦЭМ!$B$34:$B$777,Q$47)+'СЕТ СН'!$G$11+СВЦЭМ!$D$10+'СЕТ СН'!$G$5-'СЕТ СН'!$G$21</f>
        <v>4322.7730596800002</v>
      </c>
      <c r="R77" s="36">
        <f>SUMIFS(СВЦЭМ!$D$34:$D$777,СВЦЭМ!$A$34:$A$777,$A77,СВЦЭМ!$B$34:$B$777,R$47)+'СЕТ СН'!$G$11+СВЦЭМ!$D$10+'СЕТ СН'!$G$5-'СЕТ СН'!$G$21</f>
        <v>4216.0169177600001</v>
      </c>
      <c r="S77" s="36">
        <f>SUMIFS(СВЦЭМ!$D$34:$D$777,СВЦЭМ!$A$34:$A$777,$A77,СВЦЭМ!$B$34:$B$777,S$47)+'СЕТ СН'!$G$11+СВЦЭМ!$D$10+'СЕТ СН'!$G$5-'СЕТ СН'!$G$21</f>
        <v>4110.3712201199996</v>
      </c>
      <c r="T77" s="36">
        <f>SUMIFS(СВЦЭМ!$D$34:$D$777,СВЦЭМ!$A$34:$A$777,$A77,СВЦЭМ!$B$34:$B$777,T$47)+'СЕТ СН'!$G$11+СВЦЭМ!$D$10+'СЕТ СН'!$G$5-'СЕТ СН'!$G$21</f>
        <v>4066.8955325699999</v>
      </c>
      <c r="U77" s="36">
        <f>SUMIFS(СВЦЭМ!$D$34:$D$777,СВЦЭМ!$A$34:$A$777,$A77,СВЦЭМ!$B$34:$B$777,U$47)+'СЕТ СН'!$G$11+СВЦЭМ!$D$10+'СЕТ СН'!$G$5-'СЕТ СН'!$G$21</f>
        <v>4068.2923805999999</v>
      </c>
      <c r="V77" s="36">
        <f>SUMIFS(СВЦЭМ!$D$34:$D$777,СВЦЭМ!$A$34:$A$777,$A77,СВЦЭМ!$B$34:$B$777,V$47)+'СЕТ СН'!$G$11+СВЦЭМ!$D$10+'СЕТ СН'!$G$5-'СЕТ СН'!$G$21</f>
        <v>4078.6887578799997</v>
      </c>
      <c r="W77" s="36">
        <f>SUMIFS(СВЦЭМ!$D$34:$D$777,СВЦЭМ!$A$34:$A$777,$A77,СВЦЭМ!$B$34:$B$777,W$47)+'СЕТ СН'!$G$11+СВЦЭМ!$D$10+'СЕТ СН'!$G$5-'СЕТ СН'!$G$21</f>
        <v>4117.31153971</v>
      </c>
      <c r="X77" s="36">
        <f>SUMIFS(СВЦЭМ!$D$34:$D$777,СВЦЭМ!$A$34:$A$777,$A77,СВЦЭМ!$B$34:$B$777,X$47)+'СЕТ СН'!$G$11+СВЦЭМ!$D$10+'СЕТ СН'!$G$5-'СЕТ СН'!$G$21</f>
        <v>4194.0414604799998</v>
      </c>
      <c r="Y77" s="36">
        <f>SUMIFS(СВЦЭМ!$D$34:$D$777,СВЦЭМ!$A$34:$A$777,$A77,СВЦЭМ!$B$34:$B$777,Y$47)+'СЕТ СН'!$G$11+СВЦЭМ!$D$10+'СЕТ СН'!$G$5-'СЕТ СН'!$G$21</f>
        <v>4317.6084135299998</v>
      </c>
    </row>
    <row r="78" spans="1:26" ht="15.75" x14ac:dyDescent="0.2">
      <c r="A78" s="35">
        <f t="shared" si="1"/>
        <v>43404</v>
      </c>
      <c r="B78" s="36">
        <f>SUMIFS(СВЦЭМ!$D$34:$D$777,СВЦЭМ!$A$34:$A$777,$A78,СВЦЭМ!$B$34:$B$777,B$47)+'СЕТ СН'!$G$11+СВЦЭМ!$D$10+'СЕТ СН'!$G$5-'СЕТ СН'!$G$21</f>
        <v>4435.9556162500003</v>
      </c>
      <c r="C78" s="36">
        <f>SUMIFS(СВЦЭМ!$D$34:$D$777,СВЦЭМ!$A$34:$A$777,$A78,СВЦЭМ!$B$34:$B$777,C$47)+'СЕТ СН'!$G$11+СВЦЭМ!$D$10+'СЕТ СН'!$G$5-'СЕТ СН'!$G$21</f>
        <v>4540.0058035600005</v>
      </c>
      <c r="D78" s="36">
        <f>SUMIFS(СВЦЭМ!$D$34:$D$777,СВЦЭМ!$A$34:$A$777,$A78,СВЦЭМ!$B$34:$B$777,D$47)+'СЕТ СН'!$G$11+СВЦЭМ!$D$10+'СЕТ СН'!$G$5-'СЕТ СН'!$G$21</f>
        <v>4633.8605441499994</v>
      </c>
      <c r="E78" s="36">
        <f>SUMIFS(СВЦЭМ!$D$34:$D$777,СВЦЭМ!$A$34:$A$777,$A78,СВЦЭМ!$B$34:$B$777,E$47)+'СЕТ СН'!$G$11+СВЦЭМ!$D$10+'СЕТ СН'!$G$5-'СЕТ СН'!$G$21</f>
        <v>4640.4967925299998</v>
      </c>
      <c r="F78" s="36">
        <f>SUMIFS(СВЦЭМ!$D$34:$D$777,СВЦЭМ!$A$34:$A$777,$A78,СВЦЭМ!$B$34:$B$777,F$47)+'СЕТ СН'!$G$11+СВЦЭМ!$D$10+'СЕТ СН'!$G$5-'СЕТ СН'!$G$21</f>
        <v>4610.6801657900005</v>
      </c>
      <c r="G78" s="36">
        <f>SUMIFS(СВЦЭМ!$D$34:$D$777,СВЦЭМ!$A$34:$A$777,$A78,СВЦЭМ!$B$34:$B$777,G$47)+'СЕТ СН'!$G$11+СВЦЭМ!$D$10+'СЕТ СН'!$G$5-'СЕТ СН'!$G$21</f>
        <v>4603.3840764300003</v>
      </c>
      <c r="H78" s="36">
        <f>SUMIFS(СВЦЭМ!$D$34:$D$777,СВЦЭМ!$A$34:$A$777,$A78,СВЦЭМ!$B$34:$B$777,H$47)+'СЕТ СН'!$G$11+СВЦЭМ!$D$10+'СЕТ СН'!$G$5-'СЕТ СН'!$G$21</f>
        <v>4564.0673385199998</v>
      </c>
      <c r="I78" s="36">
        <f>SUMIFS(СВЦЭМ!$D$34:$D$777,СВЦЭМ!$A$34:$A$777,$A78,СВЦЭМ!$B$34:$B$777,I$47)+'СЕТ СН'!$G$11+СВЦЭМ!$D$10+'СЕТ СН'!$G$5-'СЕТ СН'!$G$21</f>
        <v>4500.86160681</v>
      </c>
      <c r="J78" s="36">
        <f>SUMIFS(СВЦЭМ!$D$34:$D$777,СВЦЭМ!$A$34:$A$777,$A78,СВЦЭМ!$B$34:$B$777,J$47)+'СЕТ СН'!$G$11+СВЦЭМ!$D$10+'СЕТ СН'!$G$5-'СЕТ СН'!$G$21</f>
        <v>4429.6504863999999</v>
      </c>
      <c r="K78" s="36">
        <f>SUMIFS(СВЦЭМ!$D$34:$D$777,СВЦЭМ!$A$34:$A$777,$A78,СВЦЭМ!$B$34:$B$777,K$47)+'СЕТ СН'!$G$11+СВЦЭМ!$D$10+'СЕТ СН'!$G$5-'СЕТ СН'!$G$21</f>
        <v>4417.5917557100001</v>
      </c>
      <c r="L78" s="36">
        <f>SUMIFS(СВЦЭМ!$D$34:$D$777,СВЦЭМ!$A$34:$A$777,$A78,СВЦЭМ!$B$34:$B$777,L$47)+'СЕТ СН'!$G$11+СВЦЭМ!$D$10+'СЕТ СН'!$G$5-'СЕТ СН'!$G$21</f>
        <v>4428.0877157999994</v>
      </c>
      <c r="M78" s="36">
        <f>SUMIFS(СВЦЭМ!$D$34:$D$777,СВЦЭМ!$A$34:$A$777,$A78,СВЦЭМ!$B$34:$B$777,M$47)+'СЕТ СН'!$G$11+СВЦЭМ!$D$10+'СЕТ СН'!$G$5-'СЕТ СН'!$G$21</f>
        <v>4445.6799116699995</v>
      </c>
      <c r="N78" s="36">
        <f>SUMIFS(СВЦЭМ!$D$34:$D$777,СВЦЭМ!$A$34:$A$777,$A78,СВЦЭМ!$B$34:$B$777,N$47)+'СЕТ СН'!$G$11+СВЦЭМ!$D$10+'СЕТ СН'!$G$5-'СЕТ СН'!$G$21</f>
        <v>4453.37733991</v>
      </c>
      <c r="O78" s="36">
        <f>SUMIFS(СВЦЭМ!$D$34:$D$777,СВЦЭМ!$A$34:$A$777,$A78,СВЦЭМ!$B$34:$B$777,O$47)+'СЕТ СН'!$G$11+СВЦЭМ!$D$10+'СЕТ СН'!$G$5-'СЕТ СН'!$G$21</f>
        <v>4424.4848053899996</v>
      </c>
      <c r="P78" s="36">
        <f>SUMIFS(СВЦЭМ!$D$34:$D$777,СВЦЭМ!$A$34:$A$777,$A78,СВЦЭМ!$B$34:$B$777,P$47)+'СЕТ СН'!$G$11+СВЦЭМ!$D$10+'СЕТ СН'!$G$5-'СЕТ СН'!$G$21</f>
        <v>4378.5204166599997</v>
      </c>
      <c r="Q78" s="36">
        <f>SUMIFS(СВЦЭМ!$D$34:$D$777,СВЦЭМ!$A$34:$A$777,$A78,СВЦЭМ!$B$34:$B$777,Q$47)+'СЕТ СН'!$G$11+СВЦЭМ!$D$10+'СЕТ СН'!$G$5-'СЕТ СН'!$G$21</f>
        <v>4311.6586554300002</v>
      </c>
      <c r="R78" s="36">
        <f>SUMIFS(СВЦЭМ!$D$34:$D$777,СВЦЭМ!$A$34:$A$777,$A78,СВЦЭМ!$B$34:$B$777,R$47)+'СЕТ СН'!$G$11+СВЦЭМ!$D$10+'СЕТ СН'!$G$5-'СЕТ СН'!$G$21</f>
        <v>4225.0354928299994</v>
      </c>
      <c r="S78" s="36">
        <f>SUMIFS(СВЦЭМ!$D$34:$D$777,СВЦЭМ!$A$34:$A$777,$A78,СВЦЭМ!$B$34:$B$777,S$47)+'СЕТ СН'!$G$11+СВЦЭМ!$D$10+'СЕТ СН'!$G$5-'СЕТ СН'!$G$21</f>
        <v>4141.60194426</v>
      </c>
      <c r="T78" s="36">
        <f>SUMIFS(СВЦЭМ!$D$34:$D$777,СВЦЭМ!$A$34:$A$777,$A78,СВЦЭМ!$B$34:$B$777,T$47)+'СЕТ СН'!$G$11+СВЦЭМ!$D$10+'СЕТ СН'!$G$5-'СЕТ СН'!$G$21</f>
        <v>4099.54937634</v>
      </c>
      <c r="U78" s="36">
        <f>SUMIFS(СВЦЭМ!$D$34:$D$777,СВЦЭМ!$A$34:$A$777,$A78,СВЦЭМ!$B$34:$B$777,U$47)+'СЕТ СН'!$G$11+СВЦЭМ!$D$10+'СЕТ СН'!$G$5-'СЕТ СН'!$G$21</f>
        <v>4101.33559642</v>
      </c>
      <c r="V78" s="36">
        <f>SUMIFS(СВЦЭМ!$D$34:$D$777,СВЦЭМ!$A$34:$A$777,$A78,СВЦЭМ!$B$34:$B$777,V$47)+'СЕТ СН'!$G$11+СВЦЭМ!$D$10+'СЕТ СН'!$G$5-'СЕТ СН'!$G$21</f>
        <v>4116.1156537899997</v>
      </c>
      <c r="W78" s="36">
        <f>SUMIFS(СВЦЭМ!$D$34:$D$777,СВЦЭМ!$A$34:$A$777,$A78,СВЦЭМ!$B$34:$B$777,W$47)+'СЕТ СН'!$G$11+СВЦЭМ!$D$10+'СЕТ СН'!$G$5-'СЕТ СН'!$G$21</f>
        <v>4129.69620553</v>
      </c>
      <c r="X78" s="36">
        <f>SUMIFS(СВЦЭМ!$D$34:$D$777,СВЦЭМ!$A$34:$A$777,$A78,СВЦЭМ!$B$34:$B$777,X$47)+'СЕТ СН'!$G$11+СВЦЭМ!$D$10+'СЕТ СН'!$G$5-'СЕТ СН'!$G$21</f>
        <v>4190.3972319100003</v>
      </c>
      <c r="Y78" s="36">
        <f>SUMIFS(СВЦЭМ!$D$34:$D$777,СВЦЭМ!$A$34:$A$777,$A78,СВЦЭМ!$B$34:$B$777,Y$47)+'СЕТ СН'!$G$11+СВЦЭМ!$D$10+'СЕТ СН'!$G$5-'СЕТ СН'!$G$21</f>
        <v>4315.6482756899995</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01.10.2018</v>
      </c>
      <c r="B84" s="36">
        <f>SUMIFS(СВЦЭМ!$D$34:$D$777,СВЦЭМ!$A$34:$A$777,$A84,СВЦЭМ!$B$34:$B$777,B$83)+'СЕТ СН'!$H$11+СВЦЭМ!$D$10+'СЕТ СН'!$H$5-'СЕТ СН'!$H$21</f>
        <v>4666.0501275899996</v>
      </c>
      <c r="C84" s="36">
        <f>SUMIFS(СВЦЭМ!$D$34:$D$777,СВЦЭМ!$A$34:$A$777,$A84,СВЦЭМ!$B$34:$B$777,C$83)+'СЕТ СН'!$H$11+СВЦЭМ!$D$10+'СЕТ СН'!$H$5-'СЕТ СН'!$H$21</f>
        <v>4796.2106744799994</v>
      </c>
      <c r="D84" s="36">
        <f>SUMIFS(СВЦЭМ!$D$34:$D$777,СВЦЭМ!$A$34:$A$777,$A84,СВЦЭМ!$B$34:$B$777,D$83)+'СЕТ СН'!$H$11+СВЦЭМ!$D$10+'СЕТ СН'!$H$5-'СЕТ СН'!$H$21</f>
        <v>4878.5191119199999</v>
      </c>
      <c r="E84" s="36">
        <f>SUMIFS(СВЦЭМ!$D$34:$D$777,СВЦЭМ!$A$34:$A$777,$A84,СВЦЭМ!$B$34:$B$777,E$83)+'СЕТ СН'!$H$11+СВЦЭМ!$D$10+'СЕТ СН'!$H$5-'СЕТ СН'!$H$21</f>
        <v>4977.6533180500001</v>
      </c>
      <c r="F84" s="36">
        <f>SUMIFS(СВЦЭМ!$D$34:$D$777,СВЦЭМ!$A$34:$A$777,$A84,СВЦЭМ!$B$34:$B$777,F$83)+'СЕТ СН'!$H$11+СВЦЭМ!$D$10+'СЕТ СН'!$H$5-'СЕТ СН'!$H$21</f>
        <v>4970.5970714699997</v>
      </c>
      <c r="G84" s="36">
        <f>SUMIFS(СВЦЭМ!$D$34:$D$777,СВЦЭМ!$A$34:$A$777,$A84,СВЦЭМ!$B$34:$B$777,G$83)+'СЕТ СН'!$H$11+СВЦЭМ!$D$10+'СЕТ СН'!$H$5-'СЕТ СН'!$H$21</f>
        <v>4929.7029224600001</v>
      </c>
      <c r="H84" s="36">
        <f>SUMIFS(СВЦЭМ!$D$34:$D$777,СВЦЭМ!$A$34:$A$777,$A84,СВЦЭМ!$B$34:$B$777,H$83)+'СЕТ СН'!$H$11+СВЦЭМ!$D$10+'СЕТ СН'!$H$5-'СЕТ СН'!$H$21</f>
        <v>4846.0453316499998</v>
      </c>
      <c r="I84" s="36">
        <f>SUMIFS(СВЦЭМ!$D$34:$D$777,СВЦЭМ!$A$34:$A$777,$A84,СВЦЭМ!$B$34:$B$777,I$83)+'СЕТ СН'!$H$11+СВЦЭМ!$D$10+'СЕТ СН'!$H$5-'СЕТ СН'!$H$21</f>
        <v>4774.0150303399996</v>
      </c>
      <c r="J84" s="36">
        <f>SUMIFS(СВЦЭМ!$D$34:$D$777,СВЦЭМ!$A$34:$A$777,$A84,СВЦЭМ!$B$34:$B$777,J$83)+'СЕТ СН'!$H$11+СВЦЭМ!$D$10+'СЕТ СН'!$H$5-'СЕТ СН'!$H$21</f>
        <v>4752.8522330200003</v>
      </c>
      <c r="K84" s="36">
        <f>SUMIFS(СВЦЭМ!$D$34:$D$777,СВЦЭМ!$A$34:$A$777,$A84,СВЦЭМ!$B$34:$B$777,K$83)+'СЕТ СН'!$H$11+СВЦЭМ!$D$10+'СЕТ СН'!$H$5-'СЕТ СН'!$H$21</f>
        <v>4753.8202794099998</v>
      </c>
      <c r="L84" s="36">
        <f>SUMIFS(СВЦЭМ!$D$34:$D$777,СВЦЭМ!$A$34:$A$777,$A84,СВЦЭМ!$B$34:$B$777,L$83)+'СЕТ СН'!$H$11+СВЦЭМ!$D$10+'СЕТ СН'!$H$5-'СЕТ СН'!$H$21</f>
        <v>4754.11399463</v>
      </c>
      <c r="M84" s="36">
        <f>SUMIFS(СВЦЭМ!$D$34:$D$777,СВЦЭМ!$A$34:$A$777,$A84,СВЦЭМ!$B$34:$B$777,M$83)+'СЕТ СН'!$H$11+СВЦЭМ!$D$10+'СЕТ СН'!$H$5-'СЕТ СН'!$H$21</f>
        <v>4751.4282051999999</v>
      </c>
      <c r="N84" s="36">
        <f>SUMIFS(СВЦЭМ!$D$34:$D$777,СВЦЭМ!$A$34:$A$777,$A84,СВЦЭМ!$B$34:$B$777,N$83)+'СЕТ СН'!$H$11+СВЦЭМ!$D$10+'СЕТ СН'!$H$5-'СЕТ СН'!$H$21</f>
        <v>4759.5423697899996</v>
      </c>
      <c r="O84" s="36">
        <f>SUMIFS(СВЦЭМ!$D$34:$D$777,СВЦЭМ!$A$34:$A$777,$A84,СВЦЭМ!$B$34:$B$777,O$83)+'СЕТ СН'!$H$11+СВЦЭМ!$D$10+'СЕТ СН'!$H$5-'СЕТ СН'!$H$21</f>
        <v>4748.9701370299999</v>
      </c>
      <c r="P84" s="36">
        <f>SUMIFS(СВЦЭМ!$D$34:$D$777,СВЦЭМ!$A$34:$A$777,$A84,СВЦЭМ!$B$34:$B$777,P$83)+'СЕТ СН'!$H$11+СВЦЭМ!$D$10+'СЕТ СН'!$H$5-'СЕТ СН'!$H$21</f>
        <v>4699.2960000800003</v>
      </c>
      <c r="Q84" s="36">
        <f>SUMIFS(СВЦЭМ!$D$34:$D$777,СВЦЭМ!$A$34:$A$777,$A84,СВЦЭМ!$B$34:$B$777,Q$83)+'СЕТ СН'!$H$11+СВЦЭМ!$D$10+'СЕТ СН'!$H$5-'СЕТ СН'!$H$21</f>
        <v>4625.4737824799995</v>
      </c>
      <c r="R84" s="36">
        <f>SUMIFS(СВЦЭМ!$D$34:$D$777,СВЦЭМ!$A$34:$A$777,$A84,СВЦЭМ!$B$34:$B$777,R$83)+'СЕТ СН'!$H$11+СВЦЭМ!$D$10+'СЕТ СН'!$H$5-'СЕТ СН'!$H$21</f>
        <v>4507.7186557899995</v>
      </c>
      <c r="S84" s="36">
        <f>SUMIFS(СВЦЭМ!$D$34:$D$777,СВЦЭМ!$A$34:$A$777,$A84,СВЦЭМ!$B$34:$B$777,S$83)+'СЕТ СН'!$H$11+СВЦЭМ!$D$10+'СЕТ СН'!$H$5-'СЕТ СН'!$H$21</f>
        <v>4438.4964884600004</v>
      </c>
      <c r="T84" s="36">
        <f>SUMIFS(СВЦЭМ!$D$34:$D$777,СВЦЭМ!$A$34:$A$777,$A84,СВЦЭМ!$B$34:$B$777,T$83)+'СЕТ СН'!$H$11+СВЦЭМ!$D$10+'СЕТ СН'!$H$5-'СЕТ СН'!$H$21</f>
        <v>4406.76738148</v>
      </c>
      <c r="U84" s="36">
        <f>SUMIFS(СВЦЭМ!$D$34:$D$777,СВЦЭМ!$A$34:$A$777,$A84,СВЦЭМ!$B$34:$B$777,U$83)+'СЕТ СН'!$H$11+СВЦЭМ!$D$10+'СЕТ СН'!$H$5-'СЕТ СН'!$H$21</f>
        <v>4398.3148863199995</v>
      </c>
      <c r="V84" s="36">
        <f>SUMIFS(СВЦЭМ!$D$34:$D$777,СВЦЭМ!$A$34:$A$777,$A84,СВЦЭМ!$B$34:$B$777,V$83)+'СЕТ СН'!$H$11+СВЦЭМ!$D$10+'СЕТ СН'!$H$5-'СЕТ СН'!$H$21</f>
        <v>4398.2652263999998</v>
      </c>
      <c r="W84" s="36">
        <f>SUMIFS(СВЦЭМ!$D$34:$D$777,СВЦЭМ!$A$34:$A$777,$A84,СВЦЭМ!$B$34:$B$777,W$83)+'СЕТ СН'!$H$11+СВЦЭМ!$D$10+'СЕТ СН'!$H$5-'СЕТ СН'!$H$21</f>
        <v>4413.0971779499996</v>
      </c>
      <c r="X84" s="36">
        <f>SUMIFS(СВЦЭМ!$D$34:$D$777,СВЦЭМ!$A$34:$A$777,$A84,СВЦЭМ!$B$34:$B$777,X$83)+'СЕТ СН'!$H$11+СВЦЭМ!$D$10+'СЕТ СН'!$H$5-'СЕТ СН'!$H$21</f>
        <v>4472.4593429799997</v>
      </c>
      <c r="Y84" s="36">
        <f>SUMIFS(СВЦЭМ!$D$34:$D$777,СВЦЭМ!$A$34:$A$777,$A84,СВЦЭМ!$B$34:$B$777,Y$83)+'СЕТ СН'!$H$11+СВЦЭМ!$D$10+'СЕТ СН'!$H$5-'СЕТ СН'!$H$21</f>
        <v>4638.5129083399997</v>
      </c>
      <c r="AA84" s="45"/>
    </row>
    <row r="85" spans="1:27" ht="15.75" x14ac:dyDescent="0.2">
      <c r="A85" s="35">
        <f>A84+1</f>
        <v>43375</v>
      </c>
      <c r="B85" s="36">
        <f>SUMIFS(СВЦЭМ!$D$34:$D$777,СВЦЭМ!$A$34:$A$777,$A85,СВЦЭМ!$B$34:$B$777,B$83)+'СЕТ СН'!$H$11+СВЦЭМ!$D$10+'СЕТ СН'!$H$5-'СЕТ СН'!$H$21</f>
        <v>4787.5850092399996</v>
      </c>
      <c r="C85" s="36">
        <f>SUMIFS(СВЦЭМ!$D$34:$D$777,СВЦЭМ!$A$34:$A$777,$A85,СВЦЭМ!$B$34:$B$777,C$83)+'СЕТ СН'!$H$11+СВЦЭМ!$D$10+'СЕТ СН'!$H$5-'СЕТ СН'!$H$21</f>
        <v>4879.5807335700001</v>
      </c>
      <c r="D85" s="36">
        <f>SUMIFS(СВЦЭМ!$D$34:$D$777,СВЦЭМ!$A$34:$A$777,$A85,СВЦЭМ!$B$34:$B$777,D$83)+'СЕТ СН'!$H$11+СВЦЭМ!$D$10+'СЕТ СН'!$H$5-'СЕТ СН'!$H$21</f>
        <v>4985.9744655099994</v>
      </c>
      <c r="E85" s="36">
        <f>SUMIFS(СВЦЭМ!$D$34:$D$777,СВЦЭМ!$A$34:$A$777,$A85,СВЦЭМ!$B$34:$B$777,E$83)+'СЕТ СН'!$H$11+СВЦЭМ!$D$10+'СЕТ СН'!$H$5-'СЕТ СН'!$H$21</f>
        <v>5010.5602403599996</v>
      </c>
      <c r="F85" s="36">
        <f>SUMIFS(СВЦЭМ!$D$34:$D$777,СВЦЭМ!$A$34:$A$777,$A85,СВЦЭМ!$B$34:$B$777,F$83)+'СЕТ СН'!$H$11+СВЦЭМ!$D$10+'СЕТ СН'!$H$5-'СЕТ СН'!$H$21</f>
        <v>5005.4520896200002</v>
      </c>
      <c r="G85" s="36">
        <f>SUMIFS(СВЦЭМ!$D$34:$D$777,СВЦЭМ!$A$34:$A$777,$A85,СВЦЭМ!$B$34:$B$777,G$83)+'СЕТ СН'!$H$11+СВЦЭМ!$D$10+'СЕТ СН'!$H$5-'СЕТ СН'!$H$21</f>
        <v>4982.0767694199994</v>
      </c>
      <c r="H85" s="36">
        <f>SUMIFS(СВЦЭМ!$D$34:$D$777,СВЦЭМ!$A$34:$A$777,$A85,СВЦЭМ!$B$34:$B$777,H$83)+'СЕТ СН'!$H$11+СВЦЭМ!$D$10+'СЕТ СН'!$H$5-'СЕТ СН'!$H$21</f>
        <v>4903.8900945599999</v>
      </c>
      <c r="I85" s="36">
        <f>SUMIFS(СВЦЭМ!$D$34:$D$777,СВЦЭМ!$A$34:$A$777,$A85,СВЦЭМ!$B$34:$B$777,I$83)+'СЕТ СН'!$H$11+СВЦЭМ!$D$10+'СЕТ СН'!$H$5-'СЕТ СН'!$H$21</f>
        <v>4827.1033053800002</v>
      </c>
      <c r="J85" s="36">
        <f>SUMIFS(СВЦЭМ!$D$34:$D$777,СВЦЭМ!$A$34:$A$777,$A85,СВЦЭМ!$B$34:$B$777,J$83)+'СЕТ СН'!$H$11+СВЦЭМ!$D$10+'СЕТ СН'!$H$5-'СЕТ СН'!$H$21</f>
        <v>4818.4348782199995</v>
      </c>
      <c r="K85" s="36">
        <f>SUMIFS(СВЦЭМ!$D$34:$D$777,СВЦЭМ!$A$34:$A$777,$A85,СВЦЭМ!$B$34:$B$777,K$83)+'СЕТ СН'!$H$11+СВЦЭМ!$D$10+'СЕТ СН'!$H$5-'СЕТ СН'!$H$21</f>
        <v>4780.0997123400002</v>
      </c>
      <c r="L85" s="36">
        <f>SUMIFS(СВЦЭМ!$D$34:$D$777,СВЦЭМ!$A$34:$A$777,$A85,СВЦЭМ!$B$34:$B$777,L$83)+'СЕТ СН'!$H$11+СВЦЭМ!$D$10+'СЕТ СН'!$H$5-'СЕТ СН'!$H$21</f>
        <v>4772.7578213099996</v>
      </c>
      <c r="M85" s="36">
        <f>SUMIFS(СВЦЭМ!$D$34:$D$777,СВЦЭМ!$A$34:$A$777,$A85,СВЦЭМ!$B$34:$B$777,M$83)+'СЕТ СН'!$H$11+СВЦЭМ!$D$10+'СЕТ СН'!$H$5-'СЕТ СН'!$H$21</f>
        <v>4778.4066843499995</v>
      </c>
      <c r="N85" s="36">
        <f>SUMIFS(СВЦЭМ!$D$34:$D$777,СВЦЭМ!$A$34:$A$777,$A85,СВЦЭМ!$B$34:$B$777,N$83)+'СЕТ СН'!$H$11+СВЦЭМ!$D$10+'СЕТ СН'!$H$5-'СЕТ СН'!$H$21</f>
        <v>4784.7757649999994</v>
      </c>
      <c r="O85" s="36">
        <f>SUMIFS(СВЦЭМ!$D$34:$D$777,СВЦЭМ!$A$34:$A$777,$A85,СВЦЭМ!$B$34:$B$777,O$83)+'СЕТ СН'!$H$11+СВЦЭМ!$D$10+'СЕТ СН'!$H$5-'СЕТ СН'!$H$21</f>
        <v>4760.7843359099998</v>
      </c>
      <c r="P85" s="36">
        <f>SUMIFS(СВЦЭМ!$D$34:$D$777,СВЦЭМ!$A$34:$A$777,$A85,СВЦЭМ!$B$34:$B$777,P$83)+'СЕТ СН'!$H$11+СВЦЭМ!$D$10+'СЕТ СН'!$H$5-'СЕТ СН'!$H$21</f>
        <v>4684.6997329599999</v>
      </c>
      <c r="Q85" s="36">
        <f>SUMIFS(СВЦЭМ!$D$34:$D$777,СВЦЭМ!$A$34:$A$777,$A85,СВЦЭМ!$B$34:$B$777,Q$83)+'СЕТ СН'!$H$11+СВЦЭМ!$D$10+'СЕТ СН'!$H$5-'СЕТ СН'!$H$21</f>
        <v>4615.9024072900002</v>
      </c>
      <c r="R85" s="36">
        <f>SUMIFS(СВЦЭМ!$D$34:$D$777,СВЦЭМ!$A$34:$A$777,$A85,СВЦЭМ!$B$34:$B$777,R$83)+'СЕТ СН'!$H$11+СВЦЭМ!$D$10+'СЕТ СН'!$H$5-'СЕТ СН'!$H$21</f>
        <v>4497.4692748099997</v>
      </c>
      <c r="S85" s="36">
        <f>SUMIFS(СВЦЭМ!$D$34:$D$777,СВЦЭМ!$A$34:$A$777,$A85,СВЦЭМ!$B$34:$B$777,S$83)+'СЕТ СН'!$H$11+СВЦЭМ!$D$10+'СЕТ СН'!$H$5-'СЕТ СН'!$H$21</f>
        <v>4411.6302571899996</v>
      </c>
      <c r="T85" s="36">
        <f>SUMIFS(СВЦЭМ!$D$34:$D$777,СВЦЭМ!$A$34:$A$777,$A85,СВЦЭМ!$B$34:$B$777,T$83)+'СЕТ СН'!$H$11+СВЦЭМ!$D$10+'СЕТ СН'!$H$5-'СЕТ СН'!$H$21</f>
        <v>4410.1573218200001</v>
      </c>
      <c r="U85" s="36">
        <f>SUMIFS(СВЦЭМ!$D$34:$D$777,СВЦЭМ!$A$34:$A$777,$A85,СВЦЭМ!$B$34:$B$777,U$83)+'СЕТ СН'!$H$11+СВЦЭМ!$D$10+'СЕТ СН'!$H$5-'СЕТ СН'!$H$21</f>
        <v>4404.8308915500002</v>
      </c>
      <c r="V85" s="36">
        <f>SUMIFS(СВЦЭМ!$D$34:$D$777,СВЦЭМ!$A$34:$A$777,$A85,СВЦЭМ!$B$34:$B$777,V$83)+'СЕТ СН'!$H$11+СВЦЭМ!$D$10+'СЕТ СН'!$H$5-'СЕТ СН'!$H$21</f>
        <v>4404.1460625999998</v>
      </c>
      <c r="W85" s="36">
        <f>SUMIFS(СВЦЭМ!$D$34:$D$777,СВЦЭМ!$A$34:$A$777,$A85,СВЦЭМ!$B$34:$B$777,W$83)+'СЕТ СН'!$H$11+СВЦЭМ!$D$10+'СЕТ СН'!$H$5-'СЕТ СН'!$H$21</f>
        <v>4396.36513861</v>
      </c>
      <c r="X85" s="36">
        <f>SUMIFS(СВЦЭМ!$D$34:$D$777,СВЦЭМ!$A$34:$A$777,$A85,СВЦЭМ!$B$34:$B$777,X$83)+'СЕТ СН'!$H$11+СВЦЭМ!$D$10+'СЕТ СН'!$H$5-'СЕТ СН'!$H$21</f>
        <v>4445.0805676600003</v>
      </c>
      <c r="Y85" s="36">
        <f>SUMIFS(СВЦЭМ!$D$34:$D$777,СВЦЭМ!$A$34:$A$777,$A85,СВЦЭМ!$B$34:$B$777,Y$83)+'СЕТ СН'!$H$11+СВЦЭМ!$D$10+'СЕТ СН'!$H$5-'СЕТ СН'!$H$21</f>
        <v>4579.684671</v>
      </c>
    </row>
    <row r="86" spans="1:27" ht="15.75" x14ac:dyDescent="0.2">
      <c r="A86" s="35">
        <f t="shared" ref="A86:A114" si="2">A85+1</f>
        <v>43376</v>
      </c>
      <c r="B86" s="36">
        <f>SUMIFS(СВЦЭМ!$D$34:$D$777,СВЦЭМ!$A$34:$A$777,$A86,СВЦЭМ!$B$34:$B$777,B$83)+'СЕТ СН'!$H$11+СВЦЭМ!$D$10+'СЕТ СН'!$H$5-'СЕТ СН'!$H$21</f>
        <v>4725.5165697000002</v>
      </c>
      <c r="C86" s="36">
        <f>SUMIFS(СВЦЭМ!$D$34:$D$777,СВЦЭМ!$A$34:$A$777,$A86,СВЦЭМ!$B$34:$B$777,C$83)+'СЕТ СН'!$H$11+СВЦЭМ!$D$10+'СЕТ СН'!$H$5-'СЕТ СН'!$H$21</f>
        <v>4848.2121250999999</v>
      </c>
      <c r="D86" s="36">
        <f>SUMIFS(СВЦЭМ!$D$34:$D$777,СВЦЭМ!$A$34:$A$777,$A86,СВЦЭМ!$B$34:$B$777,D$83)+'СЕТ СН'!$H$11+СВЦЭМ!$D$10+'СЕТ СН'!$H$5-'СЕТ СН'!$H$21</f>
        <v>4956.5635060200002</v>
      </c>
      <c r="E86" s="36">
        <f>SUMIFS(СВЦЭМ!$D$34:$D$777,СВЦЭМ!$A$34:$A$777,$A86,СВЦЭМ!$B$34:$B$777,E$83)+'СЕТ СН'!$H$11+СВЦЭМ!$D$10+'СЕТ СН'!$H$5-'СЕТ СН'!$H$21</f>
        <v>4972.9415547999997</v>
      </c>
      <c r="F86" s="36">
        <f>SUMIFS(СВЦЭМ!$D$34:$D$777,СВЦЭМ!$A$34:$A$777,$A86,СВЦЭМ!$B$34:$B$777,F$83)+'СЕТ СН'!$H$11+СВЦЭМ!$D$10+'СЕТ СН'!$H$5-'СЕТ СН'!$H$21</f>
        <v>4965.4785363800002</v>
      </c>
      <c r="G86" s="36">
        <f>SUMIFS(СВЦЭМ!$D$34:$D$777,СВЦЭМ!$A$34:$A$777,$A86,СВЦЭМ!$B$34:$B$777,G$83)+'СЕТ СН'!$H$11+СВЦЭМ!$D$10+'СЕТ СН'!$H$5-'СЕТ СН'!$H$21</f>
        <v>4930.7846281699995</v>
      </c>
      <c r="H86" s="36">
        <f>SUMIFS(СВЦЭМ!$D$34:$D$777,СВЦЭМ!$A$34:$A$777,$A86,СВЦЭМ!$B$34:$B$777,H$83)+'СЕТ СН'!$H$11+СВЦЭМ!$D$10+'СЕТ СН'!$H$5-'СЕТ СН'!$H$21</f>
        <v>4858.8284563999996</v>
      </c>
      <c r="I86" s="36">
        <f>SUMIFS(СВЦЭМ!$D$34:$D$777,СВЦЭМ!$A$34:$A$777,$A86,СВЦЭМ!$B$34:$B$777,I$83)+'СЕТ СН'!$H$11+СВЦЭМ!$D$10+'СЕТ СН'!$H$5-'СЕТ СН'!$H$21</f>
        <v>4789.9519696500001</v>
      </c>
      <c r="J86" s="36">
        <f>SUMIFS(СВЦЭМ!$D$34:$D$777,СВЦЭМ!$A$34:$A$777,$A86,СВЦЭМ!$B$34:$B$777,J$83)+'СЕТ СН'!$H$11+СВЦЭМ!$D$10+'СЕТ СН'!$H$5-'СЕТ СН'!$H$21</f>
        <v>4761.9372318899996</v>
      </c>
      <c r="K86" s="36">
        <f>SUMIFS(СВЦЭМ!$D$34:$D$777,СВЦЭМ!$A$34:$A$777,$A86,СВЦЭМ!$B$34:$B$777,K$83)+'СЕТ СН'!$H$11+СВЦЭМ!$D$10+'СЕТ СН'!$H$5-'СЕТ СН'!$H$21</f>
        <v>4752.3793704700001</v>
      </c>
      <c r="L86" s="36">
        <f>SUMIFS(СВЦЭМ!$D$34:$D$777,СВЦЭМ!$A$34:$A$777,$A86,СВЦЭМ!$B$34:$B$777,L$83)+'СЕТ СН'!$H$11+СВЦЭМ!$D$10+'СЕТ СН'!$H$5-'СЕТ СН'!$H$21</f>
        <v>4761.7163912200003</v>
      </c>
      <c r="M86" s="36">
        <f>SUMIFS(СВЦЭМ!$D$34:$D$777,СВЦЭМ!$A$34:$A$777,$A86,СВЦЭМ!$B$34:$B$777,M$83)+'СЕТ СН'!$H$11+СВЦЭМ!$D$10+'СЕТ СН'!$H$5-'СЕТ СН'!$H$21</f>
        <v>4769.5663406800004</v>
      </c>
      <c r="N86" s="36">
        <f>SUMIFS(СВЦЭМ!$D$34:$D$777,СВЦЭМ!$A$34:$A$777,$A86,СВЦЭМ!$B$34:$B$777,N$83)+'СЕТ СН'!$H$11+СВЦЭМ!$D$10+'СЕТ СН'!$H$5-'СЕТ СН'!$H$21</f>
        <v>4769.9438668100001</v>
      </c>
      <c r="O86" s="36">
        <f>SUMIFS(СВЦЭМ!$D$34:$D$777,СВЦЭМ!$A$34:$A$777,$A86,СВЦЭМ!$B$34:$B$777,O$83)+'СЕТ СН'!$H$11+СВЦЭМ!$D$10+'СЕТ СН'!$H$5-'СЕТ СН'!$H$21</f>
        <v>4739.6935002999999</v>
      </c>
      <c r="P86" s="36">
        <f>SUMIFS(СВЦЭМ!$D$34:$D$777,СВЦЭМ!$A$34:$A$777,$A86,СВЦЭМ!$B$34:$B$777,P$83)+'СЕТ СН'!$H$11+СВЦЭМ!$D$10+'СЕТ СН'!$H$5-'СЕТ СН'!$H$21</f>
        <v>4686.0275213799996</v>
      </c>
      <c r="Q86" s="36">
        <f>SUMIFS(СВЦЭМ!$D$34:$D$777,СВЦЭМ!$A$34:$A$777,$A86,СВЦЭМ!$B$34:$B$777,Q$83)+'СЕТ СН'!$H$11+СВЦЭМ!$D$10+'СЕТ СН'!$H$5-'СЕТ СН'!$H$21</f>
        <v>4610.2211669099997</v>
      </c>
      <c r="R86" s="36">
        <f>SUMIFS(СВЦЭМ!$D$34:$D$777,СВЦЭМ!$A$34:$A$777,$A86,СВЦЭМ!$B$34:$B$777,R$83)+'СЕТ СН'!$H$11+СВЦЭМ!$D$10+'СЕТ СН'!$H$5-'СЕТ СН'!$H$21</f>
        <v>4509.8837716099997</v>
      </c>
      <c r="S86" s="36">
        <f>SUMIFS(СВЦЭМ!$D$34:$D$777,СВЦЭМ!$A$34:$A$777,$A86,СВЦЭМ!$B$34:$B$777,S$83)+'СЕТ СН'!$H$11+СВЦЭМ!$D$10+'СЕТ СН'!$H$5-'СЕТ СН'!$H$21</f>
        <v>4437.8545815999996</v>
      </c>
      <c r="T86" s="36">
        <f>SUMIFS(СВЦЭМ!$D$34:$D$777,СВЦЭМ!$A$34:$A$777,$A86,СВЦЭМ!$B$34:$B$777,T$83)+'СЕТ СН'!$H$11+СВЦЭМ!$D$10+'СЕТ СН'!$H$5-'СЕТ СН'!$H$21</f>
        <v>4450.5617240000001</v>
      </c>
      <c r="U86" s="36">
        <f>SUMIFS(СВЦЭМ!$D$34:$D$777,СВЦЭМ!$A$34:$A$777,$A86,СВЦЭМ!$B$34:$B$777,U$83)+'СЕТ СН'!$H$11+СВЦЭМ!$D$10+'СЕТ СН'!$H$5-'СЕТ СН'!$H$21</f>
        <v>4491.05525313</v>
      </c>
      <c r="V86" s="36">
        <f>SUMIFS(СВЦЭМ!$D$34:$D$777,СВЦЭМ!$A$34:$A$777,$A86,СВЦЭМ!$B$34:$B$777,V$83)+'СЕТ СН'!$H$11+СВЦЭМ!$D$10+'СЕТ СН'!$H$5-'СЕТ СН'!$H$21</f>
        <v>4498.1098404499999</v>
      </c>
      <c r="W86" s="36">
        <f>SUMIFS(СВЦЭМ!$D$34:$D$777,СВЦЭМ!$A$34:$A$777,$A86,СВЦЭМ!$B$34:$B$777,W$83)+'СЕТ СН'!$H$11+СВЦЭМ!$D$10+'СЕТ СН'!$H$5-'СЕТ СН'!$H$21</f>
        <v>4492.5866929200001</v>
      </c>
      <c r="X86" s="36">
        <f>SUMIFS(СВЦЭМ!$D$34:$D$777,СВЦЭМ!$A$34:$A$777,$A86,СВЦЭМ!$B$34:$B$777,X$83)+'СЕТ СН'!$H$11+СВЦЭМ!$D$10+'СЕТ СН'!$H$5-'СЕТ СН'!$H$21</f>
        <v>4473.2685477599998</v>
      </c>
      <c r="Y86" s="36">
        <f>SUMIFS(СВЦЭМ!$D$34:$D$777,СВЦЭМ!$A$34:$A$777,$A86,СВЦЭМ!$B$34:$B$777,Y$83)+'СЕТ СН'!$H$11+СВЦЭМ!$D$10+'СЕТ СН'!$H$5-'СЕТ СН'!$H$21</f>
        <v>4609.5866882299997</v>
      </c>
    </row>
    <row r="87" spans="1:27" ht="15.75" x14ac:dyDescent="0.2">
      <c r="A87" s="35">
        <f t="shared" si="2"/>
        <v>43377</v>
      </c>
      <c r="B87" s="36">
        <f>SUMIFS(СВЦЭМ!$D$34:$D$777,СВЦЭМ!$A$34:$A$777,$A87,СВЦЭМ!$B$34:$B$777,B$83)+'СЕТ СН'!$H$11+СВЦЭМ!$D$10+'СЕТ СН'!$H$5-'СЕТ СН'!$H$21</f>
        <v>4678.7134835899997</v>
      </c>
      <c r="C87" s="36">
        <f>SUMIFS(СВЦЭМ!$D$34:$D$777,СВЦЭМ!$A$34:$A$777,$A87,СВЦЭМ!$B$34:$B$777,C$83)+'СЕТ СН'!$H$11+СВЦЭМ!$D$10+'СЕТ СН'!$H$5-'СЕТ СН'!$H$21</f>
        <v>4807.40172007</v>
      </c>
      <c r="D87" s="36">
        <f>SUMIFS(СВЦЭМ!$D$34:$D$777,СВЦЭМ!$A$34:$A$777,$A87,СВЦЭМ!$B$34:$B$777,D$83)+'СЕТ СН'!$H$11+СВЦЭМ!$D$10+'СЕТ СН'!$H$5-'СЕТ СН'!$H$21</f>
        <v>4925.5353321699995</v>
      </c>
      <c r="E87" s="36">
        <f>SUMIFS(СВЦЭМ!$D$34:$D$777,СВЦЭМ!$A$34:$A$777,$A87,СВЦЭМ!$B$34:$B$777,E$83)+'СЕТ СН'!$H$11+СВЦЭМ!$D$10+'СЕТ СН'!$H$5-'СЕТ СН'!$H$21</f>
        <v>4959.40535206</v>
      </c>
      <c r="F87" s="36">
        <f>SUMIFS(СВЦЭМ!$D$34:$D$777,СВЦЭМ!$A$34:$A$777,$A87,СВЦЭМ!$B$34:$B$777,F$83)+'СЕТ СН'!$H$11+СВЦЭМ!$D$10+'СЕТ СН'!$H$5-'СЕТ СН'!$H$21</f>
        <v>4954.5799308699998</v>
      </c>
      <c r="G87" s="36">
        <f>SUMIFS(СВЦЭМ!$D$34:$D$777,СВЦЭМ!$A$34:$A$777,$A87,СВЦЭМ!$B$34:$B$777,G$83)+'СЕТ СН'!$H$11+СВЦЭМ!$D$10+'СЕТ СН'!$H$5-'СЕТ СН'!$H$21</f>
        <v>4921.1418757000001</v>
      </c>
      <c r="H87" s="36">
        <f>SUMIFS(СВЦЭМ!$D$34:$D$777,СВЦЭМ!$A$34:$A$777,$A87,СВЦЭМ!$B$34:$B$777,H$83)+'СЕТ СН'!$H$11+СВЦЭМ!$D$10+'СЕТ СН'!$H$5-'СЕТ СН'!$H$21</f>
        <v>4861.6216113299997</v>
      </c>
      <c r="I87" s="36">
        <f>SUMIFS(СВЦЭМ!$D$34:$D$777,СВЦЭМ!$A$34:$A$777,$A87,СВЦЭМ!$B$34:$B$777,I$83)+'СЕТ СН'!$H$11+СВЦЭМ!$D$10+'СЕТ СН'!$H$5-'СЕТ СН'!$H$21</f>
        <v>4806.2037075199996</v>
      </c>
      <c r="J87" s="36">
        <f>SUMIFS(СВЦЭМ!$D$34:$D$777,СВЦЭМ!$A$34:$A$777,$A87,СВЦЭМ!$B$34:$B$777,J$83)+'СЕТ СН'!$H$11+СВЦЭМ!$D$10+'СЕТ СН'!$H$5-'СЕТ СН'!$H$21</f>
        <v>4785.9393300700003</v>
      </c>
      <c r="K87" s="36">
        <f>SUMIFS(СВЦЭМ!$D$34:$D$777,СВЦЭМ!$A$34:$A$777,$A87,СВЦЭМ!$B$34:$B$777,K$83)+'СЕТ СН'!$H$11+СВЦЭМ!$D$10+'СЕТ СН'!$H$5-'СЕТ СН'!$H$21</f>
        <v>4776.3881777099996</v>
      </c>
      <c r="L87" s="36">
        <f>SUMIFS(СВЦЭМ!$D$34:$D$777,СВЦЭМ!$A$34:$A$777,$A87,СВЦЭМ!$B$34:$B$777,L$83)+'СЕТ СН'!$H$11+СВЦЭМ!$D$10+'СЕТ СН'!$H$5-'СЕТ СН'!$H$21</f>
        <v>4785.54283622</v>
      </c>
      <c r="M87" s="36">
        <f>SUMIFS(СВЦЭМ!$D$34:$D$777,СВЦЭМ!$A$34:$A$777,$A87,СВЦЭМ!$B$34:$B$777,M$83)+'СЕТ СН'!$H$11+СВЦЭМ!$D$10+'СЕТ СН'!$H$5-'СЕТ СН'!$H$21</f>
        <v>4802.3730239799997</v>
      </c>
      <c r="N87" s="36">
        <f>SUMIFS(СВЦЭМ!$D$34:$D$777,СВЦЭМ!$A$34:$A$777,$A87,СВЦЭМ!$B$34:$B$777,N$83)+'СЕТ СН'!$H$11+СВЦЭМ!$D$10+'СЕТ СН'!$H$5-'СЕТ СН'!$H$21</f>
        <v>4806.2005556499998</v>
      </c>
      <c r="O87" s="36">
        <f>SUMIFS(СВЦЭМ!$D$34:$D$777,СВЦЭМ!$A$34:$A$777,$A87,СВЦЭМ!$B$34:$B$777,O$83)+'СЕТ СН'!$H$11+СВЦЭМ!$D$10+'СЕТ СН'!$H$5-'СЕТ СН'!$H$21</f>
        <v>4791.4396020599997</v>
      </c>
      <c r="P87" s="36">
        <f>SUMIFS(СВЦЭМ!$D$34:$D$777,СВЦЭМ!$A$34:$A$777,$A87,СВЦЭМ!$B$34:$B$777,P$83)+'СЕТ СН'!$H$11+СВЦЭМ!$D$10+'СЕТ СН'!$H$5-'СЕТ СН'!$H$21</f>
        <v>4709.9881602599999</v>
      </c>
      <c r="Q87" s="36">
        <f>SUMIFS(СВЦЭМ!$D$34:$D$777,СВЦЭМ!$A$34:$A$777,$A87,СВЦЭМ!$B$34:$B$777,Q$83)+'СЕТ СН'!$H$11+СВЦЭМ!$D$10+'СЕТ СН'!$H$5-'СЕТ СН'!$H$21</f>
        <v>4641.5781736199997</v>
      </c>
      <c r="R87" s="36">
        <f>SUMIFS(СВЦЭМ!$D$34:$D$777,СВЦЭМ!$A$34:$A$777,$A87,СВЦЭМ!$B$34:$B$777,R$83)+'СЕТ СН'!$H$11+СВЦЭМ!$D$10+'СЕТ СН'!$H$5-'СЕТ СН'!$H$21</f>
        <v>4536.3167379799997</v>
      </c>
      <c r="S87" s="36">
        <f>SUMIFS(СВЦЭМ!$D$34:$D$777,СВЦЭМ!$A$34:$A$777,$A87,СВЦЭМ!$B$34:$B$777,S$83)+'СЕТ СН'!$H$11+СВЦЭМ!$D$10+'СЕТ СН'!$H$5-'СЕТ СН'!$H$21</f>
        <v>4451.8571353500001</v>
      </c>
      <c r="T87" s="36">
        <f>SUMIFS(СВЦЭМ!$D$34:$D$777,СВЦЭМ!$A$34:$A$777,$A87,СВЦЭМ!$B$34:$B$777,T$83)+'СЕТ СН'!$H$11+СВЦЭМ!$D$10+'СЕТ СН'!$H$5-'СЕТ СН'!$H$21</f>
        <v>4458.9402700099999</v>
      </c>
      <c r="U87" s="36">
        <f>SUMIFS(СВЦЭМ!$D$34:$D$777,СВЦЭМ!$A$34:$A$777,$A87,СВЦЭМ!$B$34:$B$777,U$83)+'СЕТ СН'!$H$11+СВЦЭМ!$D$10+'СЕТ СН'!$H$5-'СЕТ СН'!$H$21</f>
        <v>4505.5769973400002</v>
      </c>
      <c r="V87" s="36">
        <f>SUMIFS(СВЦЭМ!$D$34:$D$777,СВЦЭМ!$A$34:$A$777,$A87,СВЦЭМ!$B$34:$B$777,V$83)+'СЕТ СН'!$H$11+СВЦЭМ!$D$10+'СЕТ СН'!$H$5-'СЕТ СН'!$H$21</f>
        <v>4512.9092080800001</v>
      </c>
      <c r="W87" s="36">
        <f>SUMIFS(СВЦЭМ!$D$34:$D$777,СВЦЭМ!$A$34:$A$777,$A87,СВЦЭМ!$B$34:$B$777,W$83)+'СЕТ СН'!$H$11+СВЦЭМ!$D$10+'СЕТ СН'!$H$5-'СЕТ СН'!$H$21</f>
        <v>4504.1115094400002</v>
      </c>
      <c r="X87" s="36">
        <f>SUMIFS(СВЦЭМ!$D$34:$D$777,СВЦЭМ!$A$34:$A$777,$A87,СВЦЭМ!$B$34:$B$777,X$83)+'СЕТ СН'!$H$11+СВЦЭМ!$D$10+'СЕТ СН'!$H$5-'СЕТ СН'!$H$21</f>
        <v>4498.4994364300001</v>
      </c>
      <c r="Y87" s="36">
        <f>SUMIFS(СВЦЭМ!$D$34:$D$777,СВЦЭМ!$A$34:$A$777,$A87,СВЦЭМ!$B$34:$B$777,Y$83)+'СЕТ СН'!$H$11+СВЦЭМ!$D$10+'СЕТ СН'!$H$5-'СЕТ СН'!$H$21</f>
        <v>4594.6292751600004</v>
      </c>
    </row>
    <row r="88" spans="1:27" ht="15.75" x14ac:dyDescent="0.2">
      <c r="A88" s="35">
        <f t="shared" si="2"/>
        <v>43378</v>
      </c>
      <c r="B88" s="36">
        <f>SUMIFS(СВЦЭМ!$D$34:$D$777,СВЦЭМ!$A$34:$A$777,$A88,СВЦЭМ!$B$34:$B$777,B$83)+'СЕТ СН'!$H$11+СВЦЭМ!$D$10+'СЕТ СН'!$H$5-'СЕТ СН'!$H$21</f>
        <v>4777.5124632099996</v>
      </c>
      <c r="C88" s="36">
        <f>SUMIFS(СВЦЭМ!$D$34:$D$777,СВЦЭМ!$A$34:$A$777,$A88,СВЦЭМ!$B$34:$B$777,C$83)+'СЕТ СН'!$H$11+СВЦЭМ!$D$10+'СЕТ СН'!$H$5-'СЕТ СН'!$H$21</f>
        <v>4851.9427081999993</v>
      </c>
      <c r="D88" s="36">
        <f>SUMIFS(СВЦЭМ!$D$34:$D$777,СВЦЭМ!$A$34:$A$777,$A88,СВЦЭМ!$B$34:$B$777,D$83)+'СЕТ СН'!$H$11+СВЦЭМ!$D$10+'СЕТ СН'!$H$5-'СЕТ СН'!$H$21</f>
        <v>4929.9932511099996</v>
      </c>
      <c r="E88" s="36">
        <f>SUMIFS(СВЦЭМ!$D$34:$D$777,СВЦЭМ!$A$34:$A$777,$A88,СВЦЭМ!$B$34:$B$777,E$83)+'СЕТ СН'!$H$11+СВЦЭМ!$D$10+'СЕТ СН'!$H$5-'СЕТ СН'!$H$21</f>
        <v>4936.40381222</v>
      </c>
      <c r="F88" s="36">
        <f>SUMIFS(СВЦЭМ!$D$34:$D$777,СВЦЭМ!$A$34:$A$777,$A88,СВЦЭМ!$B$34:$B$777,F$83)+'СЕТ СН'!$H$11+СВЦЭМ!$D$10+'СЕТ СН'!$H$5-'СЕТ СН'!$H$21</f>
        <v>4938.4292111900004</v>
      </c>
      <c r="G88" s="36">
        <f>SUMIFS(СВЦЭМ!$D$34:$D$777,СВЦЭМ!$A$34:$A$777,$A88,СВЦЭМ!$B$34:$B$777,G$83)+'СЕТ СН'!$H$11+СВЦЭМ!$D$10+'СЕТ СН'!$H$5-'СЕТ СН'!$H$21</f>
        <v>4920.6829834800001</v>
      </c>
      <c r="H88" s="36">
        <f>SUMIFS(СВЦЭМ!$D$34:$D$777,СВЦЭМ!$A$34:$A$777,$A88,СВЦЭМ!$B$34:$B$777,H$83)+'СЕТ СН'!$H$11+СВЦЭМ!$D$10+'СЕТ СН'!$H$5-'СЕТ СН'!$H$21</f>
        <v>4865.9541500300002</v>
      </c>
      <c r="I88" s="36">
        <f>SUMIFS(СВЦЭМ!$D$34:$D$777,СВЦЭМ!$A$34:$A$777,$A88,СВЦЭМ!$B$34:$B$777,I$83)+'СЕТ СН'!$H$11+СВЦЭМ!$D$10+'СЕТ СН'!$H$5-'СЕТ СН'!$H$21</f>
        <v>4781.1102473199999</v>
      </c>
      <c r="J88" s="36">
        <f>SUMIFS(СВЦЭМ!$D$34:$D$777,СВЦЭМ!$A$34:$A$777,$A88,СВЦЭМ!$B$34:$B$777,J$83)+'СЕТ СН'!$H$11+СВЦЭМ!$D$10+'СЕТ СН'!$H$5-'СЕТ СН'!$H$21</f>
        <v>4753.5716257499998</v>
      </c>
      <c r="K88" s="36">
        <f>SUMIFS(СВЦЭМ!$D$34:$D$777,СВЦЭМ!$A$34:$A$777,$A88,СВЦЭМ!$B$34:$B$777,K$83)+'СЕТ СН'!$H$11+СВЦЭМ!$D$10+'СЕТ СН'!$H$5-'СЕТ СН'!$H$21</f>
        <v>4749.2147264899995</v>
      </c>
      <c r="L88" s="36">
        <f>SUMIFS(СВЦЭМ!$D$34:$D$777,СВЦЭМ!$A$34:$A$777,$A88,СВЦЭМ!$B$34:$B$777,L$83)+'СЕТ СН'!$H$11+СВЦЭМ!$D$10+'СЕТ СН'!$H$5-'СЕТ СН'!$H$21</f>
        <v>4755.18480542</v>
      </c>
      <c r="M88" s="36">
        <f>SUMIFS(СВЦЭМ!$D$34:$D$777,СВЦЭМ!$A$34:$A$777,$A88,СВЦЭМ!$B$34:$B$777,M$83)+'СЕТ СН'!$H$11+СВЦЭМ!$D$10+'СЕТ СН'!$H$5-'СЕТ СН'!$H$21</f>
        <v>4761.1934929700001</v>
      </c>
      <c r="N88" s="36">
        <f>SUMIFS(СВЦЭМ!$D$34:$D$777,СВЦЭМ!$A$34:$A$777,$A88,СВЦЭМ!$B$34:$B$777,N$83)+'СЕТ СН'!$H$11+СВЦЭМ!$D$10+'СЕТ СН'!$H$5-'СЕТ СН'!$H$21</f>
        <v>4783.34922087</v>
      </c>
      <c r="O88" s="36">
        <f>SUMIFS(СВЦЭМ!$D$34:$D$777,СВЦЭМ!$A$34:$A$777,$A88,СВЦЭМ!$B$34:$B$777,O$83)+'СЕТ СН'!$H$11+СВЦЭМ!$D$10+'СЕТ СН'!$H$5-'СЕТ СН'!$H$21</f>
        <v>4766.8604871899997</v>
      </c>
      <c r="P88" s="36">
        <f>SUMIFS(СВЦЭМ!$D$34:$D$777,СВЦЭМ!$A$34:$A$777,$A88,СВЦЭМ!$B$34:$B$777,P$83)+'СЕТ СН'!$H$11+СВЦЭМ!$D$10+'СЕТ СН'!$H$5-'СЕТ СН'!$H$21</f>
        <v>4720.2596161399997</v>
      </c>
      <c r="Q88" s="36">
        <f>SUMIFS(СВЦЭМ!$D$34:$D$777,СВЦЭМ!$A$34:$A$777,$A88,СВЦЭМ!$B$34:$B$777,Q$83)+'СЕТ СН'!$H$11+СВЦЭМ!$D$10+'СЕТ СН'!$H$5-'СЕТ СН'!$H$21</f>
        <v>4644.3781073500004</v>
      </c>
      <c r="R88" s="36">
        <f>SUMIFS(СВЦЭМ!$D$34:$D$777,СВЦЭМ!$A$34:$A$777,$A88,СВЦЭМ!$B$34:$B$777,R$83)+'СЕТ СН'!$H$11+СВЦЭМ!$D$10+'СЕТ СН'!$H$5-'СЕТ СН'!$H$21</f>
        <v>4542.0140880700001</v>
      </c>
      <c r="S88" s="36">
        <f>SUMIFS(СВЦЭМ!$D$34:$D$777,СВЦЭМ!$A$34:$A$777,$A88,СВЦЭМ!$B$34:$B$777,S$83)+'СЕТ СН'!$H$11+СВЦЭМ!$D$10+'СЕТ СН'!$H$5-'СЕТ СН'!$H$21</f>
        <v>4440.2754176799999</v>
      </c>
      <c r="T88" s="36">
        <f>SUMIFS(СВЦЭМ!$D$34:$D$777,СВЦЭМ!$A$34:$A$777,$A88,СВЦЭМ!$B$34:$B$777,T$83)+'СЕТ СН'!$H$11+СВЦЭМ!$D$10+'СЕТ СН'!$H$5-'СЕТ СН'!$H$21</f>
        <v>4421.7898494000001</v>
      </c>
      <c r="U88" s="36">
        <f>SUMIFS(СВЦЭМ!$D$34:$D$777,СВЦЭМ!$A$34:$A$777,$A88,СВЦЭМ!$B$34:$B$777,U$83)+'СЕТ СН'!$H$11+СВЦЭМ!$D$10+'СЕТ СН'!$H$5-'СЕТ СН'!$H$21</f>
        <v>4466.3255814899994</v>
      </c>
      <c r="V88" s="36">
        <f>SUMIFS(СВЦЭМ!$D$34:$D$777,СВЦЭМ!$A$34:$A$777,$A88,СВЦЭМ!$B$34:$B$777,V$83)+'СЕТ СН'!$H$11+СВЦЭМ!$D$10+'СЕТ СН'!$H$5-'СЕТ СН'!$H$21</f>
        <v>4466.2139099200003</v>
      </c>
      <c r="W88" s="36">
        <f>SUMIFS(СВЦЭМ!$D$34:$D$777,СВЦЭМ!$A$34:$A$777,$A88,СВЦЭМ!$B$34:$B$777,W$83)+'СЕТ СН'!$H$11+СВЦЭМ!$D$10+'СЕТ СН'!$H$5-'СЕТ СН'!$H$21</f>
        <v>4453.7196127799998</v>
      </c>
      <c r="X88" s="36">
        <f>SUMIFS(СВЦЭМ!$D$34:$D$777,СВЦЭМ!$A$34:$A$777,$A88,СВЦЭМ!$B$34:$B$777,X$83)+'СЕТ СН'!$H$11+СВЦЭМ!$D$10+'СЕТ СН'!$H$5-'СЕТ СН'!$H$21</f>
        <v>4457.0804864900001</v>
      </c>
      <c r="Y88" s="36">
        <f>SUMIFS(СВЦЭМ!$D$34:$D$777,СВЦЭМ!$A$34:$A$777,$A88,СВЦЭМ!$B$34:$B$777,Y$83)+'СЕТ СН'!$H$11+СВЦЭМ!$D$10+'СЕТ СН'!$H$5-'СЕТ СН'!$H$21</f>
        <v>4592.29410663</v>
      </c>
    </row>
    <row r="89" spans="1:27" ht="15.75" x14ac:dyDescent="0.2">
      <c r="A89" s="35">
        <f t="shared" si="2"/>
        <v>43379</v>
      </c>
      <c r="B89" s="36">
        <f>SUMIFS(СВЦЭМ!$D$34:$D$777,СВЦЭМ!$A$34:$A$777,$A89,СВЦЭМ!$B$34:$B$777,B$83)+'СЕТ СН'!$H$11+СВЦЭМ!$D$10+'СЕТ СН'!$H$5-'СЕТ СН'!$H$21</f>
        <v>4722.0940249799996</v>
      </c>
      <c r="C89" s="36">
        <f>SUMIFS(СВЦЭМ!$D$34:$D$777,СВЦЭМ!$A$34:$A$777,$A89,СВЦЭМ!$B$34:$B$777,C$83)+'СЕТ СН'!$H$11+СВЦЭМ!$D$10+'СЕТ СН'!$H$5-'СЕТ СН'!$H$21</f>
        <v>4854.9911010599999</v>
      </c>
      <c r="D89" s="36">
        <f>SUMIFS(СВЦЭМ!$D$34:$D$777,СВЦЭМ!$A$34:$A$777,$A89,СВЦЭМ!$B$34:$B$777,D$83)+'СЕТ СН'!$H$11+СВЦЭМ!$D$10+'СЕТ СН'!$H$5-'СЕТ СН'!$H$21</f>
        <v>4954.4164705200001</v>
      </c>
      <c r="E89" s="36">
        <f>SUMIFS(СВЦЭМ!$D$34:$D$777,СВЦЭМ!$A$34:$A$777,$A89,СВЦЭМ!$B$34:$B$777,E$83)+'СЕТ СН'!$H$11+СВЦЭМ!$D$10+'СЕТ СН'!$H$5-'СЕТ СН'!$H$21</f>
        <v>4971.0780772899998</v>
      </c>
      <c r="F89" s="36">
        <f>SUMIFS(СВЦЭМ!$D$34:$D$777,СВЦЭМ!$A$34:$A$777,$A89,СВЦЭМ!$B$34:$B$777,F$83)+'СЕТ СН'!$H$11+СВЦЭМ!$D$10+'СЕТ СН'!$H$5-'СЕТ СН'!$H$21</f>
        <v>4963.6517401600004</v>
      </c>
      <c r="G89" s="36">
        <f>SUMIFS(СВЦЭМ!$D$34:$D$777,СВЦЭМ!$A$34:$A$777,$A89,СВЦЭМ!$B$34:$B$777,G$83)+'СЕТ СН'!$H$11+СВЦЭМ!$D$10+'СЕТ СН'!$H$5-'СЕТ СН'!$H$21</f>
        <v>4945.1506394399994</v>
      </c>
      <c r="H89" s="36">
        <f>SUMIFS(СВЦЭМ!$D$34:$D$777,СВЦЭМ!$A$34:$A$777,$A89,СВЦЭМ!$B$34:$B$777,H$83)+'СЕТ СН'!$H$11+СВЦЭМ!$D$10+'СЕТ СН'!$H$5-'СЕТ СН'!$H$21</f>
        <v>4923.3062905699999</v>
      </c>
      <c r="I89" s="36">
        <f>SUMIFS(СВЦЭМ!$D$34:$D$777,СВЦЭМ!$A$34:$A$777,$A89,СВЦЭМ!$B$34:$B$777,I$83)+'СЕТ СН'!$H$11+СВЦЭМ!$D$10+'СЕТ СН'!$H$5-'СЕТ СН'!$H$21</f>
        <v>4861.2127866299998</v>
      </c>
      <c r="J89" s="36">
        <f>SUMIFS(СВЦЭМ!$D$34:$D$777,СВЦЭМ!$A$34:$A$777,$A89,СВЦЭМ!$B$34:$B$777,J$83)+'СЕТ СН'!$H$11+СВЦЭМ!$D$10+'СЕТ СН'!$H$5-'СЕТ СН'!$H$21</f>
        <v>4785.6489813999997</v>
      </c>
      <c r="K89" s="36">
        <f>SUMIFS(СВЦЭМ!$D$34:$D$777,СВЦЭМ!$A$34:$A$777,$A89,СВЦЭМ!$B$34:$B$777,K$83)+'СЕТ СН'!$H$11+СВЦЭМ!$D$10+'СЕТ СН'!$H$5-'СЕТ СН'!$H$21</f>
        <v>4730.6682042799994</v>
      </c>
      <c r="L89" s="36">
        <f>SUMIFS(СВЦЭМ!$D$34:$D$777,СВЦЭМ!$A$34:$A$777,$A89,СВЦЭМ!$B$34:$B$777,L$83)+'СЕТ СН'!$H$11+СВЦЭМ!$D$10+'СЕТ СН'!$H$5-'СЕТ СН'!$H$21</f>
        <v>4712.2910744999999</v>
      </c>
      <c r="M89" s="36">
        <f>SUMIFS(СВЦЭМ!$D$34:$D$777,СВЦЭМ!$A$34:$A$777,$A89,СВЦЭМ!$B$34:$B$777,M$83)+'СЕТ СН'!$H$11+СВЦЭМ!$D$10+'СЕТ СН'!$H$5-'СЕТ СН'!$H$21</f>
        <v>4709.7419586299993</v>
      </c>
      <c r="N89" s="36">
        <f>SUMIFS(СВЦЭМ!$D$34:$D$777,СВЦЭМ!$A$34:$A$777,$A89,СВЦЭМ!$B$34:$B$777,N$83)+'СЕТ СН'!$H$11+СВЦЭМ!$D$10+'СЕТ СН'!$H$5-'СЕТ СН'!$H$21</f>
        <v>4734.5260866500003</v>
      </c>
      <c r="O89" s="36">
        <f>SUMIFS(СВЦЭМ!$D$34:$D$777,СВЦЭМ!$A$34:$A$777,$A89,СВЦЭМ!$B$34:$B$777,O$83)+'СЕТ СН'!$H$11+СВЦЭМ!$D$10+'СЕТ СН'!$H$5-'СЕТ СН'!$H$21</f>
        <v>4739.8394903299995</v>
      </c>
      <c r="P89" s="36">
        <f>SUMIFS(СВЦЭМ!$D$34:$D$777,СВЦЭМ!$A$34:$A$777,$A89,СВЦЭМ!$B$34:$B$777,P$83)+'СЕТ СН'!$H$11+СВЦЭМ!$D$10+'СЕТ СН'!$H$5-'СЕТ СН'!$H$21</f>
        <v>4666.4221033399999</v>
      </c>
      <c r="Q89" s="36">
        <f>SUMIFS(СВЦЭМ!$D$34:$D$777,СВЦЭМ!$A$34:$A$777,$A89,СВЦЭМ!$B$34:$B$777,Q$83)+'СЕТ СН'!$H$11+СВЦЭМ!$D$10+'СЕТ СН'!$H$5-'СЕТ СН'!$H$21</f>
        <v>4594.4805372499995</v>
      </c>
      <c r="R89" s="36">
        <f>SUMIFS(СВЦЭМ!$D$34:$D$777,СВЦЭМ!$A$34:$A$777,$A89,СВЦЭМ!$B$34:$B$777,R$83)+'СЕТ СН'!$H$11+СВЦЭМ!$D$10+'СЕТ СН'!$H$5-'СЕТ СН'!$H$21</f>
        <v>4483.7739851400001</v>
      </c>
      <c r="S89" s="36">
        <f>SUMIFS(СВЦЭМ!$D$34:$D$777,СВЦЭМ!$A$34:$A$777,$A89,СВЦЭМ!$B$34:$B$777,S$83)+'СЕТ СН'!$H$11+СВЦЭМ!$D$10+'СЕТ СН'!$H$5-'СЕТ СН'!$H$21</f>
        <v>4408.6332316099997</v>
      </c>
      <c r="T89" s="36">
        <f>SUMIFS(СВЦЭМ!$D$34:$D$777,СВЦЭМ!$A$34:$A$777,$A89,СВЦЭМ!$B$34:$B$777,T$83)+'СЕТ СН'!$H$11+СВЦЭМ!$D$10+'СЕТ СН'!$H$5-'СЕТ СН'!$H$21</f>
        <v>4411.9626991799996</v>
      </c>
      <c r="U89" s="36">
        <f>SUMIFS(СВЦЭМ!$D$34:$D$777,СВЦЭМ!$A$34:$A$777,$A89,СВЦЭМ!$B$34:$B$777,U$83)+'СЕТ СН'!$H$11+СВЦЭМ!$D$10+'СЕТ СН'!$H$5-'СЕТ СН'!$H$21</f>
        <v>4459.1568711700002</v>
      </c>
      <c r="V89" s="36">
        <f>SUMIFS(СВЦЭМ!$D$34:$D$777,СВЦЭМ!$A$34:$A$777,$A89,СВЦЭМ!$B$34:$B$777,V$83)+'СЕТ СН'!$H$11+СВЦЭМ!$D$10+'СЕТ СН'!$H$5-'СЕТ СН'!$H$21</f>
        <v>4466.8397441500001</v>
      </c>
      <c r="W89" s="36">
        <f>SUMIFS(СВЦЭМ!$D$34:$D$777,СВЦЭМ!$A$34:$A$777,$A89,СВЦЭМ!$B$34:$B$777,W$83)+'СЕТ СН'!$H$11+СВЦЭМ!$D$10+'СЕТ СН'!$H$5-'СЕТ СН'!$H$21</f>
        <v>4443.6350910800002</v>
      </c>
      <c r="X89" s="36">
        <f>SUMIFS(СВЦЭМ!$D$34:$D$777,СВЦЭМ!$A$34:$A$777,$A89,СВЦЭМ!$B$34:$B$777,X$83)+'СЕТ СН'!$H$11+СВЦЭМ!$D$10+'СЕТ СН'!$H$5-'СЕТ СН'!$H$21</f>
        <v>4441.4640808300001</v>
      </c>
      <c r="Y89" s="36">
        <f>SUMIFS(СВЦЭМ!$D$34:$D$777,СВЦЭМ!$A$34:$A$777,$A89,СВЦЭМ!$B$34:$B$777,Y$83)+'СЕТ СН'!$H$11+СВЦЭМ!$D$10+'СЕТ СН'!$H$5-'СЕТ СН'!$H$21</f>
        <v>4581.1122396000001</v>
      </c>
    </row>
    <row r="90" spans="1:27" ht="15.75" x14ac:dyDescent="0.2">
      <c r="A90" s="35">
        <f t="shared" si="2"/>
        <v>43380</v>
      </c>
      <c r="B90" s="36">
        <f>SUMIFS(СВЦЭМ!$D$34:$D$777,СВЦЭМ!$A$34:$A$777,$A90,СВЦЭМ!$B$34:$B$777,B$83)+'СЕТ СН'!$H$11+СВЦЭМ!$D$10+'СЕТ СН'!$H$5-'СЕТ СН'!$H$21</f>
        <v>4707.2821746099999</v>
      </c>
      <c r="C90" s="36">
        <f>SUMIFS(СВЦЭМ!$D$34:$D$777,СВЦЭМ!$A$34:$A$777,$A90,СВЦЭМ!$B$34:$B$777,C$83)+'СЕТ СН'!$H$11+СВЦЭМ!$D$10+'СЕТ СН'!$H$5-'СЕТ СН'!$H$21</f>
        <v>4826.7059227599993</v>
      </c>
      <c r="D90" s="36">
        <f>SUMIFS(СВЦЭМ!$D$34:$D$777,СВЦЭМ!$A$34:$A$777,$A90,СВЦЭМ!$B$34:$B$777,D$83)+'СЕТ СН'!$H$11+СВЦЭМ!$D$10+'СЕТ СН'!$H$5-'СЕТ СН'!$H$21</f>
        <v>4920.9512700499999</v>
      </c>
      <c r="E90" s="36">
        <f>SUMIFS(СВЦЭМ!$D$34:$D$777,СВЦЭМ!$A$34:$A$777,$A90,СВЦЭМ!$B$34:$B$777,E$83)+'СЕТ СН'!$H$11+СВЦЭМ!$D$10+'СЕТ СН'!$H$5-'СЕТ СН'!$H$21</f>
        <v>4923.6510225599995</v>
      </c>
      <c r="F90" s="36">
        <f>SUMIFS(СВЦЭМ!$D$34:$D$777,СВЦЭМ!$A$34:$A$777,$A90,СВЦЭМ!$B$34:$B$777,F$83)+'СЕТ СН'!$H$11+СВЦЭМ!$D$10+'СЕТ СН'!$H$5-'СЕТ СН'!$H$21</f>
        <v>4926.8314898799999</v>
      </c>
      <c r="G90" s="36">
        <f>SUMIFS(СВЦЭМ!$D$34:$D$777,СВЦЭМ!$A$34:$A$777,$A90,СВЦЭМ!$B$34:$B$777,G$83)+'СЕТ СН'!$H$11+СВЦЭМ!$D$10+'СЕТ СН'!$H$5-'СЕТ СН'!$H$21</f>
        <v>4937.9911609199999</v>
      </c>
      <c r="H90" s="36">
        <f>SUMIFS(СВЦЭМ!$D$34:$D$777,СВЦЭМ!$A$34:$A$777,$A90,СВЦЭМ!$B$34:$B$777,H$83)+'СЕТ СН'!$H$11+СВЦЭМ!$D$10+'СЕТ СН'!$H$5-'СЕТ СН'!$H$21</f>
        <v>4903.5803236199999</v>
      </c>
      <c r="I90" s="36">
        <f>SUMIFS(СВЦЭМ!$D$34:$D$777,СВЦЭМ!$A$34:$A$777,$A90,СВЦЭМ!$B$34:$B$777,I$83)+'СЕТ СН'!$H$11+СВЦЭМ!$D$10+'СЕТ СН'!$H$5-'СЕТ СН'!$H$21</f>
        <v>4838.93037671</v>
      </c>
      <c r="J90" s="36">
        <f>SUMIFS(СВЦЭМ!$D$34:$D$777,СВЦЭМ!$A$34:$A$777,$A90,СВЦЭМ!$B$34:$B$777,J$83)+'СЕТ СН'!$H$11+СВЦЭМ!$D$10+'СЕТ СН'!$H$5-'СЕТ СН'!$H$21</f>
        <v>4784.4606101700001</v>
      </c>
      <c r="K90" s="36">
        <f>SUMIFS(СВЦЭМ!$D$34:$D$777,СВЦЭМ!$A$34:$A$777,$A90,СВЦЭМ!$B$34:$B$777,K$83)+'СЕТ СН'!$H$11+СВЦЭМ!$D$10+'СЕТ СН'!$H$5-'СЕТ СН'!$H$21</f>
        <v>4750.4184652599997</v>
      </c>
      <c r="L90" s="36">
        <f>SUMIFS(СВЦЭМ!$D$34:$D$777,СВЦЭМ!$A$34:$A$777,$A90,СВЦЭМ!$B$34:$B$777,L$83)+'СЕТ СН'!$H$11+СВЦЭМ!$D$10+'СЕТ СН'!$H$5-'СЕТ СН'!$H$21</f>
        <v>4725.1769134799997</v>
      </c>
      <c r="M90" s="36">
        <f>SUMIFS(СВЦЭМ!$D$34:$D$777,СВЦЭМ!$A$34:$A$777,$A90,СВЦЭМ!$B$34:$B$777,M$83)+'СЕТ СН'!$H$11+СВЦЭМ!$D$10+'СЕТ СН'!$H$5-'СЕТ СН'!$H$21</f>
        <v>4732.0625325699993</v>
      </c>
      <c r="N90" s="36">
        <f>SUMIFS(СВЦЭМ!$D$34:$D$777,СВЦЭМ!$A$34:$A$777,$A90,СВЦЭМ!$B$34:$B$777,N$83)+'СЕТ СН'!$H$11+СВЦЭМ!$D$10+'СЕТ СН'!$H$5-'СЕТ СН'!$H$21</f>
        <v>4743.9076384999998</v>
      </c>
      <c r="O90" s="36">
        <f>SUMIFS(СВЦЭМ!$D$34:$D$777,СВЦЭМ!$A$34:$A$777,$A90,СВЦЭМ!$B$34:$B$777,O$83)+'СЕТ СН'!$H$11+СВЦЭМ!$D$10+'СЕТ СН'!$H$5-'СЕТ СН'!$H$21</f>
        <v>4730.6079130299995</v>
      </c>
      <c r="P90" s="36">
        <f>SUMIFS(СВЦЭМ!$D$34:$D$777,СВЦЭМ!$A$34:$A$777,$A90,СВЦЭМ!$B$34:$B$777,P$83)+'СЕТ СН'!$H$11+СВЦЭМ!$D$10+'СЕТ СН'!$H$5-'СЕТ СН'!$H$21</f>
        <v>4665.1038781799998</v>
      </c>
      <c r="Q90" s="36">
        <f>SUMIFS(СВЦЭМ!$D$34:$D$777,СВЦЭМ!$A$34:$A$777,$A90,СВЦЭМ!$B$34:$B$777,Q$83)+'СЕТ СН'!$H$11+СВЦЭМ!$D$10+'СЕТ СН'!$H$5-'СЕТ СН'!$H$21</f>
        <v>4588.6618347899994</v>
      </c>
      <c r="R90" s="36">
        <f>SUMIFS(СВЦЭМ!$D$34:$D$777,СВЦЭМ!$A$34:$A$777,$A90,СВЦЭМ!$B$34:$B$777,R$83)+'СЕТ СН'!$H$11+СВЦЭМ!$D$10+'СЕТ СН'!$H$5-'СЕТ СН'!$H$21</f>
        <v>4484.4239635399999</v>
      </c>
      <c r="S90" s="36">
        <f>SUMIFS(СВЦЭМ!$D$34:$D$777,СВЦЭМ!$A$34:$A$777,$A90,СВЦЭМ!$B$34:$B$777,S$83)+'СЕТ СН'!$H$11+СВЦЭМ!$D$10+'СЕТ СН'!$H$5-'СЕТ СН'!$H$21</f>
        <v>4409.0188659899995</v>
      </c>
      <c r="T90" s="36">
        <f>SUMIFS(СВЦЭМ!$D$34:$D$777,СВЦЭМ!$A$34:$A$777,$A90,СВЦЭМ!$B$34:$B$777,T$83)+'СЕТ СН'!$H$11+СВЦЭМ!$D$10+'СЕТ СН'!$H$5-'СЕТ СН'!$H$21</f>
        <v>4432.4371233599995</v>
      </c>
      <c r="U90" s="36">
        <f>SUMIFS(СВЦЭМ!$D$34:$D$777,СВЦЭМ!$A$34:$A$777,$A90,СВЦЭМ!$B$34:$B$777,U$83)+'СЕТ СН'!$H$11+СВЦЭМ!$D$10+'СЕТ СН'!$H$5-'СЕТ СН'!$H$21</f>
        <v>4487.1201467800001</v>
      </c>
      <c r="V90" s="36">
        <f>SUMIFS(СВЦЭМ!$D$34:$D$777,СВЦЭМ!$A$34:$A$777,$A90,СВЦЭМ!$B$34:$B$777,V$83)+'СЕТ СН'!$H$11+СВЦЭМ!$D$10+'СЕТ СН'!$H$5-'СЕТ СН'!$H$21</f>
        <v>4490.8014525799999</v>
      </c>
      <c r="W90" s="36">
        <f>SUMIFS(СВЦЭМ!$D$34:$D$777,СВЦЭМ!$A$34:$A$777,$A90,СВЦЭМ!$B$34:$B$777,W$83)+'СЕТ СН'!$H$11+СВЦЭМ!$D$10+'СЕТ СН'!$H$5-'СЕТ СН'!$H$21</f>
        <v>4467.1913221200002</v>
      </c>
      <c r="X90" s="36">
        <f>SUMIFS(СВЦЭМ!$D$34:$D$777,СВЦЭМ!$A$34:$A$777,$A90,СВЦЭМ!$B$34:$B$777,X$83)+'СЕТ СН'!$H$11+СВЦЭМ!$D$10+'СЕТ СН'!$H$5-'СЕТ СН'!$H$21</f>
        <v>4458.6009219699999</v>
      </c>
      <c r="Y90" s="36">
        <f>SUMIFS(СВЦЭМ!$D$34:$D$777,СВЦЭМ!$A$34:$A$777,$A90,СВЦЭМ!$B$34:$B$777,Y$83)+'СЕТ СН'!$H$11+СВЦЭМ!$D$10+'СЕТ СН'!$H$5-'СЕТ СН'!$H$21</f>
        <v>4572.6730243399998</v>
      </c>
    </row>
    <row r="91" spans="1:27" ht="15.75" x14ac:dyDescent="0.2">
      <c r="A91" s="35">
        <f t="shared" si="2"/>
        <v>43381</v>
      </c>
      <c r="B91" s="36">
        <f>SUMIFS(СВЦЭМ!$D$34:$D$777,СВЦЭМ!$A$34:$A$777,$A91,СВЦЭМ!$B$34:$B$777,B$83)+'СЕТ СН'!$H$11+СВЦЭМ!$D$10+'СЕТ СН'!$H$5-'СЕТ СН'!$H$21</f>
        <v>4767.7258529700002</v>
      </c>
      <c r="C91" s="36">
        <f>SUMIFS(СВЦЭМ!$D$34:$D$777,СВЦЭМ!$A$34:$A$777,$A91,СВЦЭМ!$B$34:$B$777,C$83)+'СЕТ СН'!$H$11+СВЦЭМ!$D$10+'СЕТ СН'!$H$5-'СЕТ СН'!$H$21</f>
        <v>4883.5968063800001</v>
      </c>
      <c r="D91" s="36">
        <f>SUMIFS(СВЦЭМ!$D$34:$D$777,СВЦЭМ!$A$34:$A$777,$A91,СВЦЭМ!$B$34:$B$777,D$83)+'СЕТ СН'!$H$11+СВЦЭМ!$D$10+'СЕТ СН'!$H$5-'СЕТ СН'!$H$21</f>
        <v>4991.8471354399999</v>
      </c>
      <c r="E91" s="36">
        <f>SUMIFS(СВЦЭМ!$D$34:$D$777,СВЦЭМ!$A$34:$A$777,$A91,СВЦЭМ!$B$34:$B$777,E$83)+'СЕТ СН'!$H$11+СВЦЭМ!$D$10+'СЕТ СН'!$H$5-'СЕТ СН'!$H$21</f>
        <v>5007.5780262199996</v>
      </c>
      <c r="F91" s="36">
        <f>SUMIFS(СВЦЭМ!$D$34:$D$777,СВЦЭМ!$A$34:$A$777,$A91,СВЦЭМ!$B$34:$B$777,F$83)+'СЕТ СН'!$H$11+СВЦЭМ!$D$10+'СЕТ СН'!$H$5-'СЕТ СН'!$H$21</f>
        <v>5012.8787608900002</v>
      </c>
      <c r="G91" s="36">
        <f>SUMIFS(СВЦЭМ!$D$34:$D$777,СВЦЭМ!$A$34:$A$777,$A91,СВЦЭМ!$B$34:$B$777,G$83)+'СЕТ СН'!$H$11+СВЦЭМ!$D$10+'СЕТ СН'!$H$5-'СЕТ СН'!$H$21</f>
        <v>4977.7415157999994</v>
      </c>
      <c r="H91" s="36">
        <f>SUMIFS(СВЦЭМ!$D$34:$D$777,СВЦЭМ!$A$34:$A$777,$A91,СВЦЭМ!$B$34:$B$777,H$83)+'СЕТ СН'!$H$11+СВЦЭМ!$D$10+'СЕТ СН'!$H$5-'СЕТ СН'!$H$21</f>
        <v>4897.0721649699999</v>
      </c>
      <c r="I91" s="36">
        <f>SUMIFS(СВЦЭМ!$D$34:$D$777,СВЦЭМ!$A$34:$A$777,$A91,СВЦЭМ!$B$34:$B$777,I$83)+'СЕТ СН'!$H$11+СВЦЭМ!$D$10+'СЕТ СН'!$H$5-'СЕТ СН'!$H$21</f>
        <v>4808.0916001799997</v>
      </c>
      <c r="J91" s="36">
        <f>SUMIFS(СВЦЭМ!$D$34:$D$777,СВЦЭМ!$A$34:$A$777,$A91,СВЦЭМ!$B$34:$B$777,J$83)+'СЕТ СН'!$H$11+СВЦЭМ!$D$10+'СЕТ СН'!$H$5-'СЕТ СН'!$H$21</f>
        <v>4770.89234812</v>
      </c>
      <c r="K91" s="36">
        <f>SUMIFS(СВЦЭМ!$D$34:$D$777,СВЦЭМ!$A$34:$A$777,$A91,СВЦЭМ!$B$34:$B$777,K$83)+'СЕТ СН'!$H$11+СВЦЭМ!$D$10+'СЕТ СН'!$H$5-'СЕТ СН'!$H$21</f>
        <v>4740.4805411099996</v>
      </c>
      <c r="L91" s="36">
        <f>SUMIFS(СВЦЭМ!$D$34:$D$777,СВЦЭМ!$A$34:$A$777,$A91,СВЦЭМ!$B$34:$B$777,L$83)+'СЕТ СН'!$H$11+СВЦЭМ!$D$10+'СЕТ СН'!$H$5-'СЕТ СН'!$H$21</f>
        <v>4733.6588773599997</v>
      </c>
      <c r="M91" s="36">
        <f>SUMIFS(СВЦЭМ!$D$34:$D$777,СВЦЭМ!$A$34:$A$777,$A91,СВЦЭМ!$B$34:$B$777,M$83)+'СЕТ СН'!$H$11+СВЦЭМ!$D$10+'СЕТ СН'!$H$5-'СЕТ СН'!$H$21</f>
        <v>4746.0177883299993</v>
      </c>
      <c r="N91" s="36">
        <f>SUMIFS(СВЦЭМ!$D$34:$D$777,СВЦЭМ!$A$34:$A$777,$A91,СВЦЭМ!$B$34:$B$777,N$83)+'СЕТ СН'!$H$11+СВЦЭМ!$D$10+'СЕТ СН'!$H$5-'СЕТ СН'!$H$21</f>
        <v>4756.5672150499995</v>
      </c>
      <c r="O91" s="36">
        <f>SUMIFS(СВЦЭМ!$D$34:$D$777,СВЦЭМ!$A$34:$A$777,$A91,СВЦЭМ!$B$34:$B$777,O$83)+'СЕТ СН'!$H$11+СВЦЭМ!$D$10+'СЕТ СН'!$H$5-'СЕТ СН'!$H$21</f>
        <v>4722.6377483599999</v>
      </c>
      <c r="P91" s="36">
        <f>SUMIFS(СВЦЭМ!$D$34:$D$777,СВЦЭМ!$A$34:$A$777,$A91,СВЦЭМ!$B$34:$B$777,P$83)+'СЕТ СН'!$H$11+СВЦЭМ!$D$10+'СЕТ СН'!$H$5-'СЕТ СН'!$H$21</f>
        <v>4650.2055357599993</v>
      </c>
      <c r="Q91" s="36">
        <f>SUMIFS(СВЦЭМ!$D$34:$D$777,СВЦЭМ!$A$34:$A$777,$A91,СВЦЭМ!$B$34:$B$777,Q$83)+'СЕТ СН'!$H$11+СВЦЭМ!$D$10+'СЕТ СН'!$H$5-'СЕТ СН'!$H$21</f>
        <v>4572.9760766499994</v>
      </c>
      <c r="R91" s="36">
        <f>SUMIFS(СВЦЭМ!$D$34:$D$777,СВЦЭМ!$A$34:$A$777,$A91,СВЦЭМ!$B$34:$B$777,R$83)+'СЕТ СН'!$H$11+СВЦЭМ!$D$10+'СЕТ СН'!$H$5-'СЕТ СН'!$H$21</f>
        <v>4485.9046602099997</v>
      </c>
      <c r="S91" s="36">
        <f>SUMIFS(СВЦЭМ!$D$34:$D$777,СВЦЭМ!$A$34:$A$777,$A91,СВЦЭМ!$B$34:$B$777,S$83)+'СЕТ СН'!$H$11+СВЦЭМ!$D$10+'СЕТ СН'!$H$5-'СЕТ СН'!$H$21</f>
        <v>4441.42951997</v>
      </c>
      <c r="T91" s="36">
        <f>SUMIFS(СВЦЭМ!$D$34:$D$777,СВЦЭМ!$A$34:$A$777,$A91,СВЦЭМ!$B$34:$B$777,T$83)+'СЕТ СН'!$H$11+СВЦЭМ!$D$10+'СЕТ СН'!$H$5-'СЕТ СН'!$H$21</f>
        <v>4457.5238764899996</v>
      </c>
      <c r="U91" s="36">
        <f>SUMIFS(СВЦЭМ!$D$34:$D$777,СВЦЭМ!$A$34:$A$777,$A91,СВЦЭМ!$B$34:$B$777,U$83)+'СЕТ СН'!$H$11+СВЦЭМ!$D$10+'СЕТ СН'!$H$5-'СЕТ СН'!$H$21</f>
        <v>4505.5777773700001</v>
      </c>
      <c r="V91" s="36">
        <f>SUMIFS(СВЦЭМ!$D$34:$D$777,СВЦЭМ!$A$34:$A$777,$A91,СВЦЭМ!$B$34:$B$777,V$83)+'СЕТ СН'!$H$11+СВЦЭМ!$D$10+'СЕТ СН'!$H$5-'СЕТ СН'!$H$21</f>
        <v>4505.5096645900003</v>
      </c>
      <c r="W91" s="36">
        <f>SUMIFS(СВЦЭМ!$D$34:$D$777,СВЦЭМ!$A$34:$A$777,$A91,СВЦЭМ!$B$34:$B$777,W$83)+'СЕТ СН'!$H$11+СВЦЭМ!$D$10+'СЕТ СН'!$H$5-'СЕТ СН'!$H$21</f>
        <v>4500.0794627899995</v>
      </c>
      <c r="X91" s="36">
        <f>SUMIFS(СВЦЭМ!$D$34:$D$777,СВЦЭМ!$A$34:$A$777,$A91,СВЦЭМ!$B$34:$B$777,X$83)+'СЕТ СН'!$H$11+СВЦЭМ!$D$10+'СЕТ СН'!$H$5-'СЕТ СН'!$H$21</f>
        <v>4482.8038136499999</v>
      </c>
      <c r="Y91" s="36">
        <f>SUMIFS(СВЦЭМ!$D$34:$D$777,СВЦЭМ!$A$34:$A$777,$A91,СВЦЭМ!$B$34:$B$777,Y$83)+'СЕТ СН'!$H$11+СВЦЭМ!$D$10+'СЕТ СН'!$H$5-'СЕТ СН'!$H$21</f>
        <v>4602.4891960199993</v>
      </c>
    </row>
    <row r="92" spans="1:27" ht="15.75" x14ac:dyDescent="0.2">
      <c r="A92" s="35">
        <f t="shared" si="2"/>
        <v>43382</v>
      </c>
      <c r="B92" s="36">
        <f>SUMIFS(СВЦЭМ!$D$34:$D$777,СВЦЭМ!$A$34:$A$777,$A92,СВЦЭМ!$B$34:$B$777,B$83)+'СЕТ СН'!$H$11+СВЦЭМ!$D$10+'СЕТ СН'!$H$5-'СЕТ СН'!$H$21</f>
        <v>4748.5795045300001</v>
      </c>
      <c r="C92" s="36">
        <f>SUMIFS(СВЦЭМ!$D$34:$D$777,СВЦЭМ!$A$34:$A$777,$A92,СВЦЭМ!$B$34:$B$777,C$83)+'СЕТ СН'!$H$11+СВЦЭМ!$D$10+'СЕТ СН'!$H$5-'СЕТ СН'!$H$21</f>
        <v>4874.9764022099998</v>
      </c>
      <c r="D92" s="36">
        <f>SUMIFS(СВЦЭМ!$D$34:$D$777,СВЦЭМ!$A$34:$A$777,$A92,СВЦЭМ!$B$34:$B$777,D$83)+'СЕТ СН'!$H$11+СВЦЭМ!$D$10+'СЕТ СН'!$H$5-'СЕТ СН'!$H$21</f>
        <v>4965.6957542399996</v>
      </c>
      <c r="E92" s="36">
        <f>SUMIFS(СВЦЭМ!$D$34:$D$777,СВЦЭМ!$A$34:$A$777,$A92,СВЦЭМ!$B$34:$B$777,E$83)+'СЕТ СН'!$H$11+СВЦЭМ!$D$10+'СЕТ СН'!$H$5-'СЕТ СН'!$H$21</f>
        <v>4976.0231579800002</v>
      </c>
      <c r="F92" s="36">
        <f>SUMIFS(СВЦЭМ!$D$34:$D$777,СВЦЭМ!$A$34:$A$777,$A92,СВЦЭМ!$B$34:$B$777,F$83)+'СЕТ СН'!$H$11+СВЦЭМ!$D$10+'СЕТ СН'!$H$5-'СЕТ СН'!$H$21</f>
        <v>4978.1967136699996</v>
      </c>
      <c r="G92" s="36">
        <f>SUMIFS(СВЦЭМ!$D$34:$D$777,СВЦЭМ!$A$34:$A$777,$A92,СВЦЭМ!$B$34:$B$777,G$83)+'СЕТ СН'!$H$11+СВЦЭМ!$D$10+'СЕТ СН'!$H$5-'СЕТ СН'!$H$21</f>
        <v>4946.1557263499999</v>
      </c>
      <c r="H92" s="36">
        <f>SUMIFS(СВЦЭМ!$D$34:$D$777,СВЦЭМ!$A$34:$A$777,$A92,СВЦЭМ!$B$34:$B$777,H$83)+'СЕТ СН'!$H$11+СВЦЭМ!$D$10+'СЕТ СН'!$H$5-'СЕТ СН'!$H$21</f>
        <v>4864.9075930600002</v>
      </c>
      <c r="I92" s="36">
        <f>SUMIFS(СВЦЭМ!$D$34:$D$777,СВЦЭМ!$A$34:$A$777,$A92,СВЦЭМ!$B$34:$B$777,I$83)+'СЕТ СН'!$H$11+СВЦЭМ!$D$10+'СЕТ СН'!$H$5-'СЕТ СН'!$H$21</f>
        <v>4783.0265131099995</v>
      </c>
      <c r="J92" s="36">
        <f>SUMIFS(СВЦЭМ!$D$34:$D$777,СВЦЭМ!$A$34:$A$777,$A92,СВЦЭМ!$B$34:$B$777,J$83)+'СЕТ СН'!$H$11+СВЦЭМ!$D$10+'СЕТ СН'!$H$5-'СЕТ СН'!$H$21</f>
        <v>4777.5074540899996</v>
      </c>
      <c r="K92" s="36">
        <f>SUMIFS(СВЦЭМ!$D$34:$D$777,СВЦЭМ!$A$34:$A$777,$A92,СВЦЭМ!$B$34:$B$777,K$83)+'СЕТ СН'!$H$11+СВЦЭМ!$D$10+'СЕТ СН'!$H$5-'СЕТ СН'!$H$21</f>
        <v>4772.2785118100001</v>
      </c>
      <c r="L92" s="36">
        <f>SUMIFS(СВЦЭМ!$D$34:$D$777,СВЦЭМ!$A$34:$A$777,$A92,СВЦЭМ!$B$34:$B$777,L$83)+'СЕТ СН'!$H$11+СВЦЭМ!$D$10+'СЕТ СН'!$H$5-'СЕТ СН'!$H$21</f>
        <v>4766.6914304100001</v>
      </c>
      <c r="M92" s="36">
        <f>SUMIFS(СВЦЭМ!$D$34:$D$777,СВЦЭМ!$A$34:$A$777,$A92,СВЦЭМ!$B$34:$B$777,M$83)+'СЕТ СН'!$H$11+СВЦЭМ!$D$10+'СЕТ СН'!$H$5-'СЕТ СН'!$H$21</f>
        <v>4767.4818637600001</v>
      </c>
      <c r="N92" s="36">
        <f>SUMIFS(СВЦЭМ!$D$34:$D$777,СВЦЭМ!$A$34:$A$777,$A92,СВЦЭМ!$B$34:$B$777,N$83)+'СЕТ СН'!$H$11+СВЦЭМ!$D$10+'СЕТ СН'!$H$5-'СЕТ СН'!$H$21</f>
        <v>4766.0488402700003</v>
      </c>
      <c r="O92" s="36">
        <f>SUMIFS(СВЦЭМ!$D$34:$D$777,СВЦЭМ!$A$34:$A$777,$A92,СВЦЭМ!$B$34:$B$777,O$83)+'СЕТ СН'!$H$11+СВЦЭМ!$D$10+'СЕТ СН'!$H$5-'СЕТ СН'!$H$21</f>
        <v>4762.8435183900001</v>
      </c>
      <c r="P92" s="36">
        <f>SUMIFS(СВЦЭМ!$D$34:$D$777,СВЦЭМ!$A$34:$A$777,$A92,СВЦЭМ!$B$34:$B$777,P$83)+'СЕТ СН'!$H$11+СВЦЭМ!$D$10+'СЕТ СН'!$H$5-'СЕТ СН'!$H$21</f>
        <v>4698.2778526599996</v>
      </c>
      <c r="Q92" s="36">
        <f>SUMIFS(СВЦЭМ!$D$34:$D$777,СВЦЭМ!$A$34:$A$777,$A92,СВЦЭМ!$B$34:$B$777,Q$83)+'СЕТ СН'!$H$11+СВЦЭМ!$D$10+'СЕТ СН'!$H$5-'СЕТ СН'!$H$21</f>
        <v>4621.4406204099996</v>
      </c>
      <c r="R92" s="36">
        <f>SUMIFS(СВЦЭМ!$D$34:$D$777,СВЦЭМ!$A$34:$A$777,$A92,СВЦЭМ!$B$34:$B$777,R$83)+'СЕТ СН'!$H$11+СВЦЭМ!$D$10+'СЕТ СН'!$H$5-'СЕТ СН'!$H$21</f>
        <v>4531.16683233</v>
      </c>
      <c r="S92" s="36">
        <f>SUMIFS(СВЦЭМ!$D$34:$D$777,СВЦЭМ!$A$34:$A$777,$A92,СВЦЭМ!$B$34:$B$777,S$83)+'СЕТ СН'!$H$11+СВЦЭМ!$D$10+'СЕТ СН'!$H$5-'СЕТ СН'!$H$21</f>
        <v>4508.0387533599996</v>
      </c>
      <c r="T92" s="36">
        <f>SUMIFS(СВЦЭМ!$D$34:$D$777,СВЦЭМ!$A$34:$A$777,$A92,СВЦЭМ!$B$34:$B$777,T$83)+'СЕТ СН'!$H$11+СВЦЭМ!$D$10+'СЕТ СН'!$H$5-'СЕТ СН'!$H$21</f>
        <v>4472.5307788800001</v>
      </c>
      <c r="U92" s="36">
        <f>SUMIFS(СВЦЭМ!$D$34:$D$777,СВЦЭМ!$A$34:$A$777,$A92,СВЦЭМ!$B$34:$B$777,U$83)+'СЕТ СН'!$H$11+СВЦЭМ!$D$10+'СЕТ СН'!$H$5-'СЕТ СН'!$H$21</f>
        <v>4514.6885537600001</v>
      </c>
      <c r="V92" s="36">
        <f>SUMIFS(СВЦЭМ!$D$34:$D$777,СВЦЭМ!$A$34:$A$777,$A92,СВЦЭМ!$B$34:$B$777,V$83)+'СЕТ СН'!$H$11+СВЦЭМ!$D$10+'СЕТ СН'!$H$5-'СЕТ СН'!$H$21</f>
        <v>4516.2340574500004</v>
      </c>
      <c r="W92" s="36">
        <f>SUMIFS(СВЦЭМ!$D$34:$D$777,СВЦЭМ!$A$34:$A$777,$A92,СВЦЭМ!$B$34:$B$777,W$83)+'СЕТ СН'!$H$11+СВЦЭМ!$D$10+'СЕТ СН'!$H$5-'СЕТ СН'!$H$21</f>
        <v>4504.5545122399999</v>
      </c>
      <c r="X92" s="36">
        <f>SUMIFS(СВЦЭМ!$D$34:$D$777,СВЦЭМ!$A$34:$A$777,$A92,СВЦЭМ!$B$34:$B$777,X$83)+'СЕТ СН'!$H$11+СВЦЭМ!$D$10+'СЕТ СН'!$H$5-'СЕТ СН'!$H$21</f>
        <v>4483.4305883699999</v>
      </c>
      <c r="Y92" s="36">
        <f>SUMIFS(СВЦЭМ!$D$34:$D$777,СВЦЭМ!$A$34:$A$777,$A92,СВЦЭМ!$B$34:$B$777,Y$83)+'СЕТ СН'!$H$11+СВЦЭМ!$D$10+'СЕТ СН'!$H$5-'СЕТ СН'!$H$21</f>
        <v>4597.33168561</v>
      </c>
    </row>
    <row r="93" spans="1:27" ht="15.75" x14ac:dyDescent="0.2">
      <c r="A93" s="35">
        <f t="shared" si="2"/>
        <v>43383</v>
      </c>
      <c r="B93" s="36">
        <f>SUMIFS(СВЦЭМ!$D$34:$D$777,СВЦЭМ!$A$34:$A$777,$A93,СВЦЭМ!$B$34:$B$777,B$83)+'СЕТ СН'!$H$11+СВЦЭМ!$D$10+'СЕТ СН'!$H$5-'СЕТ СН'!$H$21</f>
        <v>4710.8310456399995</v>
      </c>
      <c r="C93" s="36">
        <f>SUMIFS(СВЦЭМ!$D$34:$D$777,СВЦЭМ!$A$34:$A$777,$A93,СВЦЭМ!$B$34:$B$777,C$83)+'СЕТ СН'!$H$11+СВЦЭМ!$D$10+'СЕТ СН'!$H$5-'СЕТ СН'!$H$21</f>
        <v>4828.8774343199993</v>
      </c>
      <c r="D93" s="36">
        <f>SUMIFS(СВЦЭМ!$D$34:$D$777,СВЦЭМ!$A$34:$A$777,$A93,СВЦЭМ!$B$34:$B$777,D$83)+'СЕТ СН'!$H$11+СВЦЭМ!$D$10+'СЕТ СН'!$H$5-'СЕТ СН'!$H$21</f>
        <v>4917.4950952999998</v>
      </c>
      <c r="E93" s="36">
        <f>SUMIFS(СВЦЭМ!$D$34:$D$777,СВЦЭМ!$A$34:$A$777,$A93,СВЦЭМ!$B$34:$B$777,E$83)+'СЕТ СН'!$H$11+СВЦЭМ!$D$10+'СЕТ СН'!$H$5-'СЕТ СН'!$H$21</f>
        <v>4945.4137361499997</v>
      </c>
      <c r="F93" s="36">
        <f>SUMIFS(СВЦЭМ!$D$34:$D$777,СВЦЭМ!$A$34:$A$777,$A93,СВЦЭМ!$B$34:$B$777,F$83)+'СЕТ СН'!$H$11+СВЦЭМ!$D$10+'СЕТ СН'!$H$5-'СЕТ СН'!$H$21</f>
        <v>4944.6211628800002</v>
      </c>
      <c r="G93" s="36">
        <f>SUMIFS(СВЦЭМ!$D$34:$D$777,СВЦЭМ!$A$34:$A$777,$A93,СВЦЭМ!$B$34:$B$777,G$83)+'СЕТ СН'!$H$11+СВЦЭМ!$D$10+'СЕТ СН'!$H$5-'СЕТ СН'!$H$21</f>
        <v>4934.4517146999997</v>
      </c>
      <c r="H93" s="36">
        <f>SUMIFS(СВЦЭМ!$D$34:$D$777,СВЦЭМ!$A$34:$A$777,$A93,СВЦЭМ!$B$34:$B$777,H$83)+'СЕТ СН'!$H$11+СВЦЭМ!$D$10+'СЕТ СН'!$H$5-'СЕТ СН'!$H$21</f>
        <v>4897.4775871699994</v>
      </c>
      <c r="I93" s="36">
        <f>SUMIFS(СВЦЭМ!$D$34:$D$777,СВЦЭМ!$A$34:$A$777,$A93,СВЦЭМ!$B$34:$B$777,I$83)+'СЕТ СН'!$H$11+СВЦЭМ!$D$10+'СЕТ СН'!$H$5-'СЕТ СН'!$H$21</f>
        <v>4824.1469541699998</v>
      </c>
      <c r="J93" s="36">
        <f>SUMIFS(СВЦЭМ!$D$34:$D$777,СВЦЭМ!$A$34:$A$777,$A93,СВЦЭМ!$B$34:$B$777,J$83)+'СЕТ СН'!$H$11+СВЦЭМ!$D$10+'СЕТ СН'!$H$5-'СЕТ СН'!$H$21</f>
        <v>4786.0906405400001</v>
      </c>
      <c r="K93" s="36">
        <f>SUMIFS(СВЦЭМ!$D$34:$D$777,СВЦЭМ!$A$34:$A$777,$A93,СВЦЭМ!$B$34:$B$777,K$83)+'СЕТ СН'!$H$11+СВЦЭМ!$D$10+'СЕТ СН'!$H$5-'СЕТ СН'!$H$21</f>
        <v>4780.91003396</v>
      </c>
      <c r="L93" s="36">
        <f>SUMIFS(СВЦЭМ!$D$34:$D$777,СВЦЭМ!$A$34:$A$777,$A93,СВЦЭМ!$B$34:$B$777,L$83)+'СЕТ СН'!$H$11+СВЦЭМ!$D$10+'СЕТ СН'!$H$5-'СЕТ СН'!$H$21</f>
        <v>4786.02472812</v>
      </c>
      <c r="M93" s="36">
        <f>SUMIFS(СВЦЭМ!$D$34:$D$777,СВЦЭМ!$A$34:$A$777,$A93,СВЦЭМ!$B$34:$B$777,M$83)+'СЕТ СН'!$H$11+СВЦЭМ!$D$10+'СЕТ СН'!$H$5-'СЕТ СН'!$H$21</f>
        <v>4800.7018392299997</v>
      </c>
      <c r="N93" s="36">
        <f>SUMIFS(СВЦЭМ!$D$34:$D$777,СВЦЭМ!$A$34:$A$777,$A93,СВЦЭМ!$B$34:$B$777,N$83)+'СЕТ СН'!$H$11+СВЦЭМ!$D$10+'СЕТ СН'!$H$5-'СЕТ СН'!$H$21</f>
        <v>4808.2734937100004</v>
      </c>
      <c r="O93" s="36">
        <f>SUMIFS(СВЦЭМ!$D$34:$D$777,СВЦЭМ!$A$34:$A$777,$A93,СВЦЭМ!$B$34:$B$777,O$83)+'СЕТ СН'!$H$11+СВЦЭМ!$D$10+'СЕТ СН'!$H$5-'СЕТ СН'!$H$21</f>
        <v>4792.72384857</v>
      </c>
      <c r="P93" s="36">
        <f>SUMIFS(СВЦЭМ!$D$34:$D$777,СВЦЭМ!$A$34:$A$777,$A93,СВЦЭМ!$B$34:$B$777,P$83)+'СЕТ СН'!$H$11+СВЦЭМ!$D$10+'СЕТ СН'!$H$5-'СЕТ СН'!$H$21</f>
        <v>4737.8693369799994</v>
      </c>
      <c r="Q93" s="36">
        <f>SUMIFS(СВЦЭМ!$D$34:$D$777,СВЦЭМ!$A$34:$A$777,$A93,СВЦЭМ!$B$34:$B$777,Q$83)+'СЕТ СН'!$H$11+СВЦЭМ!$D$10+'СЕТ СН'!$H$5-'СЕТ СН'!$H$21</f>
        <v>4658.8402284799995</v>
      </c>
      <c r="R93" s="36">
        <f>SUMIFS(СВЦЭМ!$D$34:$D$777,СВЦЭМ!$A$34:$A$777,$A93,СВЦЭМ!$B$34:$B$777,R$83)+'СЕТ СН'!$H$11+СВЦЭМ!$D$10+'СЕТ СН'!$H$5-'СЕТ СН'!$H$21</f>
        <v>4554.3927168599994</v>
      </c>
      <c r="S93" s="36">
        <f>SUMIFS(СВЦЭМ!$D$34:$D$777,СВЦЭМ!$A$34:$A$777,$A93,СВЦЭМ!$B$34:$B$777,S$83)+'СЕТ СН'!$H$11+СВЦЭМ!$D$10+'СЕТ СН'!$H$5-'СЕТ СН'!$H$21</f>
        <v>4476.9262239299997</v>
      </c>
      <c r="T93" s="36">
        <f>SUMIFS(СВЦЭМ!$D$34:$D$777,СВЦЭМ!$A$34:$A$777,$A93,СВЦЭМ!$B$34:$B$777,T$83)+'СЕТ СН'!$H$11+СВЦЭМ!$D$10+'СЕТ СН'!$H$5-'СЕТ СН'!$H$21</f>
        <v>4497.3734754299994</v>
      </c>
      <c r="U93" s="36">
        <f>SUMIFS(СВЦЭМ!$D$34:$D$777,СВЦЭМ!$A$34:$A$777,$A93,СВЦЭМ!$B$34:$B$777,U$83)+'СЕТ СН'!$H$11+СВЦЭМ!$D$10+'СЕТ СН'!$H$5-'СЕТ СН'!$H$21</f>
        <v>4531.5503524599999</v>
      </c>
      <c r="V93" s="36">
        <f>SUMIFS(СВЦЭМ!$D$34:$D$777,СВЦЭМ!$A$34:$A$777,$A93,СВЦЭМ!$B$34:$B$777,V$83)+'СЕТ СН'!$H$11+СВЦЭМ!$D$10+'СЕТ СН'!$H$5-'СЕТ СН'!$H$21</f>
        <v>4528.7431750400001</v>
      </c>
      <c r="W93" s="36">
        <f>SUMIFS(СВЦЭМ!$D$34:$D$777,СВЦЭМ!$A$34:$A$777,$A93,СВЦЭМ!$B$34:$B$777,W$83)+'СЕТ СН'!$H$11+СВЦЭМ!$D$10+'СЕТ СН'!$H$5-'СЕТ СН'!$H$21</f>
        <v>4522.5050909000001</v>
      </c>
      <c r="X93" s="36">
        <f>SUMIFS(СВЦЭМ!$D$34:$D$777,СВЦЭМ!$A$34:$A$777,$A93,СВЦЭМ!$B$34:$B$777,X$83)+'СЕТ СН'!$H$11+СВЦЭМ!$D$10+'СЕТ СН'!$H$5-'СЕТ СН'!$H$21</f>
        <v>4509.0143078900001</v>
      </c>
      <c r="Y93" s="36">
        <f>SUMIFS(СВЦЭМ!$D$34:$D$777,СВЦЭМ!$A$34:$A$777,$A93,СВЦЭМ!$B$34:$B$777,Y$83)+'СЕТ СН'!$H$11+СВЦЭМ!$D$10+'СЕТ СН'!$H$5-'СЕТ СН'!$H$21</f>
        <v>4602.0035275099999</v>
      </c>
    </row>
    <row r="94" spans="1:27" ht="15.75" x14ac:dyDescent="0.2">
      <c r="A94" s="35">
        <f t="shared" si="2"/>
        <v>43384</v>
      </c>
      <c r="B94" s="36">
        <f>SUMIFS(СВЦЭМ!$D$34:$D$777,СВЦЭМ!$A$34:$A$777,$A94,СВЦЭМ!$B$34:$B$777,B$83)+'СЕТ СН'!$H$11+СВЦЭМ!$D$10+'СЕТ СН'!$H$5-'СЕТ СН'!$H$21</f>
        <v>4772.12225442</v>
      </c>
      <c r="C94" s="36">
        <f>SUMIFS(СВЦЭМ!$D$34:$D$777,СВЦЭМ!$A$34:$A$777,$A94,СВЦЭМ!$B$34:$B$777,C$83)+'СЕТ СН'!$H$11+СВЦЭМ!$D$10+'СЕТ СН'!$H$5-'СЕТ СН'!$H$21</f>
        <v>4910.2012873599997</v>
      </c>
      <c r="D94" s="36">
        <f>SUMIFS(СВЦЭМ!$D$34:$D$777,СВЦЭМ!$A$34:$A$777,$A94,СВЦЭМ!$B$34:$B$777,D$83)+'СЕТ СН'!$H$11+СВЦЭМ!$D$10+'СЕТ СН'!$H$5-'СЕТ СН'!$H$21</f>
        <v>5002.9688424400001</v>
      </c>
      <c r="E94" s="36">
        <f>SUMIFS(СВЦЭМ!$D$34:$D$777,СВЦЭМ!$A$34:$A$777,$A94,СВЦЭМ!$B$34:$B$777,E$83)+'СЕТ СН'!$H$11+СВЦЭМ!$D$10+'СЕТ СН'!$H$5-'СЕТ СН'!$H$21</f>
        <v>5010.1647139299994</v>
      </c>
      <c r="F94" s="36">
        <f>SUMIFS(СВЦЭМ!$D$34:$D$777,СВЦЭМ!$A$34:$A$777,$A94,СВЦЭМ!$B$34:$B$777,F$83)+'СЕТ СН'!$H$11+СВЦЭМ!$D$10+'СЕТ СН'!$H$5-'СЕТ СН'!$H$21</f>
        <v>5001.9403110499998</v>
      </c>
      <c r="G94" s="36">
        <f>SUMIFS(СВЦЭМ!$D$34:$D$777,СВЦЭМ!$A$34:$A$777,$A94,СВЦЭМ!$B$34:$B$777,G$83)+'СЕТ СН'!$H$11+СВЦЭМ!$D$10+'СЕТ СН'!$H$5-'СЕТ СН'!$H$21</f>
        <v>4975.2078874400004</v>
      </c>
      <c r="H94" s="36">
        <f>SUMIFS(СВЦЭМ!$D$34:$D$777,СВЦЭМ!$A$34:$A$777,$A94,СВЦЭМ!$B$34:$B$777,H$83)+'СЕТ СН'!$H$11+СВЦЭМ!$D$10+'СЕТ СН'!$H$5-'СЕТ СН'!$H$21</f>
        <v>4902.91278384</v>
      </c>
      <c r="I94" s="36">
        <f>SUMIFS(СВЦЭМ!$D$34:$D$777,СВЦЭМ!$A$34:$A$777,$A94,СВЦЭМ!$B$34:$B$777,I$83)+'СЕТ СН'!$H$11+СВЦЭМ!$D$10+'СЕТ СН'!$H$5-'СЕТ СН'!$H$21</f>
        <v>4816.7148135799998</v>
      </c>
      <c r="J94" s="36">
        <f>SUMIFS(СВЦЭМ!$D$34:$D$777,СВЦЭМ!$A$34:$A$777,$A94,СВЦЭМ!$B$34:$B$777,J$83)+'СЕТ СН'!$H$11+СВЦЭМ!$D$10+'СЕТ СН'!$H$5-'СЕТ СН'!$H$21</f>
        <v>4799.4731130399996</v>
      </c>
      <c r="K94" s="36">
        <f>SUMIFS(СВЦЭМ!$D$34:$D$777,СВЦЭМ!$A$34:$A$777,$A94,СВЦЭМ!$B$34:$B$777,K$83)+'СЕТ СН'!$H$11+СВЦЭМ!$D$10+'СЕТ СН'!$H$5-'СЕТ СН'!$H$21</f>
        <v>4774.4344696999997</v>
      </c>
      <c r="L94" s="36">
        <f>SUMIFS(СВЦЭМ!$D$34:$D$777,СВЦЭМ!$A$34:$A$777,$A94,СВЦЭМ!$B$34:$B$777,L$83)+'СЕТ СН'!$H$11+СВЦЭМ!$D$10+'СЕТ СН'!$H$5-'СЕТ СН'!$H$21</f>
        <v>4771.3243618099996</v>
      </c>
      <c r="M94" s="36">
        <f>SUMIFS(СВЦЭМ!$D$34:$D$777,СВЦЭМ!$A$34:$A$777,$A94,СВЦЭМ!$B$34:$B$777,M$83)+'СЕТ СН'!$H$11+СВЦЭМ!$D$10+'СЕТ СН'!$H$5-'СЕТ СН'!$H$21</f>
        <v>4785.1108581899998</v>
      </c>
      <c r="N94" s="36">
        <f>SUMIFS(СВЦЭМ!$D$34:$D$777,СВЦЭМ!$A$34:$A$777,$A94,СВЦЭМ!$B$34:$B$777,N$83)+'СЕТ СН'!$H$11+СВЦЭМ!$D$10+'СЕТ СН'!$H$5-'СЕТ СН'!$H$21</f>
        <v>4792.6551395500001</v>
      </c>
      <c r="O94" s="36">
        <f>SUMIFS(СВЦЭМ!$D$34:$D$777,СВЦЭМ!$A$34:$A$777,$A94,СВЦЭМ!$B$34:$B$777,O$83)+'СЕТ СН'!$H$11+СВЦЭМ!$D$10+'СЕТ СН'!$H$5-'СЕТ СН'!$H$21</f>
        <v>4768.7958094099995</v>
      </c>
      <c r="P94" s="36">
        <f>SUMIFS(СВЦЭМ!$D$34:$D$777,СВЦЭМ!$A$34:$A$777,$A94,СВЦЭМ!$B$34:$B$777,P$83)+'СЕТ СН'!$H$11+СВЦЭМ!$D$10+'СЕТ СН'!$H$5-'СЕТ СН'!$H$21</f>
        <v>4711.1666772399994</v>
      </c>
      <c r="Q94" s="36">
        <f>SUMIFS(СВЦЭМ!$D$34:$D$777,СВЦЭМ!$A$34:$A$777,$A94,СВЦЭМ!$B$34:$B$777,Q$83)+'СЕТ СН'!$H$11+СВЦЭМ!$D$10+'СЕТ СН'!$H$5-'СЕТ СН'!$H$21</f>
        <v>4641.9415633500003</v>
      </c>
      <c r="R94" s="36">
        <f>SUMIFS(СВЦЭМ!$D$34:$D$777,СВЦЭМ!$A$34:$A$777,$A94,СВЦЭМ!$B$34:$B$777,R$83)+'СЕТ СН'!$H$11+СВЦЭМ!$D$10+'СЕТ СН'!$H$5-'СЕТ СН'!$H$21</f>
        <v>4545.6268338399996</v>
      </c>
      <c r="S94" s="36">
        <f>SUMIFS(СВЦЭМ!$D$34:$D$777,СВЦЭМ!$A$34:$A$777,$A94,СВЦЭМ!$B$34:$B$777,S$83)+'СЕТ СН'!$H$11+СВЦЭМ!$D$10+'СЕТ СН'!$H$5-'СЕТ СН'!$H$21</f>
        <v>4489.1382538099997</v>
      </c>
      <c r="T94" s="36">
        <f>SUMIFS(СВЦЭМ!$D$34:$D$777,СВЦЭМ!$A$34:$A$777,$A94,СВЦЭМ!$B$34:$B$777,T$83)+'СЕТ СН'!$H$11+СВЦЭМ!$D$10+'СЕТ СН'!$H$5-'СЕТ СН'!$H$21</f>
        <v>4494.5761793599995</v>
      </c>
      <c r="U94" s="36">
        <f>SUMIFS(СВЦЭМ!$D$34:$D$777,СВЦЭМ!$A$34:$A$777,$A94,СВЦЭМ!$B$34:$B$777,U$83)+'СЕТ СН'!$H$11+СВЦЭМ!$D$10+'СЕТ СН'!$H$5-'СЕТ СН'!$H$21</f>
        <v>4523.4939326799995</v>
      </c>
      <c r="V94" s="36">
        <f>SUMIFS(СВЦЭМ!$D$34:$D$777,СВЦЭМ!$A$34:$A$777,$A94,СВЦЭМ!$B$34:$B$777,V$83)+'СЕТ СН'!$H$11+СВЦЭМ!$D$10+'СЕТ СН'!$H$5-'СЕТ СН'!$H$21</f>
        <v>4520.8056706099997</v>
      </c>
      <c r="W94" s="36">
        <f>SUMIFS(СВЦЭМ!$D$34:$D$777,СВЦЭМ!$A$34:$A$777,$A94,СВЦЭМ!$B$34:$B$777,W$83)+'СЕТ СН'!$H$11+СВЦЭМ!$D$10+'СЕТ СН'!$H$5-'СЕТ СН'!$H$21</f>
        <v>4508.2444499699996</v>
      </c>
      <c r="X94" s="36">
        <f>SUMIFS(СВЦЭМ!$D$34:$D$777,СВЦЭМ!$A$34:$A$777,$A94,СВЦЭМ!$B$34:$B$777,X$83)+'СЕТ СН'!$H$11+СВЦЭМ!$D$10+'СЕТ СН'!$H$5-'СЕТ СН'!$H$21</f>
        <v>4510.7480181700003</v>
      </c>
      <c r="Y94" s="36">
        <f>SUMIFS(СВЦЭМ!$D$34:$D$777,СВЦЭМ!$A$34:$A$777,$A94,СВЦЭМ!$B$34:$B$777,Y$83)+'СЕТ СН'!$H$11+СВЦЭМ!$D$10+'СЕТ СН'!$H$5-'СЕТ СН'!$H$21</f>
        <v>4635.7858987499994</v>
      </c>
    </row>
    <row r="95" spans="1:27" ht="15.75" x14ac:dyDescent="0.2">
      <c r="A95" s="35">
        <f t="shared" si="2"/>
        <v>43385</v>
      </c>
      <c r="B95" s="36">
        <f>SUMIFS(СВЦЭМ!$D$34:$D$777,СВЦЭМ!$A$34:$A$777,$A95,СВЦЭМ!$B$34:$B$777,B$83)+'СЕТ СН'!$H$11+СВЦЭМ!$D$10+'СЕТ СН'!$H$5-'СЕТ СН'!$H$21</f>
        <v>4762.7255342099998</v>
      </c>
      <c r="C95" s="36">
        <f>SUMIFS(СВЦЭМ!$D$34:$D$777,СВЦЭМ!$A$34:$A$777,$A95,СВЦЭМ!$B$34:$B$777,C$83)+'СЕТ СН'!$H$11+СВЦЭМ!$D$10+'СЕТ СН'!$H$5-'СЕТ СН'!$H$21</f>
        <v>4874.54432129</v>
      </c>
      <c r="D95" s="36">
        <f>SUMIFS(СВЦЭМ!$D$34:$D$777,СВЦЭМ!$A$34:$A$777,$A95,СВЦЭМ!$B$34:$B$777,D$83)+'СЕТ СН'!$H$11+СВЦЭМ!$D$10+'СЕТ СН'!$H$5-'СЕТ СН'!$H$21</f>
        <v>4944.3599166200001</v>
      </c>
      <c r="E95" s="36">
        <f>SUMIFS(СВЦЭМ!$D$34:$D$777,СВЦЭМ!$A$34:$A$777,$A95,СВЦЭМ!$B$34:$B$777,E$83)+'СЕТ СН'!$H$11+СВЦЭМ!$D$10+'СЕТ СН'!$H$5-'СЕТ СН'!$H$21</f>
        <v>4971.5601096999999</v>
      </c>
      <c r="F95" s="36">
        <f>SUMIFS(СВЦЭМ!$D$34:$D$777,СВЦЭМ!$A$34:$A$777,$A95,СВЦЭМ!$B$34:$B$777,F$83)+'СЕТ СН'!$H$11+СВЦЭМ!$D$10+'СЕТ СН'!$H$5-'СЕТ СН'!$H$21</f>
        <v>4955.6654218599997</v>
      </c>
      <c r="G95" s="36">
        <f>SUMIFS(СВЦЭМ!$D$34:$D$777,СВЦЭМ!$A$34:$A$777,$A95,СВЦЭМ!$B$34:$B$777,G$83)+'СЕТ СН'!$H$11+СВЦЭМ!$D$10+'СЕТ СН'!$H$5-'СЕТ СН'!$H$21</f>
        <v>4946.6258787199995</v>
      </c>
      <c r="H95" s="36">
        <f>SUMIFS(СВЦЭМ!$D$34:$D$777,СВЦЭМ!$A$34:$A$777,$A95,СВЦЭМ!$B$34:$B$777,H$83)+'СЕТ СН'!$H$11+СВЦЭМ!$D$10+'СЕТ СН'!$H$5-'СЕТ СН'!$H$21</f>
        <v>4915.8182558999997</v>
      </c>
      <c r="I95" s="36">
        <f>SUMIFS(СВЦЭМ!$D$34:$D$777,СВЦЭМ!$A$34:$A$777,$A95,СВЦЭМ!$B$34:$B$777,I$83)+'СЕТ СН'!$H$11+СВЦЭМ!$D$10+'СЕТ СН'!$H$5-'СЕТ СН'!$H$21</f>
        <v>4840.5834494599994</v>
      </c>
      <c r="J95" s="36">
        <f>SUMIFS(СВЦЭМ!$D$34:$D$777,СВЦЭМ!$A$34:$A$777,$A95,СВЦЭМ!$B$34:$B$777,J$83)+'СЕТ СН'!$H$11+СВЦЭМ!$D$10+'СЕТ СН'!$H$5-'СЕТ СН'!$H$21</f>
        <v>4811.0272285000001</v>
      </c>
      <c r="K95" s="36">
        <f>SUMIFS(СВЦЭМ!$D$34:$D$777,СВЦЭМ!$A$34:$A$777,$A95,СВЦЭМ!$B$34:$B$777,K$83)+'СЕТ СН'!$H$11+СВЦЭМ!$D$10+'СЕТ СН'!$H$5-'СЕТ СН'!$H$21</f>
        <v>4789.7967429399996</v>
      </c>
      <c r="L95" s="36">
        <f>SUMIFS(СВЦЭМ!$D$34:$D$777,СВЦЭМ!$A$34:$A$777,$A95,СВЦЭМ!$B$34:$B$777,L$83)+'СЕТ СН'!$H$11+СВЦЭМ!$D$10+'СЕТ СН'!$H$5-'СЕТ СН'!$H$21</f>
        <v>4792.5200650300003</v>
      </c>
      <c r="M95" s="36">
        <f>SUMIFS(СВЦЭМ!$D$34:$D$777,СВЦЭМ!$A$34:$A$777,$A95,СВЦЭМ!$B$34:$B$777,M$83)+'СЕТ СН'!$H$11+СВЦЭМ!$D$10+'СЕТ СН'!$H$5-'СЕТ СН'!$H$21</f>
        <v>4810.5823495599998</v>
      </c>
      <c r="N95" s="36">
        <f>SUMIFS(СВЦЭМ!$D$34:$D$777,СВЦЭМ!$A$34:$A$777,$A95,СВЦЭМ!$B$34:$B$777,N$83)+'СЕТ СН'!$H$11+СВЦЭМ!$D$10+'СЕТ СН'!$H$5-'СЕТ СН'!$H$21</f>
        <v>4820.9962263400002</v>
      </c>
      <c r="O95" s="36">
        <f>SUMIFS(СВЦЭМ!$D$34:$D$777,СВЦЭМ!$A$34:$A$777,$A95,СВЦЭМ!$B$34:$B$777,O$83)+'СЕТ СН'!$H$11+СВЦЭМ!$D$10+'СЕТ СН'!$H$5-'СЕТ СН'!$H$21</f>
        <v>4791.7440299800001</v>
      </c>
      <c r="P95" s="36">
        <f>SUMIFS(СВЦЭМ!$D$34:$D$777,СВЦЭМ!$A$34:$A$777,$A95,СВЦЭМ!$B$34:$B$777,P$83)+'СЕТ СН'!$H$11+СВЦЭМ!$D$10+'СЕТ СН'!$H$5-'СЕТ СН'!$H$21</f>
        <v>4727.2100105599993</v>
      </c>
      <c r="Q95" s="36">
        <f>SUMIFS(СВЦЭМ!$D$34:$D$777,СВЦЭМ!$A$34:$A$777,$A95,СВЦЭМ!$B$34:$B$777,Q$83)+'СЕТ СН'!$H$11+СВЦЭМ!$D$10+'СЕТ СН'!$H$5-'СЕТ СН'!$H$21</f>
        <v>4655.2289708399994</v>
      </c>
      <c r="R95" s="36">
        <f>SUMIFS(СВЦЭМ!$D$34:$D$777,СВЦЭМ!$A$34:$A$777,$A95,СВЦЭМ!$B$34:$B$777,R$83)+'СЕТ СН'!$H$11+СВЦЭМ!$D$10+'СЕТ СН'!$H$5-'СЕТ СН'!$H$21</f>
        <v>4543.5226988699997</v>
      </c>
      <c r="S95" s="36">
        <f>SUMIFS(СВЦЭМ!$D$34:$D$777,СВЦЭМ!$A$34:$A$777,$A95,СВЦЭМ!$B$34:$B$777,S$83)+'СЕТ СН'!$H$11+СВЦЭМ!$D$10+'СЕТ СН'!$H$5-'СЕТ СН'!$H$21</f>
        <v>4464.7288467600001</v>
      </c>
      <c r="T95" s="36">
        <f>SUMIFS(СВЦЭМ!$D$34:$D$777,СВЦЭМ!$A$34:$A$777,$A95,СВЦЭМ!$B$34:$B$777,T$83)+'СЕТ СН'!$H$11+СВЦЭМ!$D$10+'СЕТ СН'!$H$5-'СЕТ СН'!$H$21</f>
        <v>4488.2105527499998</v>
      </c>
      <c r="U95" s="36">
        <f>SUMIFS(СВЦЭМ!$D$34:$D$777,СВЦЭМ!$A$34:$A$777,$A95,СВЦЭМ!$B$34:$B$777,U$83)+'СЕТ СН'!$H$11+СВЦЭМ!$D$10+'СЕТ СН'!$H$5-'СЕТ СН'!$H$21</f>
        <v>4520.6382827400002</v>
      </c>
      <c r="V95" s="36">
        <f>SUMIFS(СВЦЭМ!$D$34:$D$777,СВЦЭМ!$A$34:$A$777,$A95,СВЦЭМ!$B$34:$B$777,V$83)+'СЕТ СН'!$H$11+СВЦЭМ!$D$10+'СЕТ СН'!$H$5-'СЕТ СН'!$H$21</f>
        <v>4515.89955955</v>
      </c>
      <c r="W95" s="36">
        <f>SUMIFS(СВЦЭМ!$D$34:$D$777,СВЦЭМ!$A$34:$A$777,$A95,СВЦЭМ!$B$34:$B$777,W$83)+'СЕТ СН'!$H$11+СВЦЭМ!$D$10+'СЕТ СН'!$H$5-'СЕТ СН'!$H$21</f>
        <v>4500.5645616199999</v>
      </c>
      <c r="X95" s="36">
        <f>SUMIFS(СВЦЭМ!$D$34:$D$777,СВЦЭМ!$A$34:$A$777,$A95,СВЦЭМ!$B$34:$B$777,X$83)+'СЕТ СН'!$H$11+СВЦЭМ!$D$10+'СЕТ СН'!$H$5-'СЕТ СН'!$H$21</f>
        <v>4506.3438613299995</v>
      </c>
      <c r="Y95" s="36">
        <f>SUMIFS(СВЦЭМ!$D$34:$D$777,СВЦЭМ!$A$34:$A$777,$A95,СВЦЭМ!$B$34:$B$777,Y$83)+'СЕТ СН'!$H$11+СВЦЭМ!$D$10+'СЕТ СН'!$H$5-'СЕТ СН'!$H$21</f>
        <v>4639.00579251</v>
      </c>
    </row>
    <row r="96" spans="1:27" ht="15.75" x14ac:dyDescent="0.2">
      <c r="A96" s="35">
        <f t="shared" si="2"/>
        <v>43386</v>
      </c>
      <c r="B96" s="36">
        <f>SUMIFS(СВЦЭМ!$D$34:$D$777,СВЦЭМ!$A$34:$A$777,$A96,СВЦЭМ!$B$34:$B$777,B$83)+'СЕТ СН'!$H$11+СВЦЭМ!$D$10+'СЕТ СН'!$H$5-'СЕТ СН'!$H$21</f>
        <v>4757.8741401500001</v>
      </c>
      <c r="C96" s="36">
        <f>SUMIFS(СВЦЭМ!$D$34:$D$777,СВЦЭМ!$A$34:$A$777,$A96,СВЦЭМ!$B$34:$B$777,C$83)+'СЕТ СН'!$H$11+СВЦЭМ!$D$10+'СЕТ СН'!$H$5-'СЕТ СН'!$H$21</f>
        <v>4869.4768123000003</v>
      </c>
      <c r="D96" s="36">
        <f>SUMIFS(СВЦЭМ!$D$34:$D$777,СВЦЭМ!$A$34:$A$777,$A96,СВЦЭМ!$B$34:$B$777,D$83)+'СЕТ СН'!$H$11+СВЦЭМ!$D$10+'СЕТ СН'!$H$5-'СЕТ СН'!$H$21</f>
        <v>4960.9866420299995</v>
      </c>
      <c r="E96" s="36">
        <f>SUMIFS(СВЦЭМ!$D$34:$D$777,СВЦЭМ!$A$34:$A$777,$A96,СВЦЭМ!$B$34:$B$777,E$83)+'СЕТ СН'!$H$11+СВЦЭМ!$D$10+'СЕТ СН'!$H$5-'СЕТ СН'!$H$21</f>
        <v>4969.8979288599994</v>
      </c>
      <c r="F96" s="36">
        <f>SUMIFS(СВЦЭМ!$D$34:$D$777,СВЦЭМ!$A$34:$A$777,$A96,СВЦЭМ!$B$34:$B$777,F$83)+'СЕТ СН'!$H$11+СВЦЭМ!$D$10+'СЕТ СН'!$H$5-'СЕТ СН'!$H$21</f>
        <v>4964.2126991300001</v>
      </c>
      <c r="G96" s="36">
        <f>SUMIFS(СВЦЭМ!$D$34:$D$777,СВЦЭМ!$A$34:$A$777,$A96,СВЦЭМ!$B$34:$B$777,G$83)+'СЕТ СН'!$H$11+СВЦЭМ!$D$10+'СЕТ СН'!$H$5-'СЕТ СН'!$H$21</f>
        <v>4943.1808589100001</v>
      </c>
      <c r="H96" s="36">
        <f>SUMIFS(СВЦЭМ!$D$34:$D$777,СВЦЭМ!$A$34:$A$777,$A96,СВЦЭМ!$B$34:$B$777,H$83)+'СЕТ СН'!$H$11+СВЦЭМ!$D$10+'СЕТ СН'!$H$5-'СЕТ СН'!$H$21</f>
        <v>4894.9285388899998</v>
      </c>
      <c r="I96" s="36">
        <f>SUMIFS(СВЦЭМ!$D$34:$D$777,СВЦЭМ!$A$34:$A$777,$A96,СВЦЭМ!$B$34:$B$777,I$83)+'СЕТ СН'!$H$11+СВЦЭМ!$D$10+'СЕТ СН'!$H$5-'СЕТ СН'!$H$21</f>
        <v>4818.5652507099994</v>
      </c>
      <c r="J96" s="36">
        <f>SUMIFS(СВЦЭМ!$D$34:$D$777,СВЦЭМ!$A$34:$A$777,$A96,СВЦЭМ!$B$34:$B$777,J$83)+'СЕТ СН'!$H$11+СВЦЭМ!$D$10+'СЕТ СН'!$H$5-'СЕТ СН'!$H$21</f>
        <v>4784.2052496400001</v>
      </c>
      <c r="K96" s="36">
        <f>SUMIFS(СВЦЭМ!$D$34:$D$777,СВЦЭМ!$A$34:$A$777,$A96,СВЦЭМ!$B$34:$B$777,K$83)+'СЕТ СН'!$H$11+СВЦЭМ!$D$10+'СЕТ СН'!$H$5-'СЕТ СН'!$H$21</f>
        <v>4777.8857485999997</v>
      </c>
      <c r="L96" s="36">
        <f>SUMIFS(СВЦЭМ!$D$34:$D$777,СВЦЭМ!$A$34:$A$777,$A96,СВЦЭМ!$B$34:$B$777,L$83)+'СЕТ СН'!$H$11+СВЦЭМ!$D$10+'СЕТ СН'!$H$5-'СЕТ СН'!$H$21</f>
        <v>4759.2220392299996</v>
      </c>
      <c r="M96" s="36">
        <f>SUMIFS(СВЦЭМ!$D$34:$D$777,СВЦЭМ!$A$34:$A$777,$A96,СВЦЭМ!$B$34:$B$777,M$83)+'СЕТ СН'!$H$11+СВЦЭМ!$D$10+'СЕТ СН'!$H$5-'СЕТ СН'!$H$21</f>
        <v>4777.1270346699994</v>
      </c>
      <c r="N96" s="36">
        <f>SUMIFS(СВЦЭМ!$D$34:$D$777,СВЦЭМ!$A$34:$A$777,$A96,СВЦЭМ!$B$34:$B$777,N$83)+'СЕТ СН'!$H$11+СВЦЭМ!$D$10+'СЕТ СН'!$H$5-'СЕТ СН'!$H$21</f>
        <v>4799.3155006099996</v>
      </c>
      <c r="O96" s="36">
        <f>SUMIFS(СВЦЭМ!$D$34:$D$777,СВЦЭМ!$A$34:$A$777,$A96,СВЦЭМ!$B$34:$B$777,O$83)+'СЕТ СН'!$H$11+СВЦЭМ!$D$10+'СЕТ СН'!$H$5-'СЕТ СН'!$H$21</f>
        <v>4806.4520680300002</v>
      </c>
      <c r="P96" s="36">
        <f>SUMIFS(СВЦЭМ!$D$34:$D$777,СВЦЭМ!$A$34:$A$777,$A96,СВЦЭМ!$B$34:$B$777,P$83)+'СЕТ СН'!$H$11+СВЦЭМ!$D$10+'СЕТ СН'!$H$5-'СЕТ СН'!$H$21</f>
        <v>4753.6993778599999</v>
      </c>
      <c r="Q96" s="36">
        <f>SUMIFS(СВЦЭМ!$D$34:$D$777,СВЦЭМ!$A$34:$A$777,$A96,СВЦЭМ!$B$34:$B$777,Q$83)+'СЕТ СН'!$H$11+СВЦЭМ!$D$10+'СЕТ СН'!$H$5-'СЕТ СН'!$H$21</f>
        <v>4687.3495482400003</v>
      </c>
      <c r="R96" s="36">
        <f>SUMIFS(СВЦЭМ!$D$34:$D$777,СВЦЭМ!$A$34:$A$777,$A96,СВЦЭМ!$B$34:$B$777,R$83)+'СЕТ СН'!$H$11+СВЦЭМ!$D$10+'СЕТ СН'!$H$5-'СЕТ СН'!$H$21</f>
        <v>4572.5870533699999</v>
      </c>
      <c r="S96" s="36">
        <f>SUMIFS(СВЦЭМ!$D$34:$D$777,СВЦЭМ!$A$34:$A$777,$A96,СВЦЭМ!$B$34:$B$777,S$83)+'СЕТ СН'!$H$11+СВЦЭМ!$D$10+'СЕТ СН'!$H$5-'СЕТ СН'!$H$21</f>
        <v>4488.3531471699998</v>
      </c>
      <c r="T96" s="36">
        <f>SUMIFS(СВЦЭМ!$D$34:$D$777,СВЦЭМ!$A$34:$A$777,$A96,СВЦЭМ!$B$34:$B$777,T$83)+'СЕТ СН'!$H$11+СВЦЭМ!$D$10+'СЕТ СН'!$H$5-'СЕТ СН'!$H$21</f>
        <v>4488.2527977399996</v>
      </c>
      <c r="U96" s="36">
        <f>SUMIFS(СВЦЭМ!$D$34:$D$777,СВЦЭМ!$A$34:$A$777,$A96,СВЦЭМ!$B$34:$B$777,U$83)+'СЕТ СН'!$H$11+СВЦЭМ!$D$10+'СЕТ СН'!$H$5-'СЕТ СН'!$H$21</f>
        <v>4525.7241445600002</v>
      </c>
      <c r="V96" s="36">
        <f>SUMIFS(СВЦЭМ!$D$34:$D$777,СВЦЭМ!$A$34:$A$777,$A96,СВЦЭМ!$B$34:$B$777,V$83)+'СЕТ СН'!$H$11+СВЦЭМ!$D$10+'СЕТ СН'!$H$5-'СЕТ СН'!$H$21</f>
        <v>4511.7133779999995</v>
      </c>
      <c r="W96" s="36">
        <f>SUMIFS(СВЦЭМ!$D$34:$D$777,СВЦЭМ!$A$34:$A$777,$A96,СВЦЭМ!$B$34:$B$777,W$83)+'СЕТ СН'!$H$11+СВЦЭМ!$D$10+'СЕТ СН'!$H$5-'СЕТ СН'!$H$21</f>
        <v>4510.01145851</v>
      </c>
      <c r="X96" s="36">
        <f>SUMIFS(СВЦЭМ!$D$34:$D$777,СВЦЭМ!$A$34:$A$777,$A96,СВЦЭМ!$B$34:$B$777,X$83)+'СЕТ СН'!$H$11+СВЦЭМ!$D$10+'СЕТ СН'!$H$5-'СЕТ СН'!$H$21</f>
        <v>4494.0864017399999</v>
      </c>
      <c r="Y96" s="36">
        <f>SUMIFS(СВЦЭМ!$D$34:$D$777,СВЦЭМ!$A$34:$A$777,$A96,СВЦЭМ!$B$34:$B$777,Y$83)+'СЕТ СН'!$H$11+СВЦЭМ!$D$10+'СЕТ СН'!$H$5-'СЕТ СН'!$H$21</f>
        <v>4608.5789841300002</v>
      </c>
    </row>
    <row r="97" spans="1:25" ht="15.75" x14ac:dyDescent="0.2">
      <c r="A97" s="35">
        <f t="shared" si="2"/>
        <v>43387</v>
      </c>
      <c r="B97" s="36">
        <f>SUMIFS(СВЦЭМ!$D$34:$D$777,СВЦЭМ!$A$34:$A$777,$A97,СВЦЭМ!$B$34:$B$777,B$83)+'СЕТ СН'!$H$11+СВЦЭМ!$D$10+'СЕТ СН'!$H$5-'СЕТ СН'!$H$21</f>
        <v>4709.2272253599995</v>
      </c>
      <c r="C97" s="36">
        <f>SUMIFS(СВЦЭМ!$D$34:$D$777,СВЦЭМ!$A$34:$A$777,$A97,СВЦЭМ!$B$34:$B$777,C$83)+'СЕТ СН'!$H$11+СВЦЭМ!$D$10+'СЕТ СН'!$H$5-'СЕТ СН'!$H$21</f>
        <v>4795.9773498200002</v>
      </c>
      <c r="D97" s="36">
        <f>SUMIFS(СВЦЭМ!$D$34:$D$777,СВЦЭМ!$A$34:$A$777,$A97,СВЦЭМ!$B$34:$B$777,D$83)+'СЕТ СН'!$H$11+СВЦЭМ!$D$10+'СЕТ СН'!$H$5-'СЕТ СН'!$H$21</f>
        <v>4887.0401182099995</v>
      </c>
      <c r="E97" s="36">
        <f>SUMIFS(СВЦЭМ!$D$34:$D$777,СВЦЭМ!$A$34:$A$777,$A97,СВЦЭМ!$B$34:$B$777,E$83)+'СЕТ СН'!$H$11+СВЦЭМ!$D$10+'СЕТ СН'!$H$5-'СЕТ СН'!$H$21</f>
        <v>4898.8962455600004</v>
      </c>
      <c r="F97" s="36">
        <f>SUMIFS(СВЦЭМ!$D$34:$D$777,СВЦЭМ!$A$34:$A$777,$A97,СВЦЭМ!$B$34:$B$777,F$83)+'СЕТ СН'!$H$11+СВЦЭМ!$D$10+'СЕТ СН'!$H$5-'СЕТ СН'!$H$21</f>
        <v>4897.1018230700001</v>
      </c>
      <c r="G97" s="36">
        <f>SUMIFS(СВЦЭМ!$D$34:$D$777,СВЦЭМ!$A$34:$A$777,$A97,СВЦЭМ!$B$34:$B$777,G$83)+'СЕТ СН'!$H$11+СВЦЭМ!$D$10+'СЕТ СН'!$H$5-'СЕТ СН'!$H$21</f>
        <v>4884.4173892099998</v>
      </c>
      <c r="H97" s="36">
        <f>SUMIFS(СВЦЭМ!$D$34:$D$777,СВЦЭМ!$A$34:$A$777,$A97,СВЦЭМ!$B$34:$B$777,H$83)+'СЕТ СН'!$H$11+СВЦЭМ!$D$10+'СЕТ СН'!$H$5-'СЕТ СН'!$H$21</f>
        <v>4862.8658310499995</v>
      </c>
      <c r="I97" s="36">
        <f>SUMIFS(СВЦЭМ!$D$34:$D$777,СВЦЭМ!$A$34:$A$777,$A97,СВЦЭМ!$B$34:$B$777,I$83)+'СЕТ СН'!$H$11+СВЦЭМ!$D$10+'СЕТ СН'!$H$5-'СЕТ СН'!$H$21</f>
        <v>4852.6722805500003</v>
      </c>
      <c r="J97" s="36">
        <f>SUMIFS(СВЦЭМ!$D$34:$D$777,СВЦЭМ!$A$34:$A$777,$A97,СВЦЭМ!$B$34:$B$777,J$83)+'СЕТ СН'!$H$11+СВЦЭМ!$D$10+'СЕТ СН'!$H$5-'СЕТ СН'!$H$21</f>
        <v>4812.9703237099993</v>
      </c>
      <c r="K97" s="36">
        <f>SUMIFS(СВЦЭМ!$D$34:$D$777,СВЦЭМ!$A$34:$A$777,$A97,СВЦЭМ!$B$34:$B$777,K$83)+'СЕТ СН'!$H$11+СВЦЭМ!$D$10+'СЕТ СН'!$H$5-'СЕТ СН'!$H$21</f>
        <v>4787.1518595799998</v>
      </c>
      <c r="L97" s="36">
        <f>SUMIFS(СВЦЭМ!$D$34:$D$777,СВЦЭМ!$A$34:$A$777,$A97,СВЦЭМ!$B$34:$B$777,L$83)+'СЕТ СН'!$H$11+СВЦЭМ!$D$10+'СЕТ СН'!$H$5-'СЕТ СН'!$H$21</f>
        <v>4773.5137731699997</v>
      </c>
      <c r="M97" s="36">
        <f>SUMIFS(СВЦЭМ!$D$34:$D$777,СВЦЭМ!$A$34:$A$777,$A97,СВЦЭМ!$B$34:$B$777,M$83)+'СЕТ СН'!$H$11+СВЦЭМ!$D$10+'СЕТ СН'!$H$5-'СЕТ СН'!$H$21</f>
        <v>4789.5470235399998</v>
      </c>
      <c r="N97" s="36">
        <f>SUMIFS(СВЦЭМ!$D$34:$D$777,СВЦЭМ!$A$34:$A$777,$A97,СВЦЭМ!$B$34:$B$777,N$83)+'СЕТ СН'!$H$11+СВЦЭМ!$D$10+'СЕТ СН'!$H$5-'СЕТ СН'!$H$21</f>
        <v>4815.2738276800001</v>
      </c>
      <c r="O97" s="36">
        <f>SUMIFS(СВЦЭМ!$D$34:$D$777,СВЦЭМ!$A$34:$A$777,$A97,СВЦЭМ!$B$34:$B$777,O$83)+'СЕТ СН'!$H$11+СВЦЭМ!$D$10+'СЕТ СН'!$H$5-'СЕТ СН'!$H$21</f>
        <v>4803.49431482</v>
      </c>
      <c r="P97" s="36">
        <f>SUMIFS(СВЦЭМ!$D$34:$D$777,СВЦЭМ!$A$34:$A$777,$A97,СВЦЭМ!$B$34:$B$777,P$83)+'СЕТ СН'!$H$11+СВЦЭМ!$D$10+'СЕТ СН'!$H$5-'СЕТ СН'!$H$21</f>
        <v>4743.24277291</v>
      </c>
      <c r="Q97" s="36">
        <f>SUMIFS(СВЦЭМ!$D$34:$D$777,СВЦЭМ!$A$34:$A$777,$A97,СВЦЭМ!$B$34:$B$777,Q$83)+'СЕТ СН'!$H$11+СВЦЭМ!$D$10+'СЕТ СН'!$H$5-'СЕТ СН'!$H$21</f>
        <v>4690.3535483799997</v>
      </c>
      <c r="R97" s="36">
        <f>SUMIFS(СВЦЭМ!$D$34:$D$777,СВЦЭМ!$A$34:$A$777,$A97,СВЦЭМ!$B$34:$B$777,R$83)+'СЕТ СН'!$H$11+СВЦЭМ!$D$10+'СЕТ СН'!$H$5-'СЕТ СН'!$H$21</f>
        <v>4628.3559736399993</v>
      </c>
      <c r="S97" s="36">
        <f>SUMIFS(СВЦЭМ!$D$34:$D$777,СВЦЭМ!$A$34:$A$777,$A97,СВЦЭМ!$B$34:$B$777,S$83)+'СЕТ СН'!$H$11+СВЦЭМ!$D$10+'СЕТ СН'!$H$5-'СЕТ СН'!$H$21</f>
        <v>4533.7316838999996</v>
      </c>
      <c r="T97" s="36">
        <f>SUMIFS(СВЦЭМ!$D$34:$D$777,СВЦЭМ!$A$34:$A$777,$A97,СВЦЭМ!$B$34:$B$777,T$83)+'СЕТ СН'!$H$11+СВЦЭМ!$D$10+'СЕТ СН'!$H$5-'СЕТ СН'!$H$21</f>
        <v>4511.56642508</v>
      </c>
      <c r="U97" s="36">
        <f>SUMIFS(СВЦЭМ!$D$34:$D$777,СВЦЭМ!$A$34:$A$777,$A97,СВЦЭМ!$B$34:$B$777,U$83)+'СЕТ СН'!$H$11+СВЦЭМ!$D$10+'СЕТ СН'!$H$5-'СЕТ СН'!$H$21</f>
        <v>4534.2300838000001</v>
      </c>
      <c r="V97" s="36">
        <f>SUMIFS(СВЦЭМ!$D$34:$D$777,СВЦЭМ!$A$34:$A$777,$A97,СВЦЭМ!$B$34:$B$777,V$83)+'СЕТ СН'!$H$11+СВЦЭМ!$D$10+'СЕТ СН'!$H$5-'СЕТ СН'!$H$21</f>
        <v>4536.6158171199995</v>
      </c>
      <c r="W97" s="36">
        <f>SUMIFS(СВЦЭМ!$D$34:$D$777,СВЦЭМ!$A$34:$A$777,$A97,СВЦЭМ!$B$34:$B$777,W$83)+'СЕТ СН'!$H$11+СВЦЭМ!$D$10+'СЕТ СН'!$H$5-'СЕТ СН'!$H$21</f>
        <v>4515.0396404200001</v>
      </c>
      <c r="X97" s="36">
        <f>SUMIFS(СВЦЭМ!$D$34:$D$777,СВЦЭМ!$A$34:$A$777,$A97,СВЦЭМ!$B$34:$B$777,X$83)+'СЕТ СН'!$H$11+СВЦЭМ!$D$10+'СЕТ СН'!$H$5-'СЕТ СН'!$H$21</f>
        <v>4510.9746258200003</v>
      </c>
      <c r="Y97" s="36">
        <f>SUMIFS(СВЦЭМ!$D$34:$D$777,СВЦЭМ!$A$34:$A$777,$A97,СВЦЭМ!$B$34:$B$777,Y$83)+'СЕТ СН'!$H$11+СВЦЭМ!$D$10+'СЕТ СН'!$H$5-'СЕТ СН'!$H$21</f>
        <v>4625.2977890800003</v>
      </c>
    </row>
    <row r="98" spans="1:25" ht="15.75" x14ac:dyDescent="0.2">
      <c r="A98" s="35">
        <f t="shared" si="2"/>
        <v>43388</v>
      </c>
      <c r="B98" s="36">
        <f>SUMIFS(СВЦЭМ!$D$34:$D$777,СВЦЭМ!$A$34:$A$777,$A98,СВЦЭМ!$B$34:$B$777,B$83)+'СЕТ СН'!$H$11+СВЦЭМ!$D$10+'СЕТ СН'!$H$5-'СЕТ СН'!$H$21</f>
        <v>4828.7007822799997</v>
      </c>
      <c r="C98" s="36">
        <f>SUMIFS(СВЦЭМ!$D$34:$D$777,СВЦЭМ!$A$34:$A$777,$A98,СВЦЭМ!$B$34:$B$777,C$83)+'СЕТ СН'!$H$11+СВЦЭМ!$D$10+'СЕТ СН'!$H$5-'СЕТ СН'!$H$21</f>
        <v>4952.86965031</v>
      </c>
      <c r="D98" s="36">
        <f>SUMIFS(СВЦЭМ!$D$34:$D$777,СВЦЭМ!$A$34:$A$777,$A98,СВЦЭМ!$B$34:$B$777,D$83)+'СЕТ СН'!$H$11+СВЦЭМ!$D$10+'СЕТ СН'!$H$5-'СЕТ СН'!$H$21</f>
        <v>5001.3683892600002</v>
      </c>
      <c r="E98" s="36">
        <f>SUMIFS(СВЦЭМ!$D$34:$D$777,СВЦЭМ!$A$34:$A$777,$A98,СВЦЭМ!$B$34:$B$777,E$83)+'СЕТ СН'!$H$11+СВЦЭМ!$D$10+'СЕТ СН'!$H$5-'СЕТ СН'!$H$21</f>
        <v>5001.4993673500003</v>
      </c>
      <c r="F98" s="36">
        <f>SUMIFS(СВЦЭМ!$D$34:$D$777,СВЦЭМ!$A$34:$A$777,$A98,СВЦЭМ!$B$34:$B$777,F$83)+'СЕТ СН'!$H$11+СВЦЭМ!$D$10+'СЕТ СН'!$H$5-'СЕТ СН'!$H$21</f>
        <v>5002.5359138599997</v>
      </c>
      <c r="G98" s="36">
        <f>SUMIFS(СВЦЭМ!$D$34:$D$777,СВЦЭМ!$A$34:$A$777,$A98,СВЦЭМ!$B$34:$B$777,G$83)+'СЕТ СН'!$H$11+СВЦЭМ!$D$10+'СЕТ СН'!$H$5-'СЕТ СН'!$H$21</f>
        <v>5006.18503986</v>
      </c>
      <c r="H98" s="36">
        <f>SUMIFS(СВЦЭМ!$D$34:$D$777,СВЦЭМ!$A$34:$A$777,$A98,СВЦЭМ!$B$34:$B$777,H$83)+'СЕТ СН'!$H$11+СВЦЭМ!$D$10+'СЕТ СН'!$H$5-'СЕТ СН'!$H$21</f>
        <v>4944.8012538800003</v>
      </c>
      <c r="I98" s="36">
        <f>SUMIFS(СВЦЭМ!$D$34:$D$777,СВЦЭМ!$A$34:$A$777,$A98,СВЦЭМ!$B$34:$B$777,I$83)+'СЕТ СН'!$H$11+СВЦЭМ!$D$10+'СЕТ СН'!$H$5-'СЕТ СН'!$H$21</f>
        <v>4870.5552902099998</v>
      </c>
      <c r="J98" s="36">
        <f>SUMIFS(СВЦЭМ!$D$34:$D$777,СВЦЭМ!$A$34:$A$777,$A98,СВЦЭМ!$B$34:$B$777,J$83)+'СЕТ СН'!$H$11+СВЦЭМ!$D$10+'СЕТ СН'!$H$5-'СЕТ СН'!$H$21</f>
        <v>4842.8564194999999</v>
      </c>
      <c r="K98" s="36">
        <f>SUMIFS(СВЦЭМ!$D$34:$D$777,СВЦЭМ!$A$34:$A$777,$A98,СВЦЭМ!$B$34:$B$777,K$83)+'СЕТ СН'!$H$11+СВЦЭМ!$D$10+'СЕТ СН'!$H$5-'СЕТ СН'!$H$21</f>
        <v>4808.2111202699998</v>
      </c>
      <c r="L98" s="36">
        <f>SUMIFS(СВЦЭМ!$D$34:$D$777,СВЦЭМ!$A$34:$A$777,$A98,СВЦЭМ!$B$34:$B$777,L$83)+'СЕТ СН'!$H$11+СВЦЭМ!$D$10+'СЕТ СН'!$H$5-'СЕТ СН'!$H$21</f>
        <v>4800.2110401299997</v>
      </c>
      <c r="M98" s="36">
        <f>SUMIFS(СВЦЭМ!$D$34:$D$777,СВЦЭМ!$A$34:$A$777,$A98,СВЦЭМ!$B$34:$B$777,M$83)+'СЕТ СН'!$H$11+СВЦЭМ!$D$10+'СЕТ СН'!$H$5-'СЕТ СН'!$H$21</f>
        <v>4798.2441905200003</v>
      </c>
      <c r="N98" s="36">
        <f>SUMIFS(СВЦЭМ!$D$34:$D$777,СВЦЭМ!$A$34:$A$777,$A98,СВЦЭМ!$B$34:$B$777,N$83)+'СЕТ СН'!$H$11+СВЦЭМ!$D$10+'СЕТ СН'!$H$5-'СЕТ СН'!$H$21</f>
        <v>4818.71899011</v>
      </c>
      <c r="O98" s="36">
        <f>SUMIFS(СВЦЭМ!$D$34:$D$777,СВЦЭМ!$A$34:$A$777,$A98,СВЦЭМ!$B$34:$B$777,O$83)+'СЕТ СН'!$H$11+СВЦЭМ!$D$10+'СЕТ СН'!$H$5-'СЕТ СН'!$H$21</f>
        <v>4810.9093170299993</v>
      </c>
      <c r="P98" s="36">
        <f>SUMIFS(СВЦЭМ!$D$34:$D$777,СВЦЭМ!$A$34:$A$777,$A98,СВЦЭМ!$B$34:$B$777,P$83)+'СЕТ СН'!$H$11+СВЦЭМ!$D$10+'СЕТ СН'!$H$5-'СЕТ СН'!$H$21</f>
        <v>4755.8484791499995</v>
      </c>
      <c r="Q98" s="36">
        <f>SUMIFS(СВЦЭМ!$D$34:$D$777,СВЦЭМ!$A$34:$A$777,$A98,СВЦЭМ!$B$34:$B$777,Q$83)+'СЕТ СН'!$H$11+СВЦЭМ!$D$10+'СЕТ СН'!$H$5-'СЕТ СН'!$H$21</f>
        <v>4680.5321830799994</v>
      </c>
      <c r="R98" s="36">
        <f>SUMIFS(СВЦЭМ!$D$34:$D$777,СВЦЭМ!$A$34:$A$777,$A98,СВЦЭМ!$B$34:$B$777,R$83)+'СЕТ СН'!$H$11+СВЦЭМ!$D$10+'СЕТ СН'!$H$5-'СЕТ СН'!$H$21</f>
        <v>4571.2831234799996</v>
      </c>
      <c r="S98" s="36">
        <f>SUMIFS(СВЦЭМ!$D$34:$D$777,СВЦЭМ!$A$34:$A$777,$A98,СВЦЭМ!$B$34:$B$777,S$83)+'СЕТ СН'!$H$11+СВЦЭМ!$D$10+'СЕТ СН'!$H$5-'СЕТ СН'!$H$21</f>
        <v>4481.4011823600003</v>
      </c>
      <c r="T98" s="36">
        <f>SUMIFS(СВЦЭМ!$D$34:$D$777,СВЦЭМ!$A$34:$A$777,$A98,СВЦЭМ!$B$34:$B$777,T$83)+'СЕТ СН'!$H$11+СВЦЭМ!$D$10+'СЕТ СН'!$H$5-'СЕТ СН'!$H$21</f>
        <v>4450.7836314099995</v>
      </c>
      <c r="U98" s="36">
        <f>SUMIFS(СВЦЭМ!$D$34:$D$777,СВЦЭМ!$A$34:$A$777,$A98,СВЦЭМ!$B$34:$B$777,U$83)+'СЕТ СН'!$H$11+СВЦЭМ!$D$10+'СЕТ СН'!$H$5-'СЕТ СН'!$H$21</f>
        <v>4434.9769270699999</v>
      </c>
      <c r="V98" s="36">
        <f>SUMIFS(СВЦЭМ!$D$34:$D$777,СВЦЭМ!$A$34:$A$777,$A98,СВЦЭМ!$B$34:$B$777,V$83)+'СЕТ СН'!$H$11+СВЦЭМ!$D$10+'СЕТ СН'!$H$5-'СЕТ СН'!$H$21</f>
        <v>4428.74233972</v>
      </c>
      <c r="W98" s="36">
        <f>SUMIFS(СВЦЭМ!$D$34:$D$777,СВЦЭМ!$A$34:$A$777,$A98,СВЦЭМ!$B$34:$B$777,W$83)+'СЕТ СН'!$H$11+СВЦЭМ!$D$10+'СЕТ СН'!$H$5-'СЕТ СН'!$H$21</f>
        <v>4435.9909738799997</v>
      </c>
      <c r="X98" s="36">
        <f>SUMIFS(СВЦЭМ!$D$34:$D$777,СВЦЭМ!$A$34:$A$777,$A98,СВЦЭМ!$B$34:$B$777,X$83)+'СЕТ СН'!$H$11+СВЦЭМ!$D$10+'СЕТ СН'!$H$5-'СЕТ СН'!$H$21</f>
        <v>4498.3645532599994</v>
      </c>
      <c r="Y98" s="36">
        <f>SUMIFS(СВЦЭМ!$D$34:$D$777,СВЦЭМ!$A$34:$A$777,$A98,СВЦЭМ!$B$34:$B$777,Y$83)+'СЕТ СН'!$H$11+СВЦЭМ!$D$10+'СЕТ СН'!$H$5-'СЕТ СН'!$H$21</f>
        <v>4620.6150948300001</v>
      </c>
    </row>
    <row r="99" spans="1:25" ht="15.75" x14ac:dyDescent="0.2">
      <c r="A99" s="35">
        <f t="shared" si="2"/>
        <v>43389</v>
      </c>
      <c r="B99" s="36">
        <f>SUMIFS(СВЦЭМ!$D$34:$D$777,СВЦЭМ!$A$34:$A$777,$A99,СВЦЭМ!$B$34:$B$777,B$83)+'СЕТ СН'!$H$11+СВЦЭМ!$D$10+'СЕТ СН'!$H$5-'СЕТ СН'!$H$21</f>
        <v>4757.8652434999995</v>
      </c>
      <c r="C99" s="36">
        <f>SUMIFS(СВЦЭМ!$D$34:$D$777,СВЦЭМ!$A$34:$A$777,$A99,СВЦЭМ!$B$34:$B$777,C$83)+'СЕТ СН'!$H$11+СВЦЭМ!$D$10+'СЕТ СН'!$H$5-'СЕТ СН'!$H$21</f>
        <v>4878.2712995399997</v>
      </c>
      <c r="D99" s="36">
        <f>SUMIFS(СВЦЭМ!$D$34:$D$777,СВЦЭМ!$A$34:$A$777,$A99,СВЦЭМ!$B$34:$B$777,D$83)+'СЕТ СН'!$H$11+СВЦЭМ!$D$10+'СЕТ СН'!$H$5-'СЕТ СН'!$H$21</f>
        <v>4966.8825147799998</v>
      </c>
      <c r="E99" s="36">
        <f>SUMIFS(СВЦЭМ!$D$34:$D$777,СВЦЭМ!$A$34:$A$777,$A99,СВЦЭМ!$B$34:$B$777,E$83)+'СЕТ СН'!$H$11+СВЦЭМ!$D$10+'СЕТ СН'!$H$5-'СЕТ СН'!$H$21</f>
        <v>4973.8964596300002</v>
      </c>
      <c r="F99" s="36">
        <f>SUMIFS(СВЦЭМ!$D$34:$D$777,СВЦЭМ!$A$34:$A$777,$A99,СВЦЭМ!$B$34:$B$777,F$83)+'СЕТ СН'!$H$11+СВЦЭМ!$D$10+'СЕТ СН'!$H$5-'СЕТ СН'!$H$21</f>
        <v>4956.7702457799996</v>
      </c>
      <c r="G99" s="36">
        <f>SUMIFS(СВЦЭМ!$D$34:$D$777,СВЦЭМ!$A$34:$A$777,$A99,СВЦЭМ!$B$34:$B$777,G$83)+'СЕТ СН'!$H$11+СВЦЭМ!$D$10+'СЕТ СН'!$H$5-'СЕТ СН'!$H$21</f>
        <v>4927.9924824700001</v>
      </c>
      <c r="H99" s="36">
        <f>SUMIFS(СВЦЭМ!$D$34:$D$777,СВЦЭМ!$A$34:$A$777,$A99,СВЦЭМ!$B$34:$B$777,H$83)+'СЕТ СН'!$H$11+СВЦЭМ!$D$10+'СЕТ СН'!$H$5-'СЕТ СН'!$H$21</f>
        <v>4886.4540835199996</v>
      </c>
      <c r="I99" s="36">
        <f>SUMIFS(СВЦЭМ!$D$34:$D$777,СВЦЭМ!$A$34:$A$777,$A99,СВЦЭМ!$B$34:$B$777,I$83)+'СЕТ СН'!$H$11+СВЦЭМ!$D$10+'СЕТ СН'!$H$5-'СЕТ СН'!$H$21</f>
        <v>4868.99159332</v>
      </c>
      <c r="J99" s="36">
        <f>SUMIFS(СВЦЭМ!$D$34:$D$777,СВЦЭМ!$A$34:$A$777,$A99,СВЦЭМ!$B$34:$B$777,J$83)+'СЕТ СН'!$H$11+СВЦЭМ!$D$10+'СЕТ СН'!$H$5-'СЕТ СН'!$H$21</f>
        <v>4868.7091572899999</v>
      </c>
      <c r="K99" s="36">
        <f>SUMIFS(СВЦЭМ!$D$34:$D$777,СВЦЭМ!$A$34:$A$777,$A99,СВЦЭМ!$B$34:$B$777,K$83)+'СЕТ СН'!$H$11+СВЦЭМ!$D$10+'СЕТ СН'!$H$5-'СЕТ СН'!$H$21</f>
        <v>4853.3067132799997</v>
      </c>
      <c r="L99" s="36">
        <f>SUMIFS(СВЦЭМ!$D$34:$D$777,СВЦЭМ!$A$34:$A$777,$A99,СВЦЭМ!$B$34:$B$777,L$83)+'СЕТ СН'!$H$11+СВЦЭМ!$D$10+'СЕТ СН'!$H$5-'СЕТ СН'!$H$21</f>
        <v>4850.4625167999993</v>
      </c>
      <c r="M99" s="36">
        <f>SUMIFS(СВЦЭМ!$D$34:$D$777,СВЦЭМ!$A$34:$A$777,$A99,СВЦЭМ!$B$34:$B$777,M$83)+'СЕТ СН'!$H$11+СВЦЭМ!$D$10+'СЕТ СН'!$H$5-'СЕТ СН'!$H$21</f>
        <v>4869.4460138200002</v>
      </c>
      <c r="N99" s="36">
        <f>SUMIFS(СВЦЭМ!$D$34:$D$777,СВЦЭМ!$A$34:$A$777,$A99,СВЦЭМ!$B$34:$B$777,N$83)+'СЕТ СН'!$H$11+СВЦЭМ!$D$10+'СЕТ СН'!$H$5-'СЕТ СН'!$H$21</f>
        <v>4867.2403678499995</v>
      </c>
      <c r="O99" s="36">
        <f>SUMIFS(СВЦЭМ!$D$34:$D$777,СВЦЭМ!$A$34:$A$777,$A99,СВЦЭМ!$B$34:$B$777,O$83)+'СЕТ СН'!$H$11+СВЦЭМ!$D$10+'СЕТ СН'!$H$5-'СЕТ СН'!$H$21</f>
        <v>4852.8891875899999</v>
      </c>
      <c r="P99" s="36">
        <f>SUMIFS(СВЦЭМ!$D$34:$D$777,СВЦЭМ!$A$34:$A$777,$A99,СВЦЭМ!$B$34:$B$777,P$83)+'СЕТ СН'!$H$11+СВЦЭМ!$D$10+'СЕТ СН'!$H$5-'СЕТ СН'!$H$21</f>
        <v>4794.8733893199997</v>
      </c>
      <c r="Q99" s="36">
        <f>SUMIFS(СВЦЭМ!$D$34:$D$777,СВЦЭМ!$A$34:$A$777,$A99,СВЦЭМ!$B$34:$B$777,Q$83)+'СЕТ СН'!$H$11+СВЦЭМ!$D$10+'СЕТ СН'!$H$5-'СЕТ СН'!$H$21</f>
        <v>4722.3847575600003</v>
      </c>
      <c r="R99" s="36">
        <f>SUMIFS(СВЦЭМ!$D$34:$D$777,СВЦЭМ!$A$34:$A$777,$A99,СВЦЭМ!$B$34:$B$777,R$83)+'СЕТ СН'!$H$11+СВЦЭМ!$D$10+'СЕТ СН'!$H$5-'СЕТ СН'!$H$21</f>
        <v>4613.6999498199993</v>
      </c>
      <c r="S99" s="36">
        <f>SUMIFS(СВЦЭМ!$D$34:$D$777,СВЦЭМ!$A$34:$A$777,$A99,СВЦЭМ!$B$34:$B$777,S$83)+'СЕТ СН'!$H$11+СВЦЭМ!$D$10+'СЕТ СН'!$H$5-'СЕТ СН'!$H$21</f>
        <v>4510.0701062399994</v>
      </c>
      <c r="T99" s="36">
        <f>SUMIFS(СВЦЭМ!$D$34:$D$777,СВЦЭМ!$A$34:$A$777,$A99,СВЦЭМ!$B$34:$B$777,T$83)+'СЕТ СН'!$H$11+СВЦЭМ!$D$10+'СЕТ СН'!$H$5-'СЕТ СН'!$H$21</f>
        <v>4473.7481367999999</v>
      </c>
      <c r="U99" s="36">
        <f>SUMIFS(СВЦЭМ!$D$34:$D$777,СВЦЭМ!$A$34:$A$777,$A99,СВЦЭМ!$B$34:$B$777,U$83)+'СЕТ СН'!$H$11+СВЦЭМ!$D$10+'СЕТ СН'!$H$5-'СЕТ СН'!$H$21</f>
        <v>4467.20639011</v>
      </c>
      <c r="V99" s="36">
        <f>SUMIFS(СВЦЭМ!$D$34:$D$777,СВЦЭМ!$A$34:$A$777,$A99,СВЦЭМ!$B$34:$B$777,V$83)+'СЕТ СН'!$H$11+СВЦЭМ!$D$10+'СЕТ СН'!$H$5-'СЕТ СН'!$H$21</f>
        <v>4472.6347036699999</v>
      </c>
      <c r="W99" s="36">
        <f>SUMIFS(СВЦЭМ!$D$34:$D$777,СВЦЭМ!$A$34:$A$777,$A99,СВЦЭМ!$B$34:$B$777,W$83)+'СЕТ СН'!$H$11+СВЦЭМ!$D$10+'СЕТ СН'!$H$5-'СЕТ СН'!$H$21</f>
        <v>4500.8519245500001</v>
      </c>
      <c r="X99" s="36">
        <f>SUMIFS(СВЦЭМ!$D$34:$D$777,СВЦЭМ!$A$34:$A$777,$A99,СВЦЭМ!$B$34:$B$777,X$83)+'СЕТ СН'!$H$11+СВЦЭМ!$D$10+'СЕТ СН'!$H$5-'СЕТ СН'!$H$21</f>
        <v>4552.0022300099999</v>
      </c>
      <c r="Y99" s="36">
        <f>SUMIFS(СВЦЭМ!$D$34:$D$777,СВЦЭМ!$A$34:$A$777,$A99,СВЦЭМ!$B$34:$B$777,Y$83)+'СЕТ СН'!$H$11+СВЦЭМ!$D$10+'СЕТ СН'!$H$5-'СЕТ СН'!$H$21</f>
        <v>4674.3482495199996</v>
      </c>
    </row>
    <row r="100" spans="1:25" ht="15.75" x14ac:dyDescent="0.2">
      <c r="A100" s="35">
        <f t="shared" si="2"/>
        <v>43390</v>
      </c>
      <c r="B100" s="36">
        <f>SUMIFS(СВЦЭМ!$D$34:$D$777,СВЦЭМ!$A$34:$A$777,$A100,СВЦЭМ!$B$34:$B$777,B$83)+'СЕТ СН'!$H$11+СВЦЭМ!$D$10+'СЕТ СН'!$H$5-'СЕТ СН'!$H$21</f>
        <v>4831.6869196999996</v>
      </c>
      <c r="C100" s="36">
        <f>SUMIFS(СВЦЭМ!$D$34:$D$777,СВЦЭМ!$A$34:$A$777,$A100,СВЦЭМ!$B$34:$B$777,C$83)+'СЕТ СН'!$H$11+СВЦЭМ!$D$10+'СЕТ СН'!$H$5-'СЕТ СН'!$H$21</f>
        <v>4949.3437583499999</v>
      </c>
      <c r="D100" s="36">
        <f>SUMIFS(СВЦЭМ!$D$34:$D$777,СВЦЭМ!$A$34:$A$777,$A100,СВЦЭМ!$B$34:$B$777,D$83)+'СЕТ СН'!$H$11+СВЦЭМ!$D$10+'СЕТ СН'!$H$5-'СЕТ СН'!$H$21</f>
        <v>5038.0922353799997</v>
      </c>
      <c r="E100" s="36">
        <f>SUMIFS(СВЦЭМ!$D$34:$D$777,СВЦЭМ!$A$34:$A$777,$A100,СВЦЭМ!$B$34:$B$777,E$83)+'СЕТ СН'!$H$11+СВЦЭМ!$D$10+'СЕТ СН'!$H$5-'СЕТ СН'!$H$21</f>
        <v>5042.1688516000004</v>
      </c>
      <c r="F100" s="36">
        <f>SUMIFS(СВЦЭМ!$D$34:$D$777,СВЦЭМ!$A$34:$A$777,$A100,СВЦЭМ!$B$34:$B$777,F$83)+'СЕТ СН'!$H$11+СВЦЭМ!$D$10+'СЕТ СН'!$H$5-'СЕТ СН'!$H$21</f>
        <v>5025.3423500600002</v>
      </c>
      <c r="G100" s="36">
        <f>SUMIFS(СВЦЭМ!$D$34:$D$777,СВЦЭМ!$A$34:$A$777,$A100,СВЦЭМ!$B$34:$B$777,G$83)+'СЕТ СН'!$H$11+СВЦЭМ!$D$10+'СЕТ СН'!$H$5-'СЕТ СН'!$H$21</f>
        <v>4997.88418155</v>
      </c>
      <c r="H100" s="36">
        <f>SUMIFS(СВЦЭМ!$D$34:$D$777,СВЦЭМ!$A$34:$A$777,$A100,СВЦЭМ!$B$34:$B$777,H$83)+'СЕТ СН'!$H$11+СВЦЭМ!$D$10+'СЕТ СН'!$H$5-'СЕТ СН'!$H$21</f>
        <v>4915.8481176599998</v>
      </c>
      <c r="I100" s="36">
        <f>SUMIFS(СВЦЭМ!$D$34:$D$777,СВЦЭМ!$A$34:$A$777,$A100,СВЦЭМ!$B$34:$B$777,I$83)+'СЕТ СН'!$H$11+СВЦЭМ!$D$10+'СЕТ СН'!$H$5-'СЕТ СН'!$H$21</f>
        <v>4848.2846534499995</v>
      </c>
      <c r="J100" s="36">
        <f>SUMIFS(СВЦЭМ!$D$34:$D$777,СВЦЭМ!$A$34:$A$777,$A100,СВЦЭМ!$B$34:$B$777,J$83)+'СЕТ СН'!$H$11+СВЦЭМ!$D$10+'СЕТ СН'!$H$5-'СЕТ СН'!$H$21</f>
        <v>4831.9046282499994</v>
      </c>
      <c r="K100" s="36">
        <f>SUMIFS(СВЦЭМ!$D$34:$D$777,СВЦЭМ!$A$34:$A$777,$A100,СВЦЭМ!$B$34:$B$777,K$83)+'СЕТ СН'!$H$11+СВЦЭМ!$D$10+'СЕТ СН'!$H$5-'СЕТ СН'!$H$21</f>
        <v>4806.3665033500001</v>
      </c>
      <c r="L100" s="36">
        <f>SUMIFS(СВЦЭМ!$D$34:$D$777,СВЦЭМ!$A$34:$A$777,$A100,СВЦЭМ!$B$34:$B$777,L$83)+'СЕТ СН'!$H$11+СВЦЭМ!$D$10+'СЕТ СН'!$H$5-'СЕТ СН'!$H$21</f>
        <v>4799.2743547500004</v>
      </c>
      <c r="M100" s="36">
        <f>SUMIFS(СВЦЭМ!$D$34:$D$777,СВЦЭМ!$A$34:$A$777,$A100,СВЦЭМ!$B$34:$B$777,M$83)+'СЕТ СН'!$H$11+СВЦЭМ!$D$10+'СЕТ СН'!$H$5-'СЕТ СН'!$H$21</f>
        <v>4816.6579352700001</v>
      </c>
      <c r="N100" s="36">
        <f>SUMIFS(СВЦЭМ!$D$34:$D$777,СВЦЭМ!$A$34:$A$777,$A100,СВЦЭМ!$B$34:$B$777,N$83)+'СЕТ СН'!$H$11+СВЦЭМ!$D$10+'СЕТ СН'!$H$5-'СЕТ СН'!$H$21</f>
        <v>4829.7418129899997</v>
      </c>
      <c r="O100" s="36">
        <f>SUMIFS(СВЦЭМ!$D$34:$D$777,СВЦЭМ!$A$34:$A$777,$A100,СВЦЭМ!$B$34:$B$777,O$83)+'СЕТ СН'!$H$11+СВЦЭМ!$D$10+'СЕТ СН'!$H$5-'СЕТ СН'!$H$21</f>
        <v>4791.2422762599999</v>
      </c>
      <c r="P100" s="36">
        <f>SUMIFS(СВЦЭМ!$D$34:$D$777,СВЦЭМ!$A$34:$A$777,$A100,СВЦЭМ!$B$34:$B$777,P$83)+'СЕТ СН'!$H$11+СВЦЭМ!$D$10+'СЕТ СН'!$H$5-'СЕТ СН'!$H$21</f>
        <v>4733.1338643499994</v>
      </c>
      <c r="Q100" s="36">
        <f>SUMIFS(СВЦЭМ!$D$34:$D$777,СВЦЭМ!$A$34:$A$777,$A100,СВЦЭМ!$B$34:$B$777,Q$83)+'СЕТ СН'!$H$11+СВЦЭМ!$D$10+'СЕТ СН'!$H$5-'СЕТ СН'!$H$21</f>
        <v>4667.4342342199998</v>
      </c>
      <c r="R100" s="36">
        <f>SUMIFS(СВЦЭМ!$D$34:$D$777,СВЦЭМ!$A$34:$A$777,$A100,СВЦЭМ!$B$34:$B$777,R$83)+'СЕТ СН'!$H$11+СВЦЭМ!$D$10+'СЕТ СН'!$H$5-'СЕТ СН'!$H$21</f>
        <v>4568.5548426899995</v>
      </c>
      <c r="S100" s="36">
        <f>SUMIFS(СВЦЭМ!$D$34:$D$777,СВЦЭМ!$A$34:$A$777,$A100,СВЦЭМ!$B$34:$B$777,S$83)+'СЕТ СН'!$H$11+СВЦЭМ!$D$10+'СЕТ СН'!$H$5-'СЕТ СН'!$H$21</f>
        <v>4490.1564640099996</v>
      </c>
      <c r="T100" s="36">
        <f>SUMIFS(СВЦЭМ!$D$34:$D$777,СВЦЭМ!$A$34:$A$777,$A100,СВЦЭМ!$B$34:$B$777,T$83)+'СЕТ СН'!$H$11+СВЦЭМ!$D$10+'СЕТ СН'!$H$5-'СЕТ СН'!$H$21</f>
        <v>4463.75228204</v>
      </c>
      <c r="U100" s="36">
        <f>SUMIFS(СВЦЭМ!$D$34:$D$777,СВЦЭМ!$A$34:$A$777,$A100,СВЦЭМ!$B$34:$B$777,U$83)+'СЕТ СН'!$H$11+СВЦЭМ!$D$10+'СЕТ СН'!$H$5-'СЕТ СН'!$H$21</f>
        <v>4444.4711376099995</v>
      </c>
      <c r="V100" s="36">
        <f>SUMIFS(СВЦЭМ!$D$34:$D$777,СВЦЭМ!$A$34:$A$777,$A100,СВЦЭМ!$B$34:$B$777,V$83)+'СЕТ СН'!$H$11+СВЦЭМ!$D$10+'СЕТ СН'!$H$5-'СЕТ СН'!$H$21</f>
        <v>4449.0977221000003</v>
      </c>
      <c r="W100" s="36">
        <f>SUMIFS(СВЦЭМ!$D$34:$D$777,СВЦЭМ!$A$34:$A$777,$A100,СВЦЭМ!$B$34:$B$777,W$83)+'СЕТ СН'!$H$11+СВЦЭМ!$D$10+'СЕТ СН'!$H$5-'СЕТ СН'!$H$21</f>
        <v>4479.7350943900001</v>
      </c>
      <c r="X100" s="36">
        <f>SUMIFS(СВЦЭМ!$D$34:$D$777,СВЦЭМ!$A$34:$A$777,$A100,СВЦЭМ!$B$34:$B$777,X$83)+'СЕТ СН'!$H$11+СВЦЭМ!$D$10+'СЕТ СН'!$H$5-'СЕТ СН'!$H$21</f>
        <v>4545.0576014400003</v>
      </c>
      <c r="Y100" s="36">
        <f>SUMIFS(СВЦЭМ!$D$34:$D$777,СВЦЭМ!$A$34:$A$777,$A100,СВЦЭМ!$B$34:$B$777,Y$83)+'СЕТ СН'!$H$11+СВЦЭМ!$D$10+'СЕТ СН'!$H$5-'СЕТ СН'!$H$21</f>
        <v>4674.4211136599997</v>
      </c>
    </row>
    <row r="101" spans="1:25" ht="15.75" x14ac:dyDescent="0.2">
      <c r="A101" s="35">
        <f t="shared" si="2"/>
        <v>43391</v>
      </c>
      <c r="B101" s="36">
        <f>SUMIFS(СВЦЭМ!$D$34:$D$777,СВЦЭМ!$A$34:$A$777,$A101,СВЦЭМ!$B$34:$B$777,B$83)+'СЕТ СН'!$H$11+СВЦЭМ!$D$10+'СЕТ СН'!$H$5-'СЕТ СН'!$H$21</f>
        <v>4819.0394051599997</v>
      </c>
      <c r="C101" s="36">
        <f>SUMIFS(СВЦЭМ!$D$34:$D$777,СВЦЭМ!$A$34:$A$777,$A101,СВЦЭМ!$B$34:$B$777,C$83)+'СЕТ СН'!$H$11+СВЦЭМ!$D$10+'СЕТ СН'!$H$5-'СЕТ СН'!$H$21</f>
        <v>4925.3534799999998</v>
      </c>
      <c r="D101" s="36">
        <f>SUMIFS(СВЦЭМ!$D$34:$D$777,СВЦЭМ!$A$34:$A$777,$A101,СВЦЭМ!$B$34:$B$777,D$83)+'СЕТ СН'!$H$11+СВЦЭМ!$D$10+'СЕТ СН'!$H$5-'СЕТ СН'!$H$21</f>
        <v>5019.6517629599994</v>
      </c>
      <c r="E101" s="36">
        <f>SUMIFS(СВЦЭМ!$D$34:$D$777,СВЦЭМ!$A$34:$A$777,$A101,СВЦЭМ!$B$34:$B$777,E$83)+'СЕТ СН'!$H$11+СВЦЭМ!$D$10+'СЕТ СН'!$H$5-'СЕТ СН'!$H$21</f>
        <v>5020.5178717700001</v>
      </c>
      <c r="F101" s="36">
        <f>SUMIFS(СВЦЭМ!$D$34:$D$777,СВЦЭМ!$A$34:$A$777,$A101,СВЦЭМ!$B$34:$B$777,F$83)+'СЕТ СН'!$H$11+СВЦЭМ!$D$10+'СЕТ СН'!$H$5-'СЕТ СН'!$H$21</f>
        <v>5008.8601517400002</v>
      </c>
      <c r="G101" s="36">
        <f>SUMIFS(СВЦЭМ!$D$34:$D$777,СВЦЭМ!$A$34:$A$777,$A101,СВЦЭМ!$B$34:$B$777,G$83)+'СЕТ СН'!$H$11+СВЦЭМ!$D$10+'СЕТ СН'!$H$5-'СЕТ СН'!$H$21</f>
        <v>4982.6190858599994</v>
      </c>
      <c r="H101" s="36">
        <f>SUMIFS(СВЦЭМ!$D$34:$D$777,СВЦЭМ!$A$34:$A$777,$A101,СВЦЭМ!$B$34:$B$777,H$83)+'СЕТ СН'!$H$11+СВЦЭМ!$D$10+'СЕТ СН'!$H$5-'СЕТ СН'!$H$21</f>
        <v>4923.1893147999999</v>
      </c>
      <c r="I101" s="36">
        <f>SUMIFS(СВЦЭМ!$D$34:$D$777,СВЦЭМ!$A$34:$A$777,$A101,СВЦЭМ!$B$34:$B$777,I$83)+'СЕТ СН'!$H$11+СВЦЭМ!$D$10+'СЕТ СН'!$H$5-'СЕТ СН'!$H$21</f>
        <v>4858.6473655500004</v>
      </c>
      <c r="J101" s="36">
        <f>SUMIFS(СВЦЭМ!$D$34:$D$777,СВЦЭМ!$A$34:$A$777,$A101,СВЦЭМ!$B$34:$B$777,J$83)+'СЕТ СН'!$H$11+СВЦЭМ!$D$10+'СЕТ СН'!$H$5-'СЕТ СН'!$H$21</f>
        <v>4849.3587473500002</v>
      </c>
      <c r="K101" s="36">
        <f>SUMIFS(СВЦЭМ!$D$34:$D$777,СВЦЭМ!$A$34:$A$777,$A101,СВЦЭМ!$B$34:$B$777,K$83)+'СЕТ СН'!$H$11+СВЦЭМ!$D$10+'СЕТ СН'!$H$5-'СЕТ СН'!$H$21</f>
        <v>4834.6618668999999</v>
      </c>
      <c r="L101" s="36">
        <f>SUMIFS(СВЦЭМ!$D$34:$D$777,СВЦЭМ!$A$34:$A$777,$A101,СВЦЭМ!$B$34:$B$777,L$83)+'СЕТ СН'!$H$11+СВЦЭМ!$D$10+'СЕТ СН'!$H$5-'СЕТ СН'!$H$21</f>
        <v>4828.92407972</v>
      </c>
      <c r="M101" s="36">
        <f>SUMIFS(СВЦЭМ!$D$34:$D$777,СВЦЭМ!$A$34:$A$777,$A101,СВЦЭМ!$B$34:$B$777,M$83)+'СЕТ СН'!$H$11+СВЦЭМ!$D$10+'СЕТ СН'!$H$5-'СЕТ СН'!$H$21</f>
        <v>4843.3098563699996</v>
      </c>
      <c r="N101" s="36">
        <f>SUMIFS(СВЦЭМ!$D$34:$D$777,СВЦЭМ!$A$34:$A$777,$A101,СВЦЭМ!$B$34:$B$777,N$83)+'СЕТ СН'!$H$11+СВЦЭМ!$D$10+'СЕТ СН'!$H$5-'СЕТ СН'!$H$21</f>
        <v>4856.6316068200003</v>
      </c>
      <c r="O101" s="36">
        <f>SUMIFS(СВЦЭМ!$D$34:$D$777,СВЦЭМ!$A$34:$A$777,$A101,СВЦЭМ!$B$34:$B$777,O$83)+'СЕТ СН'!$H$11+СВЦЭМ!$D$10+'СЕТ СН'!$H$5-'СЕТ СН'!$H$21</f>
        <v>4827.60040441</v>
      </c>
      <c r="P101" s="36">
        <f>SUMIFS(СВЦЭМ!$D$34:$D$777,СВЦЭМ!$A$34:$A$777,$A101,СВЦЭМ!$B$34:$B$777,P$83)+'СЕТ СН'!$H$11+СВЦЭМ!$D$10+'СЕТ СН'!$H$5-'СЕТ СН'!$H$21</f>
        <v>4774.6589604999999</v>
      </c>
      <c r="Q101" s="36">
        <f>SUMIFS(СВЦЭМ!$D$34:$D$777,СВЦЭМ!$A$34:$A$777,$A101,СВЦЭМ!$B$34:$B$777,Q$83)+'СЕТ СН'!$H$11+СВЦЭМ!$D$10+'СЕТ СН'!$H$5-'СЕТ СН'!$H$21</f>
        <v>4702.9830063299996</v>
      </c>
      <c r="R101" s="36">
        <f>SUMIFS(СВЦЭМ!$D$34:$D$777,СВЦЭМ!$A$34:$A$777,$A101,СВЦЭМ!$B$34:$B$777,R$83)+'СЕТ СН'!$H$11+СВЦЭМ!$D$10+'СЕТ СН'!$H$5-'СЕТ СН'!$H$21</f>
        <v>4604.65302479</v>
      </c>
      <c r="S101" s="36">
        <f>SUMIFS(СВЦЭМ!$D$34:$D$777,СВЦЭМ!$A$34:$A$777,$A101,СВЦЭМ!$B$34:$B$777,S$83)+'СЕТ СН'!$H$11+СВЦЭМ!$D$10+'СЕТ СН'!$H$5-'СЕТ СН'!$H$21</f>
        <v>4517.6055282400002</v>
      </c>
      <c r="T101" s="36">
        <f>SUMIFS(СВЦЭМ!$D$34:$D$777,СВЦЭМ!$A$34:$A$777,$A101,СВЦЭМ!$B$34:$B$777,T$83)+'СЕТ СН'!$H$11+СВЦЭМ!$D$10+'СЕТ СН'!$H$5-'СЕТ СН'!$H$21</f>
        <v>4485.0351013399995</v>
      </c>
      <c r="U101" s="36">
        <f>SUMIFS(СВЦЭМ!$D$34:$D$777,СВЦЭМ!$A$34:$A$777,$A101,СВЦЭМ!$B$34:$B$777,U$83)+'СЕТ СН'!$H$11+СВЦЭМ!$D$10+'СЕТ СН'!$H$5-'СЕТ СН'!$H$21</f>
        <v>4463.1108416300003</v>
      </c>
      <c r="V101" s="36">
        <f>SUMIFS(СВЦЭМ!$D$34:$D$777,СВЦЭМ!$A$34:$A$777,$A101,СВЦЭМ!$B$34:$B$777,V$83)+'СЕТ СН'!$H$11+СВЦЭМ!$D$10+'СЕТ СН'!$H$5-'СЕТ СН'!$H$21</f>
        <v>4468.8812921799999</v>
      </c>
      <c r="W101" s="36">
        <f>SUMIFS(СВЦЭМ!$D$34:$D$777,СВЦЭМ!$A$34:$A$777,$A101,СВЦЭМ!$B$34:$B$777,W$83)+'СЕТ СН'!$H$11+СВЦЭМ!$D$10+'СЕТ СН'!$H$5-'СЕТ СН'!$H$21</f>
        <v>4476.4554993900001</v>
      </c>
      <c r="X101" s="36">
        <f>SUMIFS(СВЦЭМ!$D$34:$D$777,СВЦЭМ!$A$34:$A$777,$A101,СВЦЭМ!$B$34:$B$777,X$83)+'СЕТ СН'!$H$11+СВЦЭМ!$D$10+'СЕТ СН'!$H$5-'СЕТ СН'!$H$21</f>
        <v>4559.5164234699996</v>
      </c>
      <c r="Y101" s="36">
        <f>SUMIFS(СВЦЭМ!$D$34:$D$777,СВЦЭМ!$A$34:$A$777,$A101,СВЦЭМ!$B$34:$B$777,Y$83)+'СЕТ СН'!$H$11+СВЦЭМ!$D$10+'СЕТ СН'!$H$5-'СЕТ СН'!$H$21</f>
        <v>4697.7511604599995</v>
      </c>
    </row>
    <row r="102" spans="1:25" ht="15.75" x14ac:dyDescent="0.2">
      <c r="A102" s="35">
        <f t="shared" si="2"/>
        <v>43392</v>
      </c>
      <c r="B102" s="36">
        <f>SUMIFS(СВЦЭМ!$D$34:$D$777,СВЦЭМ!$A$34:$A$777,$A102,СВЦЭМ!$B$34:$B$777,B$83)+'СЕТ СН'!$H$11+СВЦЭМ!$D$10+'СЕТ СН'!$H$5-'СЕТ СН'!$H$21</f>
        <v>4792.63914062</v>
      </c>
      <c r="C102" s="36">
        <f>SUMIFS(СВЦЭМ!$D$34:$D$777,СВЦЭМ!$A$34:$A$777,$A102,СВЦЭМ!$B$34:$B$777,C$83)+'СЕТ СН'!$H$11+СВЦЭМ!$D$10+'СЕТ СН'!$H$5-'СЕТ СН'!$H$21</f>
        <v>4894.6978210400002</v>
      </c>
      <c r="D102" s="36">
        <f>SUMIFS(СВЦЭМ!$D$34:$D$777,СВЦЭМ!$A$34:$A$777,$A102,СВЦЭМ!$B$34:$B$777,D$83)+'СЕТ СН'!$H$11+СВЦЭМ!$D$10+'СЕТ СН'!$H$5-'СЕТ СН'!$H$21</f>
        <v>4988.1005909400001</v>
      </c>
      <c r="E102" s="36">
        <f>SUMIFS(СВЦЭМ!$D$34:$D$777,СВЦЭМ!$A$34:$A$777,$A102,СВЦЭМ!$B$34:$B$777,E$83)+'СЕТ СН'!$H$11+СВЦЭМ!$D$10+'СЕТ СН'!$H$5-'СЕТ СН'!$H$21</f>
        <v>4997.4646321999999</v>
      </c>
      <c r="F102" s="36">
        <f>SUMIFS(СВЦЭМ!$D$34:$D$777,СВЦЭМ!$A$34:$A$777,$A102,СВЦЭМ!$B$34:$B$777,F$83)+'СЕТ СН'!$H$11+СВЦЭМ!$D$10+'СЕТ СН'!$H$5-'СЕТ СН'!$H$21</f>
        <v>4982.1152671199998</v>
      </c>
      <c r="G102" s="36">
        <f>SUMIFS(СВЦЭМ!$D$34:$D$777,СВЦЭМ!$A$34:$A$777,$A102,СВЦЭМ!$B$34:$B$777,G$83)+'СЕТ СН'!$H$11+СВЦЭМ!$D$10+'СЕТ СН'!$H$5-'СЕТ СН'!$H$21</f>
        <v>4971.0551506399997</v>
      </c>
      <c r="H102" s="36">
        <f>SUMIFS(СВЦЭМ!$D$34:$D$777,СВЦЭМ!$A$34:$A$777,$A102,СВЦЭМ!$B$34:$B$777,H$83)+'СЕТ СН'!$H$11+СВЦЭМ!$D$10+'СЕТ СН'!$H$5-'СЕТ СН'!$H$21</f>
        <v>4912.6458170300002</v>
      </c>
      <c r="I102" s="36">
        <f>SUMIFS(СВЦЭМ!$D$34:$D$777,СВЦЭМ!$A$34:$A$777,$A102,СВЦЭМ!$B$34:$B$777,I$83)+'СЕТ СН'!$H$11+СВЦЭМ!$D$10+'СЕТ СН'!$H$5-'СЕТ СН'!$H$21</f>
        <v>4862.80423522</v>
      </c>
      <c r="J102" s="36">
        <f>SUMIFS(СВЦЭМ!$D$34:$D$777,СВЦЭМ!$A$34:$A$777,$A102,СВЦЭМ!$B$34:$B$777,J$83)+'СЕТ СН'!$H$11+СВЦЭМ!$D$10+'СЕТ СН'!$H$5-'СЕТ СН'!$H$21</f>
        <v>4851.6464780400001</v>
      </c>
      <c r="K102" s="36">
        <f>SUMIFS(СВЦЭМ!$D$34:$D$777,СВЦЭМ!$A$34:$A$777,$A102,СВЦЭМ!$B$34:$B$777,K$83)+'СЕТ СН'!$H$11+СВЦЭМ!$D$10+'СЕТ СН'!$H$5-'СЕТ СН'!$H$21</f>
        <v>4846.20815391</v>
      </c>
      <c r="L102" s="36">
        <f>SUMIFS(СВЦЭМ!$D$34:$D$777,СВЦЭМ!$A$34:$A$777,$A102,СВЦЭМ!$B$34:$B$777,L$83)+'СЕТ СН'!$H$11+СВЦЭМ!$D$10+'СЕТ СН'!$H$5-'СЕТ СН'!$H$21</f>
        <v>4863.4501423299998</v>
      </c>
      <c r="M102" s="36">
        <f>SUMIFS(СВЦЭМ!$D$34:$D$777,СВЦЭМ!$A$34:$A$777,$A102,СВЦЭМ!$B$34:$B$777,M$83)+'СЕТ СН'!$H$11+СВЦЭМ!$D$10+'СЕТ СН'!$H$5-'СЕТ СН'!$H$21</f>
        <v>4878.4781653399996</v>
      </c>
      <c r="N102" s="36">
        <f>SUMIFS(СВЦЭМ!$D$34:$D$777,СВЦЭМ!$A$34:$A$777,$A102,СВЦЭМ!$B$34:$B$777,N$83)+'СЕТ СН'!$H$11+СВЦЭМ!$D$10+'СЕТ СН'!$H$5-'СЕТ СН'!$H$21</f>
        <v>4876.0613198999999</v>
      </c>
      <c r="O102" s="36">
        <f>SUMIFS(СВЦЭМ!$D$34:$D$777,СВЦЭМ!$A$34:$A$777,$A102,СВЦЭМ!$B$34:$B$777,O$83)+'СЕТ СН'!$H$11+СВЦЭМ!$D$10+'СЕТ СН'!$H$5-'СЕТ СН'!$H$21</f>
        <v>4863.6992149899997</v>
      </c>
      <c r="P102" s="36">
        <f>SUMIFS(СВЦЭМ!$D$34:$D$777,СВЦЭМ!$A$34:$A$777,$A102,СВЦЭМ!$B$34:$B$777,P$83)+'СЕТ СН'!$H$11+СВЦЭМ!$D$10+'СЕТ СН'!$H$5-'СЕТ СН'!$H$21</f>
        <v>4806.7688617200001</v>
      </c>
      <c r="Q102" s="36">
        <f>SUMIFS(СВЦЭМ!$D$34:$D$777,СВЦЭМ!$A$34:$A$777,$A102,СВЦЭМ!$B$34:$B$777,Q$83)+'СЕТ СН'!$H$11+СВЦЭМ!$D$10+'СЕТ СН'!$H$5-'СЕТ СН'!$H$21</f>
        <v>4735.5465390500003</v>
      </c>
      <c r="R102" s="36">
        <f>SUMIFS(СВЦЭМ!$D$34:$D$777,СВЦЭМ!$A$34:$A$777,$A102,СВЦЭМ!$B$34:$B$777,R$83)+'СЕТ СН'!$H$11+СВЦЭМ!$D$10+'СЕТ СН'!$H$5-'СЕТ СН'!$H$21</f>
        <v>4644.4907018599997</v>
      </c>
      <c r="S102" s="36">
        <f>SUMIFS(СВЦЭМ!$D$34:$D$777,СВЦЭМ!$A$34:$A$777,$A102,СВЦЭМ!$B$34:$B$777,S$83)+'СЕТ СН'!$H$11+СВЦЭМ!$D$10+'СЕТ СН'!$H$5-'СЕТ СН'!$H$21</f>
        <v>4551.7849066899998</v>
      </c>
      <c r="T102" s="36">
        <f>SUMIFS(СВЦЭМ!$D$34:$D$777,СВЦЭМ!$A$34:$A$777,$A102,СВЦЭМ!$B$34:$B$777,T$83)+'СЕТ СН'!$H$11+СВЦЭМ!$D$10+'СЕТ СН'!$H$5-'СЕТ СН'!$H$21</f>
        <v>4513.7154067499996</v>
      </c>
      <c r="U102" s="36">
        <f>SUMIFS(СВЦЭМ!$D$34:$D$777,СВЦЭМ!$A$34:$A$777,$A102,СВЦЭМ!$B$34:$B$777,U$83)+'СЕТ СН'!$H$11+СВЦЭМ!$D$10+'СЕТ СН'!$H$5-'СЕТ СН'!$H$21</f>
        <v>4486.6345040400001</v>
      </c>
      <c r="V102" s="36">
        <f>SUMIFS(СВЦЭМ!$D$34:$D$777,СВЦЭМ!$A$34:$A$777,$A102,СВЦЭМ!$B$34:$B$777,V$83)+'СЕТ СН'!$H$11+СВЦЭМ!$D$10+'СЕТ СН'!$H$5-'СЕТ СН'!$H$21</f>
        <v>4483.3188962599997</v>
      </c>
      <c r="W102" s="36">
        <f>SUMIFS(СВЦЭМ!$D$34:$D$777,СВЦЭМ!$A$34:$A$777,$A102,СВЦЭМ!$B$34:$B$777,W$83)+'СЕТ СН'!$H$11+СВЦЭМ!$D$10+'СЕТ СН'!$H$5-'СЕТ СН'!$H$21</f>
        <v>4492.2327543499996</v>
      </c>
      <c r="X102" s="36">
        <f>SUMIFS(СВЦЭМ!$D$34:$D$777,СВЦЭМ!$A$34:$A$777,$A102,СВЦЭМ!$B$34:$B$777,X$83)+'СЕТ СН'!$H$11+СВЦЭМ!$D$10+'СЕТ СН'!$H$5-'СЕТ СН'!$H$21</f>
        <v>4569.2311400099998</v>
      </c>
      <c r="Y102" s="36">
        <f>SUMIFS(СВЦЭМ!$D$34:$D$777,СВЦЭМ!$A$34:$A$777,$A102,СВЦЭМ!$B$34:$B$777,Y$83)+'СЕТ СН'!$H$11+СВЦЭМ!$D$10+'СЕТ СН'!$H$5-'СЕТ СН'!$H$21</f>
        <v>4688.6475117099999</v>
      </c>
    </row>
    <row r="103" spans="1:25" ht="15.75" x14ac:dyDescent="0.2">
      <c r="A103" s="35">
        <f t="shared" si="2"/>
        <v>43393</v>
      </c>
      <c r="B103" s="36">
        <f>SUMIFS(СВЦЭМ!$D$34:$D$777,СВЦЭМ!$A$34:$A$777,$A103,СВЦЭМ!$B$34:$B$777,B$83)+'СЕТ СН'!$H$11+СВЦЭМ!$D$10+'СЕТ СН'!$H$5-'СЕТ СН'!$H$21</f>
        <v>4859.3296892999997</v>
      </c>
      <c r="C103" s="36">
        <f>SUMIFS(СВЦЭМ!$D$34:$D$777,СВЦЭМ!$A$34:$A$777,$A103,СВЦЭМ!$B$34:$B$777,C$83)+'СЕТ СН'!$H$11+СВЦЭМ!$D$10+'СЕТ СН'!$H$5-'СЕТ СН'!$H$21</f>
        <v>4970.34117229</v>
      </c>
      <c r="D103" s="36">
        <f>SUMIFS(СВЦЭМ!$D$34:$D$777,СВЦЭМ!$A$34:$A$777,$A103,СВЦЭМ!$B$34:$B$777,D$83)+'СЕТ СН'!$H$11+СВЦЭМ!$D$10+'СЕТ СН'!$H$5-'СЕТ СН'!$H$21</f>
        <v>5049.6831106999998</v>
      </c>
      <c r="E103" s="36">
        <f>SUMIFS(СВЦЭМ!$D$34:$D$777,СВЦЭМ!$A$34:$A$777,$A103,СВЦЭМ!$B$34:$B$777,E$83)+'СЕТ СН'!$H$11+СВЦЭМ!$D$10+'СЕТ СН'!$H$5-'СЕТ СН'!$H$21</f>
        <v>5061.2486011299998</v>
      </c>
      <c r="F103" s="36">
        <f>SUMIFS(СВЦЭМ!$D$34:$D$777,СВЦЭМ!$A$34:$A$777,$A103,СВЦЭМ!$B$34:$B$777,F$83)+'СЕТ СН'!$H$11+СВЦЭМ!$D$10+'СЕТ СН'!$H$5-'СЕТ СН'!$H$21</f>
        <v>5053.4157192299999</v>
      </c>
      <c r="G103" s="36">
        <f>SUMIFS(СВЦЭМ!$D$34:$D$777,СВЦЭМ!$A$34:$A$777,$A103,СВЦЭМ!$B$34:$B$777,G$83)+'СЕТ СН'!$H$11+СВЦЭМ!$D$10+'СЕТ СН'!$H$5-'СЕТ СН'!$H$21</f>
        <v>5039.1075903299998</v>
      </c>
      <c r="H103" s="36">
        <f>SUMIFS(СВЦЭМ!$D$34:$D$777,СВЦЭМ!$A$34:$A$777,$A103,СВЦЭМ!$B$34:$B$777,H$83)+'СЕТ СН'!$H$11+СВЦЭМ!$D$10+'СЕТ СН'!$H$5-'СЕТ СН'!$H$21</f>
        <v>5007.8198858099995</v>
      </c>
      <c r="I103" s="36">
        <f>SUMIFS(СВЦЭМ!$D$34:$D$777,СВЦЭМ!$A$34:$A$777,$A103,СВЦЭМ!$B$34:$B$777,I$83)+'СЕТ СН'!$H$11+СВЦЭМ!$D$10+'СЕТ СН'!$H$5-'СЕТ СН'!$H$21</f>
        <v>4932.0943020200002</v>
      </c>
      <c r="J103" s="36">
        <f>SUMIFS(СВЦЭМ!$D$34:$D$777,СВЦЭМ!$A$34:$A$777,$A103,СВЦЭМ!$B$34:$B$777,J$83)+'СЕТ СН'!$H$11+СВЦЭМ!$D$10+'СЕТ СН'!$H$5-'СЕТ СН'!$H$21</f>
        <v>4896.2017349899997</v>
      </c>
      <c r="K103" s="36">
        <f>SUMIFS(СВЦЭМ!$D$34:$D$777,СВЦЭМ!$A$34:$A$777,$A103,СВЦЭМ!$B$34:$B$777,K$83)+'СЕТ СН'!$H$11+СВЦЭМ!$D$10+'СЕТ СН'!$H$5-'СЕТ СН'!$H$21</f>
        <v>4839.2096219300001</v>
      </c>
      <c r="L103" s="36">
        <f>SUMIFS(СВЦЭМ!$D$34:$D$777,СВЦЭМ!$A$34:$A$777,$A103,СВЦЭМ!$B$34:$B$777,L$83)+'СЕТ СН'!$H$11+СВЦЭМ!$D$10+'СЕТ СН'!$H$5-'СЕТ СН'!$H$21</f>
        <v>4826.4195986799996</v>
      </c>
      <c r="M103" s="36">
        <f>SUMIFS(СВЦЭМ!$D$34:$D$777,СВЦЭМ!$A$34:$A$777,$A103,СВЦЭМ!$B$34:$B$777,M$83)+'СЕТ СН'!$H$11+СВЦЭМ!$D$10+'СЕТ СН'!$H$5-'СЕТ СН'!$H$21</f>
        <v>4836.2431941599998</v>
      </c>
      <c r="N103" s="36">
        <f>SUMIFS(СВЦЭМ!$D$34:$D$777,СВЦЭМ!$A$34:$A$777,$A103,СВЦЭМ!$B$34:$B$777,N$83)+'СЕТ СН'!$H$11+СВЦЭМ!$D$10+'СЕТ СН'!$H$5-'СЕТ СН'!$H$21</f>
        <v>4863.3356530299998</v>
      </c>
      <c r="O103" s="36">
        <f>SUMIFS(СВЦЭМ!$D$34:$D$777,СВЦЭМ!$A$34:$A$777,$A103,СВЦЭМ!$B$34:$B$777,O$83)+'СЕТ СН'!$H$11+СВЦЭМ!$D$10+'СЕТ СН'!$H$5-'СЕТ СН'!$H$21</f>
        <v>4866.50161948</v>
      </c>
      <c r="P103" s="36">
        <f>SUMIFS(СВЦЭМ!$D$34:$D$777,СВЦЭМ!$A$34:$A$777,$A103,СВЦЭМ!$B$34:$B$777,P$83)+'СЕТ СН'!$H$11+СВЦЭМ!$D$10+'СЕТ СН'!$H$5-'СЕТ СН'!$H$21</f>
        <v>4814.8805018699995</v>
      </c>
      <c r="Q103" s="36">
        <f>SUMIFS(СВЦЭМ!$D$34:$D$777,СВЦЭМ!$A$34:$A$777,$A103,СВЦЭМ!$B$34:$B$777,Q$83)+'СЕТ СН'!$H$11+СВЦЭМ!$D$10+'СЕТ СН'!$H$5-'СЕТ СН'!$H$21</f>
        <v>4741.3511278199994</v>
      </c>
      <c r="R103" s="36">
        <f>SUMIFS(СВЦЭМ!$D$34:$D$777,СВЦЭМ!$A$34:$A$777,$A103,СВЦЭМ!$B$34:$B$777,R$83)+'СЕТ СН'!$H$11+СВЦЭМ!$D$10+'СЕТ СН'!$H$5-'СЕТ СН'!$H$21</f>
        <v>4631.4074018499996</v>
      </c>
      <c r="S103" s="36">
        <f>SUMIFS(СВЦЭМ!$D$34:$D$777,СВЦЭМ!$A$34:$A$777,$A103,СВЦЭМ!$B$34:$B$777,S$83)+'СЕТ СН'!$H$11+СВЦЭМ!$D$10+'СЕТ СН'!$H$5-'СЕТ СН'!$H$21</f>
        <v>4525.4976873799997</v>
      </c>
      <c r="T103" s="36">
        <f>SUMIFS(СВЦЭМ!$D$34:$D$777,СВЦЭМ!$A$34:$A$777,$A103,СВЦЭМ!$B$34:$B$777,T$83)+'СЕТ СН'!$H$11+СВЦЭМ!$D$10+'СЕТ СН'!$H$5-'СЕТ СН'!$H$21</f>
        <v>4479.3715088599993</v>
      </c>
      <c r="U103" s="36">
        <f>SUMIFS(СВЦЭМ!$D$34:$D$777,СВЦЭМ!$A$34:$A$777,$A103,СВЦЭМ!$B$34:$B$777,U$83)+'СЕТ СН'!$H$11+СВЦЭМ!$D$10+'СЕТ СН'!$H$5-'СЕТ СН'!$H$21</f>
        <v>4485.1981151499995</v>
      </c>
      <c r="V103" s="36">
        <f>SUMIFS(СВЦЭМ!$D$34:$D$777,СВЦЭМ!$A$34:$A$777,$A103,СВЦЭМ!$B$34:$B$777,V$83)+'СЕТ СН'!$H$11+СВЦЭМ!$D$10+'СЕТ СН'!$H$5-'СЕТ СН'!$H$21</f>
        <v>4476.7582972699993</v>
      </c>
      <c r="W103" s="36">
        <f>SUMIFS(СВЦЭМ!$D$34:$D$777,СВЦЭМ!$A$34:$A$777,$A103,СВЦЭМ!$B$34:$B$777,W$83)+'СЕТ СН'!$H$11+СВЦЭМ!$D$10+'СЕТ СН'!$H$5-'СЕТ СН'!$H$21</f>
        <v>4490.8481366999995</v>
      </c>
      <c r="X103" s="36">
        <f>SUMIFS(СВЦЭМ!$D$34:$D$777,СВЦЭМ!$A$34:$A$777,$A103,СВЦЭМ!$B$34:$B$777,X$83)+'СЕТ СН'!$H$11+СВЦЭМ!$D$10+'СЕТ СН'!$H$5-'СЕТ СН'!$H$21</f>
        <v>4531.9172264999997</v>
      </c>
      <c r="Y103" s="36">
        <f>SUMIFS(СВЦЭМ!$D$34:$D$777,СВЦЭМ!$A$34:$A$777,$A103,СВЦЭМ!$B$34:$B$777,Y$83)+'СЕТ СН'!$H$11+СВЦЭМ!$D$10+'СЕТ СН'!$H$5-'СЕТ СН'!$H$21</f>
        <v>4656.4496185199996</v>
      </c>
    </row>
    <row r="104" spans="1:25" ht="15.75" x14ac:dyDescent="0.2">
      <c r="A104" s="35">
        <f t="shared" si="2"/>
        <v>43394</v>
      </c>
      <c r="B104" s="36">
        <f>SUMIFS(СВЦЭМ!$D$34:$D$777,СВЦЭМ!$A$34:$A$777,$A104,СВЦЭМ!$B$34:$B$777,B$83)+'СЕТ СН'!$H$11+СВЦЭМ!$D$10+'СЕТ СН'!$H$5-'СЕТ СН'!$H$21</f>
        <v>4795.0189873099998</v>
      </c>
      <c r="C104" s="36">
        <f>SUMIFS(СВЦЭМ!$D$34:$D$777,СВЦЭМ!$A$34:$A$777,$A104,СВЦЭМ!$B$34:$B$777,C$83)+'СЕТ СН'!$H$11+СВЦЭМ!$D$10+'СЕТ СН'!$H$5-'СЕТ СН'!$H$21</f>
        <v>4847.9325853599994</v>
      </c>
      <c r="D104" s="36">
        <f>SUMIFS(СВЦЭМ!$D$34:$D$777,СВЦЭМ!$A$34:$A$777,$A104,СВЦЭМ!$B$34:$B$777,D$83)+'СЕТ СН'!$H$11+СВЦЭМ!$D$10+'СЕТ СН'!$H$5-'СЕТ СН'!$H$21</f>
        <v>4970.29884133</v>
      </c>
      <c r="E104" s="36">
        <f>SUMIFS(СВЦЭМ!$D$34:$D$777,СВЦЭМ!$A$34:$A$777,$A104,СВЦЭМ!$B$34:$B$777,E$83)+'СЕТ СН'!$H$11+СВЦЭМ!$D$10+'СЕТ СН'!$H$5-'СЕТ СН'!$H$21</f>
        <v>5010.3483675899997</v>
      </c>
      <c r="F104" s="36">
        <f>SUMIFS(СВЦЭМ!$D$34:$D$777,СВЦЭМ!$A$34:$A$777,$A104,СВЦЭМ!$B$34:$B$777,F$83)+'СЕТ СН'!$H$11+СВЦЭМ!$D$10+'СЕТ СН'!$H$5-'СЕТ СН'!$H$21</f>
        <v>5007.4762746699998</v>
      </c>
      <c r="G104" s="36">
        <f>SUMIFS(СВЦЭМ!$D$34:$D$777,СВЦЭМ!$A$34:$A$777,$A104,СВЦЭМ!$B$34:$B$777,G$83)+'СЕТ СН'!$H$11+СВЦЭМ!$D$10+'СЕТ СН'!$H$5-'СЕТ СН'!$H$21</f>
        <v>4999.7936446399999</v>
      </c>
      <c r="H104" s="36">
        <f>SUMIFS(СВЦЭМ!$D$34:$D$777,СВЦЭМ!$A$34:$A$777,$A104,СВЦЭМ!$B$34:$B$777,H$83)+'СЕТ СН'!$H$11+СВЦЭМ!$D$10+'СЕТ СН'!$H$5-'СЕТ СН'!$H$21</f>
        <v>4995.1764554199999</v>
      </c>
      <c r="I104" s="36">
        <f>SUMIFS(СВЦЭМ!$D$34:$D$777,СВЦЭМ!$A$34:$A$777,$A104,СВЦЭМ!$B$34:$B$777,I$83)+'СЕТ СН'!$H$11+СВЦЭМ!$D$10+'СЕТ СН'!$H$5-'СЕТ СН'!$H$21</f>
        <v>4961.8149149699993</v>
      </c>
      <c r="J104" s="36">
        <f>SUMIFS(СВЦЭМ!$D$34:$D$777,СВЦЭМ!$A$34:$A$777,$A104,СВЦЭМ!$B$34:$B$777,J$83)+'СЕТ СН'!$H$11+СВЦЭМ!$D$10+'СЕТ СН'!$H$5-'СЕТ СН'!$H$21</f>
        <v>4948.0311585199997</v>
      </c>
      <c r="K104" s="36">
        <f>SUMIFS(СВЦЭМ!$D$34:$D$777,СВЦЭМ!$A$34:$A$777,$A104,СВЦЭМ!$B$34:$B$777,K$83)+'СЕТ СН'!$H$11+СВЦЭМ!$D$10+'СЕТ СН'!$H$5-'СЕТ СН'!$H$21</f>
        <v>4865.9744403300001</v>
      </c>
      <c r="L104" s="36">
        <f>SUMIFS(СВЦЭМ!$D$34:$D$777,СВЦЭМ!$A$34:$A$777,$A104,СВЦЭМ!$B$34:$B$777,L$83)+'СЕТ СН'!$H$11+СВЦЭМ!$D$10+'СЕТ СН'!$H$5-'СЕТ СН'!$H$21</f>
        <v>4841.9574300899994</v>
      </c>
      <c r="M104" s="36">
        <f>SUMIFS(СВЦЭМ!$D$34:$D$777,СВЦЭМ!$A$34:$A$777,$A104,СВЦЭМ!$B$34:$B$777,M$83)+'СЕТ СН'!$H$11+СВЦЭМ!$D$10+'СЕТ СН'!$H$5-'СЕТ СН'!$H$21</f>
        <v>4848.2793303099998</v>
      </c>
      <c r="N104" s="36">
        <f>SUMIFS(СВЦЭМ!$D$34:$D$777,СВЦЭМ!$A$34:$A$777,$A104,СВЦЭМ!$B$34:$B$777,N$83)+'СЕТ СН'!$H$11+СВЦЭМ!$D$10+'СЕТ СН'!$H$5-'СЕТ СН'!$H$21</f>
        <v>4865.82611533</v>
      </c>
      <c r="O104" s="36">
        <f>SUMIFS(СВЦЭМ!$D$34:$D$777,СВЦЭМ!$A$34:$A$777,$A104,СВЦЭМ!$B$34:$B$777,O$83)+'СЕТ СН'!$H$11+СВЦЭМ!$D$10+'СЕТ СН'!$H$5-'СЕТ СН'!$H$21</f>
        <v>4864.7201984100002</v>
      </c>
      <c r="P104" s="36">
        <f>SUMIFS(СВЦЭМ!$D$34:$D$777,СВЦЭМ!$A$34:$A$777,$A104,СВЦЭМ!$B$34:$B$777,P$83)+'СЕТ СН'!$H$11+СВЦЭМ!$D$10+'СЕТ СН'!$H$5-'СЕТ СН'!$H$21</f>
        <v>4808.03287602</v>
      </c>
      <c r="Q104" s="36">
        <f>SUMIFS(СВЦЭМ!$D$34:$D$777,СВЦЭМ!$A$34:$A$777,$A104,СВЦЭМ!$B$34:$B$777,Q$83)+'СЕТ СН'!$H$11+СВЦЭМ!$D$10+'СЕТ СН'!$H$5-'СЕТ СН'!$H$21</f>
        <v>4740.4917377900001</v>
      </c>
      <c r="R104" s="36">
        <f>SUMIFS(СВЦЭМ!$D$34:$D$777,СВЦЭМ!$A$34:$A$777,$A104,СВЦЭМ!$B$34:$B$777,R$83)+'СЕТ СН'!$H$11+СВЦЭМ!$D$10+'СЕТ СН'!$H$5-'СЕТ СН'!$H$21</f>
        <v>4630.6031615799993</v>
      </c>
      <c r="S104" s="36">
        <f>SUMIFS(СВЦЭМ!$D$34:$D$777,СВЦЭМ!$A$34:$A$777,$A104,СВЦЭМ!$B$34:$B$777,S$83)+'СЕТ СН'!$H$11+СВЦЭМ!$D$10+'СЕТ СН'!$H$5-'СЕТ СН'!$H$21</f>
        <v>4530.4653575000002</v>
      </c>
      <c r="T104" s="36">
        <f>SUMIFS(СВЦЭМ!$D$34:$D$777,СВЦЭМ!$A$34:$A$777,$A104,СВЦЭМ!$B$34:$B$777,T$83)+'СЕТ СН'!$H$11+СВЦЭМ!$D$10+'СЕТ СН'!$H$5-'СЕТ СН'!$H$21</f>
        <v>4486.8716917399997</v>
      </c>
      <c r="U104" s="36">
        <f>SUMIFS(СВЦЭМ!$D$34:$D$777,СВЦЭМ!$A$34:$A$777,$A104,СВЦЭМ!$B$34:$B$777,U$83)+'СЕТ СН'!$H$11+СВЦЭМ!$D$10+'СЕТ СН'!$H$5-'СЕТ СН'!$H$21</f>
        <v>4469.7258310999996</v>
      </c>
      <c r="V104" s="36">
        <f>SUMIFS(СВЦЭМ!$D$34:$D$777,СВЦЭМ!$A$34:$A$777,$A104,СВЦЭМ!$B$34:$B$777,V$83)+'СЕТ СН'!$H$11+СВЦЭМ!$D$10+'СЕТ СН'!$H$5-'СЕТ СН'!$H$21</f>
        <v>4467.3390747599997</v>
      </c>
      <c r="W104" s="36">
        <f>SUMIFS(СВЦЭМ!$D$34:$D$777,СВЦЭМ!$A$34:$A$777,$A104,СВЦЭМ!$B$34:$B$777,W$83)+'СЕТ СН'!$H$11+СВЦЭМ!$D$10+'СЕТ СН'!$H$5-'СЕТ СН'!$H$21</f>
        <v>4481.9560494299994</v>
      </c>
      <c r="X104" s="36">
        <f>SUMIFS(СВЦЭМ!$D$34:$D$777,СВЦЭМ!$A$34:$A$777,$A104,СВЦЭМ!$B$34:$B$777,X$83)+'СЕТ СН'!$H$11+СВЦЭМ!$D$10+'СЕТ СН'!$H$5-'СЕТ СН'!$H$21</f>
        <v>4541.1426444199997</v>
      </c>
      <c r="Y104" s="36">
        <f>SUMIFS(СВЦЭМ!$D$34:$D$777,СВЦЭМ!$A$34:$A$777,$A104,СВЦЭМ!$B$34:$B$777,Y$83)+'СЕТ СН'!$H$11+СВЦЭМ!$D$10+'СЕТ СН'!$H$5-'СЕТ СН'!$H$21</f>
        <v>4678.5997248800004</v>
      </c>
    </row>
    <row r="105" spans="1:25" ht="15.75" x14ac:dyDescent="0.2">
      <c r="A105" s="35">
        <f t="shared" si="2"/>
        <v>43395</v>
      </c>
      <c r="B105" s="36">
        <f>SUMIFS(СВЦЭМ!$D$34:$D$777,СВЦЭМ!$A$34:$A$777,$A105,СВЦЭМ!$B$34:$B$777,B$83)+'СЕТ СН'!$H$11+СВЦЭМ!$D$10+'СЕТ СН'!$H$5-'СЕТ СН'!$H$21</f>
        <v>4841.9085496999996</v>
      </c>
      <c r="C105" s="36">
        <f>SUMIFS(СВЦЭМ!$D$34:$D$777,СВЦЭМ!$A$34:$A$777,$A105,СВЦЭМ!$B$34:$B$777,C$83)+'СЕТ СН'!$H$11+СВЦЭМ!$D$10+'СЕТ СН'!$H$5-'СЕТ СН'!$H$21</f>
        <v>4935.3167502799997</v>
      </c>
      <c r="D105" s="36">
        <f>SUMIFS(СВЦЭМ!$D$34:$D$777,СВЦЭМ!$A$34:$A$777,$A105,СВЦЭМ!$B$34:$B$777,D$83)+'СЕТ СН'!$H$11+СВЦЭМ!$D$10+'СЕТ СН'!$H$5-'СЕТ СН'!$H$21</f>
        <v>5026.3795759100003</v>
      </c>
      <c r="E105" s="36">
        <f>SUMIFS(СВЦЭМ!$D$34:$D$777,СВЦЭМ!$A$34:$A$777,$A105,СВЦЭМ!$B$34:$B$777,E$83)+'СЕТ СН'!$H$11+СВЦЭМ!$D$10+'СЕТ СН'!$H$5-'СЕТ СН'!$H$21</f>
        <v>5047.41408125</v>
      </c>
      <c r="F105" s="36">
        <f>SUMIFS(СВЦЭМ!$D$34:$D$777,СВЦЭМ!$A$34:$A$777,$A105,СВЦЭМ!$B$34:$B$777,F$83)+'СЕТ СН'!$H$11+СВЦЭМ!$D$10+'СЕТ СН'!$H$5-'СЕТ СН'!$H$21</f>
        <v>5046.0361382399997</v>
      </c>
      <c r="G105" s="36">
        <f>SUMIFS(СВЦЭМ!$D$34:$D$777,СВЦЭМ!$A$34:$A$777,$A105,СВЦЭМ!$B$34:$B$777,G$83)+'СЕТ СН'!$H$11+СВЦЭМ!$D$10+'СЕТ СН'!$H$5-'СЕТ СН'!$H$21</f>
        <v>5024.5660982899999</v>
      </c>
      <c r="H105" s="36">
        <f>SUMIFS(СВЦЭМ!$D$34:$D$777,СВЦЭМ!$A$34:$A$777,$A105,СВЦЭМ!$B$34:$B$777,H$83)+'СЕТ СН'!$H$11+СВЦЭМ!$D$10+'СЕТ СН'!$H$5-'СЕТ СН'!$H$21</f>
        <v>4960.1892168499999</v>
      </c>
      <c r="I105" s="36">
        <f>SUMIFS(СВЦЭМ!$D$34:$D$777,СВЦЭМ!$A$34:$A$777,$A105,СВЦЭМ!$B$34:$B$777,I$83)+'СЕТ СН'!$H$11+СВЦЭМ!$D$10+'СЕТ СН'!$H$5-'СЕТ СН'!$H$21</f>
        <v>4917.5215918699996</v>
      </c>
      <c r="J105" s="36">
        <f>SUMIFS(СВЦЭМ!$D$34:$D$777,СВЦЭМ!$A$34:$A$777,$A105,СВЦЭМ!$B$34:$B$777,J$83)+'СЕТ СН'!$H$11+СВЦЭМ!$D$10+'СЕТ СН'!$H$5-'СЕТ СН'!$H$21</f>
        <v>4856.0490031899999</v>
      </c>
      <c r="K105" s="36">
        <f>SUMIFS(СВЦЭМ!$D$34:$D$777,СВЦЭМ!$A$34:$A$777,$A105,СВЦЭМ!$B$34:$B$777,K$83)+'СЕТ СН'!$H$11+СВЦЭМ!$D$10+'СЕТ СН'!$H$5-'СЕТ СН'!$H$21</f>
        <v>4826.3309590700001</v>
      </c>
      <c r="L105" s="36">
        <f>SUMIFS(СВЦЭМ!$D$34:$D$777,СВЦЭМ!$A$34:$A$777,$A105,СВЦЭМ!$B$34:$B$777,L$83)+'СЕТ СН'!$H$11+СВЦЭМ!$D$10+'СЕТ СН'!$H$5-'СЕТ СН'!$H$21</f>
        <v>4819.4788284899996</v>
      </c>
      <c r="M105" s="36">
        <f>SUMIFS(СВЦЭМ!$D$34:$D$777,СВЦЭМ!$A$34:$A$777,$A105,СВЦЭМ!$B$34:$B$777,M$83)+'СЕТ СН'!$H$11+СВЦЭМ!$D$10+'СЕТ СН'!$H$5-'СЕТ СН'!$H$21</f>
        <v>4836.6836723200004</v>
      </c>
      <c r="N105" s="36">
        <f>SUMIFS(СВЦЭМ!$D$34:$D$777,СВЦЭМ!$A$34:$A$777,$A105,СВЦЭМ!$B$34:$B$777,N$83)+'СЕТ СН'!$H$11+СВЦЭМ!$D$10+'СЕТ СН'!$H$5-'СЕТ СН'!$H$21</f>
        <v>4860.8850431700002</v>
      </c>
      <c r="O105" s="36">
        <f>SUMIFS(СВЦЭМ!$D$34:$D$777,СВЦЭМ!$A$34:$A$777,$A105,СВЦЭМ!$B$34:$B$777,O$83)+'СЕТ СН'!$H$11+СВЦЭМ!$D$10+'СЕТ СН'!$H$5-'СЕТ СН'!$H$21</f>
        <v>4824.4255994899995</v>
      </c>
      <c r="P105" s="36">
        <f>SUMIFS(СВЦЭМ!$D$34:$D$777,СВЦЭМ!$A$34:$A$777,$A105,СВЦЭМ!$B$34:$B$777,P$83)+'СЕТ СН'!$H$11+СВЦЭМ!$D$10+'СЕТ СН'!$H$5-'СЕТ СН'!$H$21</f>
        <v>4759.9543372299995</v>
      </c>
      <c r="Q105" s="36">
        <f>SUMIFS(СВЦЭМ!$D$34:$D$777,СВЦЭМ!$A$34:$A$777,$A105,СВЦЭМ!$B$34:$B$777,Q$83)+'СЕТ СН'!$H$11+СВЦЭМ!$D$10+'СЕТ СН'!$H$5-'СЕТ СН'!$H$21</f>
        <v>4697.0751437700001</v>
      </c>
      <c r="R105" s="36">
        <f>SUMIFS(СВЦЭМ!$D$34:$D$777,СВЦЭМ!$A$34:$A$777,$A105,СВЦЭМ!$B$34:$B$777,R$83)+'СЕТ СН'!$H$11+СВЦЭМ!$D$10+'СЕТ СН'!$H$5-'СЕТ СН'!$H$21</f>
        <v>4615.88241801</v>
      </c>
      <c r="S105" s="36">
        <f>SUMIFS(СВЦЭМ!$D$34:$D$777,СВЦЭМ!$A$34:$A$777,$A105,СВЦЭМ!$B$34:$B$777,S$83)+'СЕТ СН'!$H$11+СВЦЭМ!$D$10+'СЕТ СН'!$H$5-'СЕТ СН'!$H$21</f>
        <v>4529.6212560599997</v>
      </c>
      <c r="T105" s="36">
        <f>SUMIFS(СВЦЭМ!$D$34:$D$777,СВЦЭМ!$A$34:$A$777,$A105,СВЦЭМ!$B$34:$B$777,T$83)+'СЕТ СН'!$H$11+СВЦЭМ!$D$10+'СЕТ СН'!$H$5-'СЕТ СН'!$H$21</f>
        <v>4518.3622494399997</v>
      </c>
      <c r="U105" s="36">
        <f>SUMIFS(СВЦЭМ!$D$34:$D$777,СВЦЭМ!$A$34:$A$777,$A105,СВЦЭМ!$B$34:$B$777,U$83)+'СЕТ СН'!$H$11+СВЦЭМ!$D$10+'СЕТ СН'!$H$5-'СЕТ СН'!$H$21</f>
        <v>4500.3022492</v>
      </c>
      <c r="V105" s="36">
        <f>SUMIFS(СВЦЭМ!$D$34:$D$777,СВЦЭМ!$A$34:$A$777,$A105,СВЦЭМ!$B$34:$B$777,V$83)+'СЕТ СН'!$H$11+СВЦЭМ!$D$10+'СЕТ СН'!$H$5-'СЕТ СН'!$H$21</f>
        <v>4500.3839671099995</v>
      </c>
      <c r="W105" s="36">
        <f>SUMIFS(СВЦЭМ!$D$34:$D$777,СВЦЭМ!$A$34:$A$777,$A105,СВЦЭМ!$B$34:$B$777,W$83)+'СЕТ СН'!$H$11+СВЦЭМ!$D$10+'СЕТ СН'!$H$5-'СЕТ СН'!$H$21</f>
        <v>4522.6888241200004</v>
      </c>
      <c r="X105" s="36">
        <f>SUMIFS(СВЦЭМ!$D$34:$D$777,СВЦЭМ!$A$34:$A$777,$A105,СВЦЭМ!$B$34:$B$777,X$83)+'СЕТ СН'!$H$11+СВЦЭМ!$D$10+'СЕТ СН'!$H$5-'СЕТ СН'!$H$21</f>
        <v>4591.4670585399999</v>
      </c>
      <c r="Y105" s="36">
        <f>SUMIFS(СВЦЭМ!$D$34:$D$777,СВЦЭМ!$A$34:$A$777,$A105,СВЦЭМ!$B$34:$B$777,Y$83)+'СЕТ СН'!$H$11+СВЦЭМ!$D$10+'СЕТ СН'!$H$5-'СЕТ СН'!$H$21</f>
        <v>4729.7159484799995</v>
      </c>
    </row>
    <row r="106" spans="1:25" ht="15.75" x14ac:dyDescent="0.2">
      <c r="A106" s="35">
        <f t="shared" si="2"/>
        <v>43396</v>
      </c>
      <c r="B106" s="36">
        <f>SUMIFS(СВЦЭМ!$D$34:$D$777,СВЦЭМ!$A$34:$A$777,$A106,СВЦЭМ!$B$34:$B$777,B$83)+'СЕТ СН'!$H$11+СВЦЭМ!$D$10+'СЕТ СН'!$H$5-'СЕТ СН'!$H$21</f>
        <v>4876.7978206899998</v>
      </c>
      <c r="C106" s="36">
        <f>SUMIFS(СВЦЭМ!$D$34:$D$777,СВЦЭМ!$A$34:$A$777,$A106,СВЦЭМ!$B$34:$B$777,C$83)+'СЕТ СН'!$H$11+СВЦЭМ!$D$10+'СЕТ СН'!$H$5-'СЕТ СН'!$H$21</f>
        <v>4986.2208837999997</v>
      </c>
      <c r="D106" s="36">
        <f>SUMIFS(СВЦЭМ!$D$34:$D$777,СВЦЭМ!$A$34:$A$777,$A106,СВЦЭМ!$B$34:$B$777,D$83)+'СЕТ СН'!$H$11+СВЦЭМ!$D$10+'СЕТ СН'!$H$5-'СЕТ СН'!$H$21</f>
        <v>5039.44755205</v>
      </c>
      <c r="E106" s="36">
        <f>SUMIFS(СВЦЭМ!$D$34:$D$777,СВЦЭМ!$A$34:$A$777,$A106,СВЦЭМ!$B$34:$B$777,E$83)+'СЕТ СН'!$H$11+СВЦЭМ!$D$10+'СЕТ СН'!$H$5-'СЕТ СН'!$H$21</f>
        <v>5047.4615126299996</v>
      </c>
      <c r="F106" s="36">
        <f>SUMIFS(СВЦЭМ!$D$34:$D$777,СВЦЭМ!$A$34:$A$777,$A106,СВЦЭМ!$B$34:$B$777,F$83)+'СЕТ СН'!$H$11+СВЦЭМ!$D$10+'СЕТ СН'!$H$5-'СЕТ СН'!$H$21</f>
        <v>5036.2824246399996</v>
      </c>
      <c r="G106" s="36">
        <f>SUMIFS(СВЦЭМ!$D$34:$D$777,СВЦЭМ!$A$34:$A$777,$A106,СВЦЭМ!$B$34:$B$777,G$83)+'СЕТ СН'!$H$11+СВЦЭМ!$D$10+'СЕТ СН'!$H$5-'СЕТ СН'!$H$21</f>
        <v>5013.8639860100002</v>
      </c>
      <c r="H106" s="36">
        <f>SUMIFS(СВЦЭМ!$D$34:$D$777,СВЦЭМ!$A$34:$A$777,$A106,СВЦЭМ!$B$34:$B$777,H$83)+'СЕТ СН'!$H$11+СВЦЭМ!$D$10+'СЕТ СН'!$H$5-'СЕТ СН'!$H$21</f>
        <v>4944.4478805499994</v>
      </c>
      <c r="I106" s="36">
        <f>SUMIFS(СВЦЭМ!$D$34:$D$777,СВЦЭМ!$A$34:$A$777,$A106,СВЦЭМ!$B$34:$B$777,I$83)+'СЕТ СН'!$H$11+СВЦЭМ!$D$10+'СЕТ СН'!$H$5-'СЕТ СН'!$H$21</f>
        <v>4906.2931359000004</v>
      </c>
      <c r="J106" s="36">
        <f>SUMIFS(СВЦЭМ!$D$34:$D$777,СВЦЭМ!$A$34:$A$777,$A106,СВЦЭМ!$B$34:$B$777,J$83)+'СЕТ СН'!$H$11+СВЦЭМ!$D$10+'СЕТ СН'!$H$5-'СЕТ СН'!$H$21</f>
        <v>4872.4601488099997</v>
      </c>
      <c r="K106" s="36">
        <f>SUMIFS(СВЦЭМ!$D$34:$D$777,СВЦЭМ!$A$34:$A$777,$A106,СВЦЭМ!$B$34:$B$777,K$83)+'СЕТ СН'!$H$11+СВЦЭМ!$D$10+'СЕТ СН'!$H$5-'СЕТ СН'!$H$21</f>
        <v>4844.4312773299998</v>
      </c>
      <c r="L106" s="36">
        <f>SUMIFS(СВЦЭМ!$D$34:$D$777,СВЦЭМ!$A$34:$A$777,$A106,СВЦЭМ!$B$34:$B$777,L$83)+'СЕТ СН'!$H$11+СВЦЭМ!$D$10+'СЕТ СН'!$H$5-'СЕТ СН'!$H$21</f>
        <v>4838.1712722000002</v>
      </c>
      <c r="M106" s="36">
        <f>SUMIFS(СВЦЭМ!$D$34:$D$777,СВЦЭМ!$A$34:$A$777,$A106,СВЦЭМ!$B$34:$B$777,M$83)+'СЕТ СН'!$H$11+СВЦЭМ!$D$10+'СЕТ СН'!$H$5-'СЕТ СН'!$H$21</f>
        <v>4856.51711196</v>
      </c>
      <c r="N106" s="36">
        <f>SUMIFS(СВЦЭМ!$D$34:$D$777,СВЦЭМ!$A$34:$A$777,$A106,СВЦЭМ!$B$34:$B$777,N$83)+'СЕТ СН'!$H$11+СВЦЭМ!$D$10+'СЕТ СН'!$H$5-'СЕТ СН'!$H$21</f>
        <v>4876.16083755</v>
      </c>
      <c r="O106" s="36">
        <f>SUMIFS(СВЦЭМ!$D$34:$D$777,СВЦЭМ!$A$34:$A$777,$A106,СВЦЭМ!$B$34:$B$777,O$83)+'СЕТ СН'!$H$11+СВЦЭМ!$D$10+'СЕТ СН'!$H$5-'СЕТ СН'!$H$21</f>
        <v>4858.0487840300002</v>
      </c>
      <c r="P106" s="36">
        <f>SUMIFS(СВЦЭМ!$D$34:$D$777,СВЦЭМ!$A$34:$A$777,$A106,СВЦЭМ!$B$34:$B$777,P$83)+'СЕТ СН'!$H$11+СВЦЭМ!$D$10+'СЕТ СН'!$H$5-'СЕТ СН'!$H$21</f>
        <v>4808.5198359799997</v>
      </c>
      <c r="Q106" s="36">
        <f>SUMIFS(СВЦЭМ!$D$34:$D$777,СВЦЭМ!$A$34:$A$777,$A106,СВЦЭМ!$B$34:$B$777,Q$83)+'СЕТ СН'!$H$11+СВЦЭМ!$D$10+'СЕТ СН'!$H$5-'СЕТ СН'!$H$21</f>
        <v>4737.6932080399993</v>
      </c>
      <c r="R106" s="36">
        <f>SUMIFS(СВЦЭМ!$D$34:$D$777,СВЦЭМ!$A$34:$A$777,$A106,СВЦЭМ!$B$34:$B$777,R$83)+'СЕТ СН'!$H$11+СВЦЭМ!$D$10+'СЕТ СН'!$H$5-'СЕТ СН'!$H$21</f>
        <v>4642.3913427500001</v>
      </c>
      <c r="S106" s="36">
        <f>SUMIFS(СВЦЭМ!$D$34:$D$777,СВЦЭМ!$A$34:$A$777,$A106,СВЦЭМ!$B$34:$B$777,S$83)+'СЕТ СН'!$H$11+СВЦЭМ!$D$10+'СЕТ СН'!$H$5-'СЕТ СН'!$H$21</f>
        <v>4556.9903377499995</v>
      </c>
      <c r="T106" s="36">
        <f>SUMIFS(СВЦЭМ!$D$34:$D$777,СВЦЭМ!$A$34:$A$777,$A106,СВЦЭМ!$B$34:$B$777,T$83)+'СЕТ СН'!$H$11+СВЦЭМ!$D$10+'СЕТ СН'!$H$5-'СЕТ СН'!$H$21</f>
        <v>4526.9076775699996</v>
      </c>
      <c r="U106" s="36">
        <f>SUMIFS(СВЦЭМ!$D$34:$D$777,СВЦЭМ!$A$34:$A$777,$A106,СВЦЭМ!$B$34:$B$777,U$83)+'СЕТ СН'!$H$11+СВЦЭМ!$D$10+'СЕТ СН'!$H$5-'СЕТ СН'!$H$21</f>
        <v>4512.8996875399998</v>
      </c>
      <c r="V106" s="36">
        <f>SUMIFS(СВЦЭМ!$D$34:$D$777,СВЦЭМ!$A$34:$A$777,$A106,СВЦЭМ!$B$34:$B$777,V$83)+'СЕТ СН'!$H$11+СВЦЭМ!$D$10+'СЕТ СН'!$H$5-'СЕТ СН'!$H$21</f>
        <v>4519.4447716499999</v>
      </c>
      <c r="W106" s="36">
        <f>SUMIFS(СВЦЭМ!$D$34:$D$777,СВЦЭМ!$A$34:$A$777,$A106,СВЦЭМ!$B$34:$B$777,W$83)+'СЕТ СН'!$H$11+СВЦЭМ!$D$10+'СЕТ СН'!$H$5-'СЕТ СН'!$H$21</f>
        <v>4537.2445592200002</v>
      </c>
      <c r="X106" s="36">
        <f>SUMIFS(СВЦЭМ!$D$34:$D$777,СВЦЭМ!$A$34:$A$777,$A106,СВЦЭМ!$B$34:$B$777,X$83)+'СЕТ СН'!$H$11+СВЦЭМ!$D$10+'СЕТ СН'!$H$5-'СЕТ СН'!$H$21</f>
        <v>4600.53491863</v>
      </c>
      <c r="Y106" s="36">
        <f>SUMIFS(СВЦЭМ!$D$34:$D$777,СВЦЭМ!$A$34:$A$777,$A106,СВЦЭМ!$B$34:$B$777,Y$83)+'СЕТ СН'!$H$11+СВЦЭМ!$D$10+'СЕТ СН'!$H$5-'СЕТ СН'!$H$21</f>
        <v>4730.3227635499998</v>
      </c>
    </row>
    <row r="107" spans="1:25" ht="15.75" x14ac:dyDescent="0.2">
      <c r="A107" s="35">
        <f t="shared" si="2"/>
        <v>43397</v>
      </c>
      <c r="B107" s="36">
        <f>SUMIFS(СВЦЭМ!$D$34:$D$777,СВЦЭМ!$A$34:$A$777,$A107,СВЦЭМ!$B$34:$B$777,B$83)+'СЕТ СН'!$H$11+СВЦЭМ!$D$10+'СЕТ СН'!$H$5-'СЕТ СН'!$H$21</f>
        <v>4810.7232743599998</v>
      </c>
      <c r="C107" s="36">
        <f>SUMIFS(СВЦЭМ!$D$34:$D$777,СВЦЭМ!$A$34:$A$777,$A107,СВЦЭМ!$B$34:$B$777,C$83)+'СЕТ СН'!$H$11+СВЦЭМ!$D$10+'СЕТ СН'!$H$5-'СЕТ СН'!$H$21</f>
        <v>4909.6192572499995</v>
      </c>
      <c r="D107" s="36">
        <f>SUMIFS(СВЦЭМ!$D$34:$D$777,СВЦЭМ!$A$34:$A$777,$A107,СВЦЭМ!$B$34:$B$777,D$83)+'СЕТ СН'!$H$11+СВЦЭМ!$D$10+'СЕТ СН'!$H$5-'СЕТ СН'!$H$21</f>
        <v>4994.0947613999997</v>
      </c>
      <c r="E107" s="36">
        <f>SUMIFS(СВЦЭМ!$D$34:$D$777,СВЦЭМ!$A$34:$A$777,$A107,СВЦЭМ!$B$34:$B$777,E$83)+'СЕТ СН'!$H$11+СВЦЭМ!$D$10+'СЕТ СН'!$H$5-'СЕТ СН'!$H$21</f>
        <v>5006.40586592</v>
      </c>
      <c r="F107" s="36">
        <f>SUMIFS(СВЦЭМ!$D$34:$D$777,СВЦЭМ!$A$34:$A$777,$A107,СВЦЭМ!$B$34:$B$777,F$83)+'СЕТ СН'!$H$11+СВЦЭМ!$D$10+'СЕТ СН'!$H$5-'СЕТ СН'!$H$21</f>
        <v>4999.7673359199998</v>
      </c>
      <c r="G107" s="36">
        <f>SUMIFS(СВЦЭМ!$D$34:$D$777,СВЦЭМ!$A$34:$A$777,$A107,СВЦЭМ!$B$34:$B$777,G$83)+'СЕТ СН'!$H$11+СВЦЭМ!$D$10+'СЕТ СН'!$H$5-'СЕТ СН'!$H$21</f>
        <v>4977.3466103299997</v>
      </c>
      <c r="H107" s="36">
        <f>SUMIFS(СВЦЭМ!$D$34:$D$777,СВЦЭМ!$A$34:$A$777,$A107,СВЦЭМ!$B$34:$B$777,H$83)+'СЕТ СН'!$H$11+СВЦЭМ!$D$10+'СЕТ СН'!$H$5-'СЕТ СН'!$H$21</f>
        <v>4908.4111666899998</v>
      </c>
      <c r="I107" s="36">
        <f>SUMIFS(СВЦЭМ!$D$34:$D$777,СВЦЭМ!$A$34:$A$777,$A107,СВЦЭМ!$B$34:$B$777,I$83)+'СЕТ СН'!$H$11+СВЦЭМ!$D$10+'СЕТ СН'!$H$5-'СЕТ СН'!$H$21</f>
        <v>4872.5271652199999</v>
      </c>
      <c r="J107" s="36">
        <f>SUMIFS(СВЦЭМ!$D$34:$D$777,СВЦЭМ!$A$34:$A$777,$A107,СВЦЭМ!$B$34:$B$777,J$83)+'СЕТ СН'!$H$11+СВЦЭМ!$D$10+'СЕТ СН'!$H$5-'СЕТ СН'!$H$21</f>
        <v>4860.4348344999999</v>
      </c>
      <c r="K107" s="36">
        <f>SUMIFS(СВЦЭМ!$D$34:$D$777,СВЦЭМ!$A$34:$A$777,$A107,СВЦЭМ!$B$34:$B$777,K$83)+'СЕТ СН'!$H$11+СВЦЭМ!$D$10+'СЕТ СН'!$H$5-'СЕТ СН'!$H$21</f>
        <v>4856.1583342200001</v>
      </c>
      <c r="L107" s="36">
        <f>SUMIFS(СВЦЭМ!$D$34:$D$777,СВЦЭМ!$A$34:$A$777,$A107,СВЦЭМ!$B$34:$B$777,L$83)+'СЕТ СН'!$H$11+СВЦЭМ!$D$10+'СЕТ СН'!$H$5-'СЕТ СН'!$H$21</f>
        <v>4869.5412370000004</v>
      </c>
      <c r="M107" s="36">
        <f>SUMIFS(СВЦЭМ!$D$34:$D$777,СВЦЭМ!$A$34:$A$777,$A107,СВЦЭМ!$B$34:$B$777,M$83)+'СЕТ СН'!$H$11+СВЦЭМ!$D$10+'СЕТ СН'!$H$5-'СЕТ СН'!$H$21</f>
        <v>4867.8802259200002</v>
      </c>
      <c r="N107" s="36">
        <f>SUMIFS(СВЦЭМ!$D$34:$D$777,СВЦЭМ!$A$34:$A$777,$A107,СВЦЭМ!$B$34:$B$777,N$83)+'СЕТ СН'!$H$11+СВЦЭМ!$D$10+'СЕТ СН'!$H$5-'СЕТ СН'!$H$21</f>
        <v>4878.5624861699998</v>
      </c>
      <c r="O107" s="36">
        <f>SUMIFS(СВЦЭМ!$D$34:$D$777,СВЦЭМ!$A$34:$A$777,$A107,СВЦЭМ!$B$34:$B$777,O$83)+'СЕТ СН'!$H$11+СВЦЭМ!$D$10+'СЕТ СН'!$H$5-'СЕТ СН'!$H$21</f>
        <v>4860.3928986399997</v>
      </c>
      <c r="P107" s="36">
        <f>SUMIFS(СВЦЭМ!$D$34:$D$777,СВЦЭМ!$A$34:$A$777,$A107,СВЦЭМ!$B$34:$B$777,P$83)+'СЕТ СН'!$H$11+СВЦЭМ!$D$10+'СЕТ СН'!$H$5-'СЕТ СН'!$H$21</f>
        <v>4809.2426643700001</v>
      </c>
      <c r="Q107" s="36">
        <f>SUMIFS(СВЦЭМ!$D$34:$D$777,СВЦЭМ!$A$34:$A$777,$A107,СВЦЭМ!$B$34:$B$777,Q$83)+'СЕТ СН'!$H$11+СВЦЭМ!$D$10+'СЕТ СН'!$H$5-'СЕТ СН'!$H$21</f>
        <v>4743.8457955999993</v>
      </c>
      <c r="R107" s="36">
        <f>SUMIFS(СВЦЭМ!$D$34:$D$777,СВЦЭМ!$A$34:$A$777,$A107,СВЦЭМ!$B$34:$B$777,R$83)+'СЕТ СН'!$H$11+СВЦЭМ!$D$10+'СЕТ СН'!$H$5-'СЕТ СН'!$H$21</f>
        <v>4640.1584023200003</v>
      </c>
      <c r="S107" s="36">
        <f>SUMIFS(СВЦЭМ!$D$34:$D$777,СВЦЭМ!$A$34:$A$777,$A107,СВЦЭМ!$B$34:$B$777,S$83)+'СЕТ СН'!$H$11+СВЦЭМ!$D$10+'СЕТ СН'!$H$5-'СЕТ СН'!$H$21</f>
        <v>4564.5014889099994</v>
      </c>
      <c r="T107" s="36">
        <f>SUMIFS(СВЦЭМ!$D$34:$D$777,СВЦЭМ!$A$34:$A$777,$A107,СВЦЭМ!$B$34:$B$777,T$83)+'СЕТ СН'!$H$11+СВЦЭМ!$D$10+'СЕТ СН'!$H$5-'СЕТ СН'!$H$21</f>
        <v>4523.9607979799994</v>
      </c>
      <c r="U107" s="36">
        <f>SUMIFS(СВЦЭМ!$D$34:$D$777,СВЦЭМ!$A$34:$A$777,$A107,СВЦЭМ!$B$34:$B$777,U$83)+'СЕТ СН'!$H$11+СВЦЭМ!$D$10+'СЕТ СН'!$H$5-'СЕТ СН'!$H$21</f>
        <v>4518.6206638899994</v>
      </c>
      <c r="V107" s="36">
        <f>SUMIFS(СВЦЭМ!$D$34:$D$777,СВЦЭМ!$A$34:$A$777,$A107,СВЦЭМ!$B$34:$B$777,V$83)+'СЕТ СН'!$H$11+СВЦЭМ!$D$10+'СЕТ СН'!$H$5-'СЕТ СН'!$H$21</f>
        <v>4526.4391025699997</v>
      </c>
      <c r="W107" s="36">
        <f>SUMIFS(СВЦЭМ!$D$34:$D$777,СВЦЭМ!$A$34:$A$777,$A107,СВЦЭМ!$B$34:$B$777,W$83)+'СЕТ СН'!$H$11+СВЦЭМ!$D$10+'СЕТ СН'!$H$5-'СЕТ СН'!$H$21</f>
        <v>4555.5415841499998</v>
      </c>
      <c r="X107" s="36">
        <f>SUMIFS(СВЦЭМ!$D$34:$D$777,СВЦЭМ!$A$34:$A$777,$A107,СВЦЭМ!$B$34:$B$777,X$83)+'СЕТ СН'!$H$11+СВЦЭМ!$D$10+'СЕТ СН'!$H$5-'СЕТ СН'!$H$21</f>
        <v>4623.4341498200001</v>
      </c>
      <c r="Y107" s="36">
        <f>SUMIFS(СВЦЭМ!$D$34:$D$777,СВЦЭМ!$A$34:$A$777,$A107,СВЦЭМ!$B$34:$B$777,Y$83)+'СЕТ СН'!$H$11+СВЦЭМ!$D$10+'СЕТ СН'!$H$5-'СЕТ СН'!$H$21</f>
        <v>4731.8385427399999</v>
      </c>
    </row>
    <row r="108" spans="1:25" ht="15.75" x14ac:dyDescent="0.2">
      <c r="A108" s="35">
        <f t="shared" si="2"/>
        <v>43398</v>
      </c>
      <c r="B108" s="36">
        <f>SUMIFS(СВЦЭМ!$D$34:$D$777,СВЦЭМ!$A$34:$A$777,$A108,СВЦЭМ!$B$34:$B$777,B$83)+'СЕТ СН'!$H$11+СВЦЭМ!$D$10+'СЕТ СН'!$H$5-'СЕТ СН'!$H$21</f>
        <v>4781.1313591299995</v>
      </c>
      <c r="C108" s="36">
        <f>SUMIFS(СВЦЭМ!$D$34:$D$777,СВЦЭМ!$A$34:$A$777,$A108,СВЦЭМ!$B$34:$B$777,C$83)+'СЕТ СН'!$H$11+СВЦЭМ!$D$10+'СЕТ СН'!$H$5-'СЕТ СН'!$H$21</f>
        <v>4908.90112727</v>
      </c>
      <c r="D108" s="36">
        <f>SUMIFS(СВЦЭМ!$D$34:$D$777,СВЦЭМ!$A$34:$A$777,$A108,СВЦЭМ!$B$34:$B$777,D$83)+'СЕТ СН'!$H$11+СВЦЭМ!$D$10+'СЕТ СН'!$H$5-'СЕТ СН'!$H$21</f>
        <v>5001.41121793</v>
      </c>
      <c r="E108" s="36">
        <f>SUMIFS(СВЦЭМ!$D$34:$D$777,СВЦЭМ!$A$34:$A$777,$A108,СВЦЭМ!$B$34:$B$777,E$83)+'СЕТ СН'!$H$11+СВЦЭМ!$D$10+'СЕТ СН'!$H$5-'СЕТ СН'!$H$21</f>
        <v>5009.7366444299996</v>
      </c>
      <c r="F108" s="36">
        <f>SUMIFS(СВЦЭМ!$D$34:$D$777,СВЦЭМ!$A$34:$A$777,$A108,СВЦЭМ!$B$34:$B$777,F$83)+'СЕТ СН'!$H$11+СВЦЭМ!$D$10+'СЕТ СН'!$H$5-'СЕТ СН'!$H$21</f>
        <v>5008.2892616299996</v>
      </c>
      <c r="G108" s="36">
        <f>SUMIFS(СВЦЭМ!$D$34:$D$777,СВЦЭМ!$A$34:$A$777,$A108,СВЦЭМ!$B$34:$B$777,G$83)+'СЕТ СН'!$H$11+СВЦЭМ!$D$10+'СЕТ СН'!$H$5-'СЕТ СН'!$H$21</f>
        <v>4997.5139051899996</v>
      </c>
      <c r="H108" s="36">
        <f>SUMIFS(СВЦЭМ!$D$34:$D$777,СВЦЭМ!$A$34:$A$777,$A108,СВЦЭМ!$B$34:$B$777,H$83)+'СЕТ СН'!$H$11+СВЦЭМ!$D$10+'СЕТ СН'!$H$5-'СЕТ СН'!$H$21</f>
        <v>4935.6753049999998</v>
      </c>
      <c r="I108" s="36">
        <f>SUMIFS(СВЦЭМ!$D$34:$D$777,СВЦЭМ!$A$34:$A$777,$A108,СВЦЭМ!$B$34:$B$777,I$83)+'СЕТ СН'!$H$11+СВЦЭМ!$D$10+'СЕТ СН'!$H$5-'СЕТ СН'!$H$21</f>
        <v>4876.10290635</v>
      </c>
      <c r="J108" s="36">
        <f>SUMIFS(СВЦЭМ!$D$34:$D$777,СВЦЭМ!$A$34:$A$777,$A108,СВЦЭМ!$B$34:$B$777,J$83)+'СЕТ СН'!$H$11+СВЦЭМ!$D$10+'СЕТ СН'!$H$5-'СЕТ СН'!$H$21</f>
        <v>4865.2769919499997</v>
      </c>
      <c r="K108" s="36">
        <f>SUMIFS(СВЦЭМ!$D$34:$D$777,СВЦЭМ!$A$34:$A$777,$A108,СВЦЭМ!$B$34:$B$777,K$83)+'СЕТ СН'!$H$11+СВЦЭМ!$D$10+'СЕТ СН'!$H$5-'СЕТ СН'!$H$21</f>
        <v>4864.0896500499994</v>
      </c>
      <c r="L108" s="36">
        <f>SUMIFS(СВЦЭМ!$D$34:$D$777,СВЦЭМ!$A$34:$A$777,$A108,СВЦЭМ!$B$34:$B$777,L$83)+'СЕТ СН'!$H$11+СВЦЭМ!$D$10+'СЕТ СН'!$H$5-'СЕТ СН'!$H$21</f>
        <v>4879.3282899099995</v>
      </c>
      <c r="M108" s="36">
        <f>SUMIFS(СВЦЭМ!$D$34:$D$777,СВЦЭМ!$A$34:$A$777,$A108,СВЦЭМ!$B$34:$B$777,M$83)+'СЕТ СН'!$H$11+СВЦЭМ!$D$10+'СЕТ СН'!$H$5-'СЕТ СН'!$H$21</f>
        <v>4878.8893120299999</v>
      </c>
      <c r="N108" s="36">
        <f>SUMIFS(СВЦЭМ!$D$34:$D$777,СВЦЭМ!$A$34:$A$777,$A108,СВЦЭМ!$B$34:$B$777,N$83)+'СЕТ СН'!$H$11+СВЦЭМ!$D$10+'СЕТ СН'!$H$5-'СЕТ СН'!$H$21</f>
        <v>4867.4745730499999</v>
      </c>
      <c r="O108" s="36">
        <f>SUMIFS(СВЦЭМ!$D$34:$D$777,СВЦЭМ!$A$34:$A$777,$A108,СВЦЭМ!$B$34:$B$777,O$83)+'СЕТ СН'!$H$11+СВЦЭМ!$D$10+'СЕТ СН'!$H$5-'СЕТ СН'!$H$21</f>
        <v>4859.6478204599998</v>
      </c>
      <c r="P108" s="36">
        <f>SUMIFS(СВЦЭМ!$D$34:$D$777,СВЦЭМ!$A$34:$A$777,$A108,СВЦЭМ!$B$34:$B$777,P$83)+'СЕТ СН'!$H$11+СВЦЭМ!$D$10+'СЕТ СН'!$H$5-'СЕТ СН'!$H$21</f>
        <v>4787.2236146099995</v>
      </c>
      <c r="Q108" s="36">
        <f>SUMIFS(СВЦЭМ!$D$34:$D$777,СВЦЭМ!$A$34:$A$777,$A108,СВЦЭМ!$B$34:$B$777,Q$83)+'СЕТ СН'!$H$11+СВЦЭМ!$D$10+'СЕТ СН'!$H$5-'СЕТ СН'!$H$21</f>
        <v>4706.7888457599993</v>
      </c>
      <c r="R108" s="36">
        <f>SUMIFS(СВЦЭМ!$D$34:$D$777,СВЦЭМ!$A$34:$A$777,$A108,СВЦЭМ!$B$34:$B$777,R$83)+'СЕТ СН'!$H$11+СВЦЭМ!$D$10+'СЕТ СН'!$H$5-'СЕТ СН'!$H$21</f>
        <v>4572.5515881000001</v>
      </c>
      <c r="S108" s="36">
        <f>SUMIFS(СВЦЭМ!$D$34:$D$777,СВЦЭМ!$A$34:$A$777,$A108,СВЦЭМ!$B$34:$B$777,S$83)+'СЕТ СН'!$H$11+СВЦЭМ!$D$10+'СЕТ СН'!$H$5-'СЕТ СН'!$H$21</f>
        <v>4507.0314389899995</v>
      </c>
      <c r="T108" s="36">
        <f>SUMIFS(СВЦЭМ!$D$34:$D$777,СВЦЭМ!$A$34:$A$777,$A108,СВЦЭМ!$B$34:$B$777,T$83)+'СЕТ СН'!$H$11+СВЦЭМ!$D$10+'СЕТ СН'!$H$5-'СЕТ СН'!$H$21</f>
        <v>4490.62179431</v>
      </c>
      <c r="U108" s="36">
        <f>SUMIFS(СВЦЭМ!$D$34:$D$777,СВЦЭМ!$A$34:$A$777,$A108,СВЦЭМ!$B$34:$B$777,U$83)+'СЕТ СН'!$H$11+СВЦЭМ!$D$10+'СЕТ СН'!$H$5-'СЕТ СН'!$H$21</f>
        <v>4517.2497884499999</v>
      </c>
      <c r="V108" s="36">
        <f>SUMIFS(СВЦЭМ!$D$34:$D$777,СВЦЭМ!$A$34:$A$777,$A108,СВЦЭМ!$B$34:$B$777,V$83)+'СЕТ СН'!$H$11+СВЦЭМ!$D$10+'СЕТ СН'!$H$5-'СЕТ СН'!$H$21</f>
        <v>4489.6678263200001</v>
      </c>
      <c r="W108" s="36">
        <f>SUMIFS(СВЦЭМ!$D$34:$D$777,СВЦЭМ!$A$34:$A$777,$A108,СВЦЭМ!$B$34:$B$777,W$83)+'СЕТ СН'!$H$11+СВЦЭМ!$D$10+'СЕТ СН'!$H$5-'СЕТ СН'!$H$21</f>
        <v>4518.3957140599996</v>
      </c>
      <c r="X108" s="36">
        <f>SUMIFS(СВЦЭМ!$D$34:$D$777,СВЦЭМ!$A$34:$A$777,$A108,СВЦЭМ!$B$34:$B$777,X$83)+'СЕТ СН'!$H$11+СВЦЭМ!$D$10+'СЕТ СН'!$H$5-'СЕТ СН'!$H$21</f>
        <v>4581.9481423699999</v>
      </c>
      <c r="Y108" s="36">
        <f>SUMIFS(СВЦЭМ!$D$34:$D$777,СВЦЭМ!$A$34:$A$777,$A108,СВЦЭМ!$B$34:$B$777,Y$83)+'СЕТ СН'!$H$11+СВЦЭМ!$D$10+'СЕТ СН'!$H$5-'СЕТ СН'!$H$21</f>
        <v>4671.5141979199998</v>
      </c>
    </row>
    <row r="109" spans="1:25" ht="15.75" x14ac:dyDescent="0.2">
      <c r="A109" s="35">
        <f t="shared" si="2"/>
        <v>43399</v>
      </c>
      <c r="B109" s="36">
        <f>SUMIFS(СВЦЭМ!$D$34:$D$777,СВЦЭМ!$A$34:$A$777,$A109,СВЦЭМ!$B$34:$B$777,B$83)+'СЕТ СН'!$H$11+СВЦЭМ!$D$10+'СЕТ СН'!$H$5-'СЕТ СН'!$H$21</f>
        <v>4874.3958593199995</v>
      </c>
      <c r="C109" s="36">
        <f>SUMIFS(СВЦЭМ!$D$34:$D$777,СВЦЭМ!$A$34:$A$777,$A109,СВЦЭМ!$B$34:$B$777,C$83)+'СЕТ СН'!$H$11+СВЦЭМ!$D$10+'СЕТ СН'!$H$5-'СЕТ СН'!$H$21</f>
        <v>4999.0580978500002</v>
      </c>
      <c r="D109" s="36">
        <f>SUMIFS(СВЦЭМ!$D$34:$D$777,СВЦЭМ!$A$34:$A$777,$A109,СВЦЭМ!$B$34:$B$777,D$83)+'СЕТ СН'!$H$11+СВЦЭМ!$D$10+'СЕТ СН'!$H$5-'СЕТ СН'!$H$21</f>
        <v>5095.8120642699996</v>
      </c>
      <c r="E109" s="36">
        <f>SUMIFS(СВЦЭМ!$D$34:$D$777,СВЦЭМ!$A$34:$A$777,$A109,СВЦЭМ!$B$34:$B$777,E$83)+'СЕТ СН'!$H$11+СВЦЭМ!$D$10+'СЕТ СН'!$H$5-'СЕТ СН'!$H$21</f>
        <v>5098.28212532</v>
      </c>
      <c r="F109" s="36">
        <f>SUMIFS(СВЦЭМ!$D$34:$D$777,СВЦЭМ!$A$34:$A$777,$A109,СВЦЭМ!$B$34:$B$777,F$83)+'СЕТ СН'!$H$11+СВЦЭМ!$D$10+'СЕТ СН'!$H$5-'СЕТ СН'!$H$21</f>
        <v>5081.58025361</v>
      </c>
      <c r="G109" s="36">
        <f>SUMIFS(СВЦЭМ!$D$34:$D$777,СВЦЭМ!$A$34:$A$777,$A109,СВЦЭМ!$B$34:$B$777,G$83)+'СЕТ СН'!$H$11+СВЦЭМ!$D$10+'СЕТ СН'!$H$5-'СЕТ СН'!$H$21</f>
        <v>5041.1800687300001</v>
      </c>
      <c r="H109" s="36">
        <f>SUMIFS(СВЦЭМ!$D$34:$D$777,СВЦЭМ!$A$34:$A$777,$A109,СВЦЭМ!$B$34:$B$777,H$83)+'СЕТ СН'!$H$11+СВЦЭМ!$D$10+'СЕТ СН'!$H$5-'СЕТ СН'!$H$21</f>
        <v>4956.2624758800002</v>
      </c>
      <c r="I109" s="36">
        <f>SUMIFS(СВЦЭМ!$D$34:$D$777,СВЦЭМ!$A$34:$A$777,$A109,СВЦЭМ!$B$34:$B$777,I$83)+'СЕТ СН'!$H$11+СВЦЭМ!$D$10+'СЕТ СН'!$H$5-'СЕТ СН'!$H$21</f>
        <v>4878.0449573199994</v>
      </c>
      <c r="J109" s="36">
        <f>SUMIFS(СВЦЭМ!$D$34:$D$777,СВЦЭМ!$A$34:$A$777,$A109,СВЦЭМ!$B$34:$B$777,J$83)+'СЕТ СН'!$H$11+СВЦЭМ!$D$10+'СЕТ СН'!$H$5-'СЕТ СН'!$H$21</f>
        <v>4854.0246776699996</v>
      </c>
      <c r="K109" s="36">
        <f>SUMIFS(СВЦЭМ!$D$34:$D$777,СВЦЭМ!$A$34:$A$777,$A109,СВЦЭМ!$B$34:$B$777,K$83)+'СЕТ СН'!$H$11+СВЦЭМ!$D$10+'СЕТ СН'!$H$5-'СЕТ СН'!$H$21</f>
        <v>4836.7221233499995</v>
      </c>
      <c r="L109" s="36">
        <f>SUMIFS(СВЦЭМ!$D$34:$D$777,СВЦЭМ!$A$34:$A$777,$A109,СВЦЭМ!$B$34:$B$777,L$83)+'СЕТ СН'!$H$11+СВЦЭМ!$D$10+'СЕТ СН'!$H$5-'СЕТ СН'!$H$21</f>
        <v>4838.7780927499998</v>
      </c>
      <c r="M109" s="36">
        <f>SUMIFS(СВЦЭМ!$D$34:$D$777,СВЦЭМ!$A$34:$A$777,$A109,СВЦЭМ!$B$34:$B$777,M$83)+'СЕТ СН'!$H$11+СВЦЭМ!$D$10+'СЕТ СН'!$H$5-'СЕТ СН'!$H$21</f>
        <v>4844.8967813099998</v>
      </c>
      <c r="N109" s="36">
        <f>SUMIFS(СВЦЭМ!$D$34:$D$777,СВЦЭМ!$A$34:$A$777,$A109,СВЦЭМ!$B$34:$B$777,N$83)+'СЕТ СН'!$H$11+СВЦЭМ!$D$10+'СЕТ СН'!$H$5-'СЕТ СН'!$H$21</f>
        <v>4850.9429644000002</v>
      </c>
      <c r="O109" s="36">
        <f>SUMIFS(СВЦЭМ!$D$34:$D$777,СВЦЭМ!$A$34:$A$777,$A109,СВЦЭМ!$B$34:$B$777,O$83)+'СЕТ СН'!$H$11+СВЦЭМ!$D$10+'СЕТ СН'!$H$5-'СЕТ СН'!$H$21</f>
        <v>4827.0440088899995</v>
      </c>
      <c r="P109" s="36">
        <f>SUMIFS(СВЦЭМ!$D$34:$D$777,СВЦЭМ!$A$34:$A$777,$A109,СВЦЭМ!$B$34:$B$777,P$83)+'СЕТ СН'!$H$11+СВЦЭМ!$D$10+'СЕТ СН'!$H$5-'СЕТ СН'!$H$21</f>
        <v>4764.2561765499995</v>
      </c>
      <c r="Q109" s="36">
        <f>SUMIFS(СВЦЭМ!$D$34:$D$777,СВЦЭМ!$A$34:$A$777,$A109,СВЦЭМ!$B$34:$B$777,Q$83)+'СЕТ СН'!$H$11+СВЦЭМ!$D$10+'СЕТ СН'!$H$5-'СЕТ СН'!$H$21</f>
        <v>4701.2140606399998</v>
      </c>
      <c r="R109" s="36">
        <f>SUMIFS(СВЦЭМ!$D$34:$D$777,СВЦЭМ!$A$34:$A$777,$A109,СВЦЭМ!$B$34:$B$777,R$83)+'СЕТ СН'!$H$11+СВЦЭМ!$D$10+'СЕТ СН'!$H$5-'СЕТ СН'!$H$21</f>
        <v>4606.3723020999996</v>
      </c>
      <c r="S109" s="36">
        <f>SUMIFS(СВЦЭМ!$D$34:$D$777,СВЦЭМ!$A$34:$A$777,$A109,СВЦЭМ!$B$34:$B$777,S$83)+'СЕТ СН'!$H$11+СВЦЭМ!$D$10+'СЕТ СН'!$H$5-'СЕТ СН'!$H$21</f>
        <v>4523.5293086900001</v>
      </c>
      <c r="T109" s="36">
        <f>SUMIFS(СВЦЭМ!$D$34:$D$777,СВЦЭМ!$A$34:$A$777,$A109,СВЦЭМ!$B$34:$B$777,T$83)+'СЕТ СН'!$H$11+СВЦЭМ!$D$10+'СЕТ СН'!$H$5-'СЕТ СН'!$H$21</f>
        <v>4488.28555744</v>
      </c>
      <c r="U109" s="36">
        <f>SUMIFS(СВЦЭМ!$D$34:$D$777,СВЦЭМ!$A$34:$A$777,$A109,СВЦЭМ!$B$34:$B$777,U$83)+'СЕТ СН'!$H$11+СВЦЭМ!$D$10+'СЕТ СН'!$H$5-'СЕТ СН'!$H$21</f>
        <v>4479.1782916499997</v>
      </c>
      <c r="V109" s="36">
        <f>SUMIFS(СВЦЭМ!$D$34:$D$777,СВЦЭМ!$A$34:$A$777,$A109,СВЦЭМ!$B$34:$B$777,V$83)+'СЕТ СН'!$H$11+СВЦЭМ!$D$10+'СЕТ СН'!$H$5-'СЕТ СН'!$H$21</f>
        <v>4488.8995721299998</v>
      </c>
      <c r="W109" s="36">
        <f>SUMIFS(СВЦЭМ!$D$34:$D$777,СВЦЭМ!$A$34:$A$777,$A109,СВЦЭМ!$B$34:$B$777,W$83)+'СЕТ СН'!$H$11+СВЦЭМ!$D$10+'СЕТ СН'!$H$5-'СЕТ СН'!$H$21</f>
        <v>4508.6577157900001</v>
      </c>
      <c r="X109" s="36">
        <f>SUMIFS(СВЦЭМ!$D$34:$D$777,СВЦЭМ!$A$34:$A$777,$A109,СВЦЭМ!$B$34:$B$777,X$83)+'СЕТ СН'!$H$11+СВЦЭМ!$D$10+'СЕТ СН'!$H$5-'СЕТ СН'!$H$21</f>
        <v>4571.70459553</v>
      </c>
      <c r="Y109" s="36">
        <f>SUMIFS(СВЦЭМ!$D$34:$D$777,СВЦЭМ!$A$34:$A$777,$A109,СВЦЭМ!$B$34:$B$777,Y$83)+'СЕТ СН'!$H$11+СВЦЭМ!$D$10+'СЕТ СН'!$H$5-'СЕТ СН'!$H$21</f>
        <v>4679.3265876699998</v>
      </c>
    </row>
    <row r="110" spans="1:25" ht="15.75" x14ac:dyDescent="0.2">
      <c r="A110" s="35">
        <f t="shared" si="2"/>
        <v>43400</v>
      </c>
      <c r="B110" s="36">
        <f>SUMIFS(СВЦЭМ!$D$34:$D$777,СВЦЭМ!$A$34:$A$777,$A110,СВЦЭМ!$B$34:$B$777,B$83)+'СЕТ СН'!$H$11+СВЦЭМ!$D$10+'СЕТ СН'!$H$5-'СЕТ СН'!$H$21</f>
        <v>4829.8197912299993</v>
      </c>
      <c r="C110" s="36">
        <f>SUMIFS(СВЦЭМ!$D$34:$D$777,СВЦЭМ!$A$34:$A$777,$A110,СВЦЭМ!$B$34:$B$777,C$83)+'СЕТ СН'!$H$11+СВЦЭМ!$D$10+'СЕТ СН'!$H$5-'СЕТ СН'!$H$21</f>
        <v>4927.0428816399999</v>
      </c>
      <c r="D110" s="36">
        <f>SUMIFS(СВЦЭМ!$D$34:$D$777,СВЦЭМ!$A$34:$A$777,$A110,СВЦЭМ!$B$34:$B$777,D$83)+'СЕТ СН'!$H$11+СВЦЭМ!$D$10+'СЕТ СН'!$H$5-'СЕТ СН'!$H$21</f>
        <v>4990.1175069800001</v>
      </c>
      <c r="E110" s="36">
        <f>SUMIFS(СВЦЭМ!$D$34:$D$777,СВЦЭМ!$A$34:$A$777,$A110,СВЦЭМ!$B$34:$B$777,E$83)+'СЕТ СН'!$H$11+СВЦЭМ!$D$10+'СЕТ СН'!$H$5-'СЕТ СН'!$H$21</f>
        <v>4997.8714195000002</v>
      </c>
      <c r="F110" s="36">
        <f>SUMIFS(СВЦЭМ!$D$34:$D$777,СВЦЭМ!$A$34:$A$777,$A110,СВЦЭМ!$B$34:$B$777,F$83)+'СЕТ СН'!$H$11+СВЦЭМ!$D$10+'СЕТ СН'!$H$5-'СЕТ СН'!$H$21</f>
        <v>4989.44190901</v>
      </c>
      <c r="G110" s="36">
        <f>SUMIFS(СВЦЭМ!$D$34:$D$777,СВЦЭМ!$A$34:$A$777,$A110,СВЦЭМ!$B$34:$B$777,G$83)+'СЕТ СН'!$H$11+СВЦЭМ!$D$10+'СЕТ СН'!$H$5-'СЕТ СН'!$H$21</f>
        <v>4965.2770895399999</v>
      </c>
      <c r="H110" s="36">
        <f>SUMIFS(СВЦЭМ!$D$34:$D$777,СВЦЭМ!$A$34:$A$777,$A110,СВЦЭМ!$B$34:$B$777,H$83)+'СЕТ СН'!$H$11+СВЦЭМ!$D$10+'СЕТ СН'!$H$5-'СЕТ СН'!$H$21</f>
        <v>4924.0560735700001</v>
      </c>
      <c r="I110" s="36">
        <f>SUMIFS(СВЦЭМ!$D$34:$D$777,СВЦЭМ!$A$34:$A$777,$A110,СВЦЭМ!$B$34:$B$777,I$83)+'СЕТ СН'!$H$11+СВЦЭМ!$D$10+'СЕТ СН'!$H$5-'СЕТ СН'!$H$21</f>
        <v>4843.6512621900001</v>
      </c>
      <c r="J110" s="36">
        <f>SUMIFS(СВЦЭМ!$D$34:$D$777,СВЦЭМ!$A$34:$A$777,$A110,СВЦЭМ!$B$34:$B$777,J$83)+'СЕТ СН'!$H$11+СВЦЭМ!$D$10+'СЕТ СН'!$H$5-'СЕТ СН'!$H$21</f>
        <v>4812.0887510499997</v>
      </c>
      <c r="K110" s="36">
        <f>SUMIFS(СВЦЭМ!$D$34:$D$777,СВЦЭМ!$A$34:$A$777,$A110,СВЦЭМ!$B$34:$B$777,K$83)+'СЕТ СН'!$H$11+СВЦЭМ!$D$10+'СЕТ СН'!$H$5-'СЕТ СН'!$H$21</f>
        <v>4823.4973315699999</v>
      </c>
      <c r="L110" s="36">
        <f>SUMIFS(СВЦЭМ!$D$34:$D$777,СВЦЭМ!$A$34:$A$777,$A110,СВЦЭМ!$B$34:$B$777,L$83)+'СЕТ СН'!$H$11+СВЦЭМ!$D$10+'СЕТ СН'!$H$5-'СЕТ СН'!$H$21</f>
        <v>4847.23775458</v>
      </c>
      <c r="M110" s="36">
        <f>SUMIFS(СВЦЭМ!$D$34:$D$777,СВЦЭМ!$A$34:$A$777,$A110,СВЦЭМ!$B$34:$B$777,M$83)+'СЕТ СН'!$H$11+СВЦЭМ!$D$10+'СЕТ СН'!$H$5-'СЕТ СН'!$H$21</f>
        <v>4862.8046788399997</v>
      </c>
      <c r="N110" s="36">
        <f>SUMIFS(СВЦЭМ!$D$34:$D$777,СВЦЭМ!$A$34:$A$777,$A110,СВЦЭМ!$B$34:$B$777,N$83)+'СЕТ СН'!$H$11+СВЦЭМ!$D$10+'СЕТ СН'!$H$5-'СЕТ СН'!$H$21</f>
        <v>4873.4833470499998</v>
      </c>
      <c r="O110" s="36">
        <f>SUMIFS(СВЦЭМ!$D$34:$D$777,СВЦЭМ!$A$34:$A$777,$A110,СВЦЭМ!$B$34:$B$777,O$83)+'СЕТ СН'!$H$11+СВЦЭМ!$D$10+'СЕТ СН'!$H$5-'СЕТ СН'!$H$21</f>
        <v>4860.4157856699994</v>
      </c>
      <c r="P110" s="36">
        <f>SUMIFS(СВЦЭМ!$D$34:$D$777,СВЦЭМ!$A$34:$A$777,$A110,СВЦЭМ!$B$34:$B$777,P$83)+'СЕТ СН'!$H$11+СВЦЭМ!$D$10+'СЕТ СН'!$H$5-'СЕТ СН'!$H$21</f>
        <v>4813.46781732</v>
      </c>
      <c r="Q110" s="36">
        <f>SUMIFS(СВЦЭМ!$D$34:$D$777,СВЦЭМ!$A$34:$A$777,$A110,СВЦЭМ!$B$34:$B$777,Q$83)+'СЕТ СН'!$H$11+СВЦЭМ!$D$10+'СЕТ СН'!$H$5-'СЕТ СН'!$H$21</f>
        <v>4735.9799570099995</v>
      </c>
      <c r="R110" s="36">
        <f>SUMIFS(СВЦЭМ!$D$34:$D$777,СВЦЭМ!$A$34:$A$777,$A110,СВЦЭМ!$B$34:$B$777,R$83)+'СЕТ СН'!$H$11+СВЦЭМ!$D$10+'СЕТ СН'!$H$5-'СЕТ СН'!$H$21</f>
        <v>4626.51579709</v>
      </c>
      <c r="S110" s="36">
        <f>SUMIFS(СВЦЭМ!$D$34:$D$777,СВЦЭМ!$A$34:$A$777,$A110,СВЦЭМ!$B$34:$B$777,S$83)+'СЕТ СН'!$H$11+СВЦЭМ!$D$10+'СЕТ СН'!$H$5-'СЕТ СН'!$H$21</f>
        <v>4530.4986284099996</v>
      </c>
      <c r="T110" s="36">
        <f>SUMIFS(СВЦЭМ!$D$34:$D$777,СВЦЭМ!$A$34:$A$777,$A110,СВЦЭМ!$B$34:$B$777,T$83)+'СЕТ СН'!$H$11+СВЦЭМ!$D$10+'СЕТ СН'!$H$5-'СЕТ СН'!$H$21</f>
        <v>4491.68916868</v>
      </c>
      <c r="U110" s="36">
        <f>SUMIFS(СВЦЭМ!$D$34:$D$777,СВЦЭМ!$A$34:$A$777,$A110,СВЦЭМ!$B$34:$B$777,U$83)+'СЕТ СН'!$H$11+СВЦЭМ!$D$10+'СЕТ СН'!$H$5-'СЕТ СН'!$H$21</f>
        <v>4477.9035622299998</v>
      </c>
      <c r="V110" s="36">
        <f>SUMIFS(СВЦЭМ!$D$34:$D$777,СВЦЭМ!$A$34:$A$777,$A110,СВЦЭМ!$B$34:$B$777,V$83)+'СЕТ СН'!$H$11+СВЦЭМ!$D$10+'СЕТ СН'!$H$5-'СЕТ СН'!$H$21</f>
        <v>4490.2037860699993</v>
      </c>
      <c r="W110" s="36">
        <f>SUMIFS(СВЦЭМ!$D$34:$D$777,СВЦЭМ!$A$34:$A$777,$A110,СВЦЭМ!$B$34:$B$777,W$83)+'СЕТ СН'!$H$11+СВЦЭМ!$D$10+'СЕТ СН'!$H$5-'СЕТ СН'!$H$21</f>
        <v>4529.1346845399994</v>
      </c>
      <c r="X110" s="36">
        <f>SUMIFS(СВЦЭМ!$D$34:$D$777,СВЦЭМ!$A$34:$A$777,$A110,СВЦЭМ!$B$34:$B$777,X$83)+'СЕТ СН'!$H$11+СВЦЭМ!$D$10+'СЕТ СН'!$H$5-'СЕТ СН'!$H$21</f>
        <v>4593.0230460699995</v>
      </c>
      <c r="Y110" s="36">
        <f>SUMIFS(СВЦЭМ!$D$34:$D$777,СВЦЭМ!$A$34:$A$777,$A110,СВЦЭМ!$B$34:$B$777,Y$83)+'СЕТ СН'!$H$11+СВЦЭМ!$D$10+'СЕТ СН'!$H$5-'СЕТ СН'!$H$21</f>
        <v>4727.3389141899997</v>
      </c>
    </row>
    <row r="111" spans="1:25" ht="15.75" x14ac:dyDescent="0.2">
      <c r="A111" s="35">
        <f t="shared" si="2"/>
        <v>43401</v>
      </c>
      <c r="B111" s="36">
        <f>SUMIFS(СВЦЭМ!$D$34:$D$777,СВЦЭМ!$A$34:$A$777,$A111,СВЦЭМ!$B$34:$B$777,B$83)+'СЕТ СН'!$H$11+СВЦЭМ!$D$10+'СЕТ СН'!$H$5-'СЕТ СН'!$H$21</f>
        <v>4827.8859900399993</v>
      </c>
      <c r="C111" s="36">
        <f>SUMIFS(СВЦЭМ!$D$34:$D$777,СВЦЭМ!$A$34:$A$777,$A111,СВЦЭМ!$B$34:$B$777,C$83)+'СЕТ СН'!$H$11+СВЦЭМ!$D$10+'СЕТ СН'!$H$5-'СЕТ СН'!$H$21</f>
        <v>4927.7365327999996</v>
      </c>
      <c r="D111" s="36">
        <f>SUMIFS(СВЦЭМ!$D$34:$D$777,СВЦЭМ!$A$34:$A$777,$A111,СВЦЭМ!$B$34:$B$777,D$83)+'СЕТ СН'!$H$11+СВЦЭМ!$D$10+'СЕТ СН'!$H$5-'СЕТ СН'!$H$21</f>
        <v>5019.0840118799997</v>
      </c>
      <c r="E111" s="36">
        <f>SUMIFS(СВЦЭМ!$D$34:$D$777,СВЦЭМ!$A$34:$A$777,$A111,СВЦЭМ!$B$34:$B$777,E$83)+'СЕТ СН'!$H$11+СВЦЭМ!$D$10+'СЕТ СН'!$H$5-'СЕТ СН'!$H$21</f>
        <v>5010.6869871999997</v>
      </c>
      <c r="F111" s="36">
        <f>SUMIFS(СВЦЭМ!$D$34:$D$777,СВЦЭМ!$A$34:$A$777,$A111,СВЦЭМ!$B$34:$B$777,F$83)+'СЕТ СН'!$H$11+СВЦЭМ!$D$10+'СЕТ СН'!$H$5-'СЕТ СН'!$H$21</f>
        <v>5003.15802386</v>
      </c>
      <c r="G111" s="36">
        <f>SUMIFS(СВЦЭМ!$D$34:$D$777,СВЦЭМ!$A$34:$A$777,$A111,СВЦЭМ!$B$34:$B$777,G$83)+'СЕТ СН'!$H$11+СВЦЭМ!$D$10+'СЕТ СН'!$H$5-'СЕТ СН'!$H$21</f>
        <v>5000.7780796300003</v>
      </c>
      <c r="H111" s="36">
        <f>SUMIFS(СВЦЭМ!$D$34:$D$777,СВЦЭМ!$A$34:$A$777,$A111,СВЦЭМ!$B$34:$B$777,H$83)+'СЕТ СН'!$H$11+СВЦЭМ!$D$10+'СЕТ СН'!$H$5-'СЕТ СН'!$H$21</f>
        <v>4988.2592729399994</v>
      </c>
      <c r="I111" s="36">
        <f>SUMIFS(СВЦЭМ!$D$34:$D$777,СВЦЭМ!$A$34:$A$777,$A111,СВЦЭМ!$B$34:$B$777,I$83)+'СЕТ СН'!$H$11+СВЦЭМ!$D$10+'СЕТ СН'!$H$5-'СЕТ СН'!$H$21</f>
        <v>4944.7589253799997</v>
      </c>
      <c r="J111" s="36">
        <f>SUMIFS(СВЦЭМ!$D$34:$D$777,СВЦЭМ!$A$34:$A$777,$A111,СВЦЭМ!$B$34:$B$777,J$83)+'СЕТ СН'!$H$11+СВЦЭМ!$D$10+'СЕТ СН'!$H$5-'СЕТ СН'!$H$21</f>
        <v>4886.6049291499994</v>
      </c>
      <c r="K111" s="36">
        <f>SUMIFS(СВЦЭМ!$D$34:$D$777,СВЦЭМ!$A$34:$A$777,$A111,СВЦЭМ!$B$34:$B$777,K$83)+'СЕТ СН'!$H$11+СВЦЭМ!$D$10+'СЕТ СН'!$H$5-'СЕТ СН'!$H$21</f>
        <v>4844.8019688799995</v>
      </c>
      <c r="L111" s="36">
        <f>SUMIFS(СВЦЭМ!$D$34:$D$777,СВЦЭМ!$A$34:$A$777,$A111,СВЦЭМ!$B$34:$B$777,L$83)+'СЕТ СН'!$H$11+СВЦЭМ!$D$10+'СЕТ СН'!$H$5-'СЕТ СН'!$H$21</f>
        <v>4837.0306094999996</v>
      </c>
      <c r="M111" s="36">
        <f>SUMIFS(СВЦЭМ!$D$34:$D$777,СВЦЭМ!$A$34:$A$777,$A111,СВЦЭМ!$B$34:$B$777,M$83)+'СЕТ СН'!$H$11+СВЦЭМ!$D$10+'СЕТ СН'!$H$5-'СЕТ СН'!$H$21</f>
        <v>4843.2315990099996</v>
      </c>
      <c r="N111" s="36">
        <f>SUMIFS(СВЦЭМ!$D$34:$D$777,СВЦЭМ!$A$34:$A$777,$A111,СВЦЭМ!$B$34:$B$777,N$83)+'СЕТ СН'!$H$11+СВЦЭМ!$D$10+'СЕТ СН'!$H$5-'СЕТ СН'!$H$21</f>
        <v>4857.7355262499996</v>
      </c>
      <c r="O111" s="36">
        <f>SUMIFS(СВЦЭМ!$D$34:$D$777,СВЦЭМ!$A$34:$A$777,$A111,СВЦЭМ!$B$34:$B$777,O$83)+'СЕТ СН'!$H$11+СВЦЭМ!$D$10+'СЕТ СН'!$H$5-'СЕТ СН'!$H$21</f>
        <v>4853.0200876899999</v>
      </c>
      <c r="P111" s="36">
        <f>SUMIFS(СВЦЭМ!$D$34:$D$777,СВЦЭМ!$A$34:$A$777,$A111,СВЦЭМ!$B$34:$B$777,P$83)+'СЕТ СН'!$H$11+СВЦЭМ!$D$10+'СЕТ СН'!$H$5-'СЕТ СН'!$H$21</f>
        <v>4791.8612978699994</v>
      </c>
      <c r="Q111" s="36">
        <f>SUMIFS(СВЦЭМ!$D$34:$D$777,СВЦЭМ!$A$34:$A$777,$A111,СВЦЭМ!$B$34:$B$777,Q$83)+'СЕТ СН'!$H$11+СВЦЭМ!$D$10+'СЕТ СН'!$H$5-'СЕТ СН'!$H$21</f>
        <v>4710.5833998899998</v>
      </c>
      <c r="R111" s="36">
        <f>SUMIFS(СВЦЭМ!$D$34:$D$777,СВЦЭМ!$A$34:$A$777,$A111,СВЦЭМ!$B$34:$B$777,R$83)+'СЕТ СН'!$H$11+СВЦЭМ!$D$10+'СЕТ СН'!$H$5-'СЕТ СН'!$H$21</f>
        <v>4618.5897631899998</v>
      </c>
      <c r="S111" s="36">
        <f>SUMIFS(СВЦЭМ!$D$34:$D$777,СВЦЭМ!$A$34:$A$777,$A111,СВЦЭМ!$B$34:$B$777,S$83)+'СЕТ СН'!$H$11+СВЦЭМ!$D$10+'СЕТ СН'!$H$5-'СЕТ СН'!$H$21</f>
        <v>4500.0220359499999</v>
      </c>
      <c r="T111" s="36">
        <f>SUMIFS(СВЦЭМ!$D$34:$D$777,СВЦЭМ!$A$34:$A$777,$A111,СВЦЭМ!$B$34:$B$777,T$83)+'СЕТ СН'!$H$11+СВЦЭМ!$D$10+'СЕТ СН'!$H$5-'СЕТ СН'!$H$21</f>
        <v>4476.0743647299996</v>
      </c>
      <c r="U111" s="36">
        <f>SUMIFS(СВЦЭМ!$D$34:$D$777,СВЦЭМ!$A$34:$A$777,$A111,СВЦЭМ!$B$34:$B$777,U$83)+'СЕТ СН'!$H$11+СВЦЭМ!$D$10+'СЕТ СН'!$H$5-'СЕТ СН'!$H$21</f>
        <v>4476.4190323899993</v>
      </c>
      <c r="V111" s="36">
        <f>SUMIFS(СВЦЭМ!$D$34:$D$777,СВЦЭМ!$A$34:$A$777,$A111,СВЦЭМ!$B$34:$B$777,V$83)+'СЕТ СН'!$H$11+СВЦЭМ!$D$10+'СЕТ СН'!$H$5-'СЕТ СН'!$H$21</f>
        <v>4493.29655645</v>
      </c>
      <c r="W111" s="36">
        <f>SUMIFS(СВЦЭМ!$D$34:$D$777,СВЦЭМ!$A$34:$A$777,$A111,СВЦЭМ!$B$34:$B$777,W$83)+'СЕТ СН'!$H$11+СВЦЭМ!$D$10+'СЕТ СН'!$H$5-'СЕТ СН'!$H$21</f>
        <v>4514.5164012599998</v>
      </c>
      <c r="X111" s="36">
        <f>SUMIFS(СВЦЭМ!$D$34:$D$777,СВЦЭМ!$A$34:$A$777,$A111,СВЦЭМ!$B$34:$B$777,X$83)+'СЕТ СН'!$H$11+СВЦЭМ!$D$10+'СЕТ СН'!$H$5-'СЕТ СН'!$H$21</f>
        <v>4581.0192495900001</v>
      </c>
      <c r="Y111" s="36">
        <f>SUMIFS(СВЦЭМ!$D$34:$D$777,СВЦЭМ!$A$34:$A$777,$A111,СВЦЭМ!$B$34:$B$777,Y$83)+'СЕТ СН'!$H$11+СВЦЭМ!$D$10+'СЕТ СН'!$H$5-'СЕТ СН'!$H$21</f>
        <v>4721.9407302099999</v>
      </c>
    </row>
    <row r="112" spans="1:25" ht="15.75" x14ac:dyDescent="0.2">
      <c r="A112" s="35">
        <f t="shared" si="2"/>
        <v>43402</v>
      </c>
      <c r="B112" s="36">
        <f>SUMIFS(СВЦЭМ!$D$34:$D$777,СВЦЭМ!$A$34:$A$777,$A112,СВЦЭМ!$B$34:$B$777,B$83)+'СЕТ СН'!$H$11+СВЦЭМ!$D$10+'СЕТ СН'!$H$5-'СЕТ СН'!$H$21</f>
        <v>4852.3358687199998</v>
      </c>
      <c r="C112" s="36">
        <f>SUMIFS(СВЦЭМ!$D$34:$D$777,СВЦЭМ!$A$34:$A$777,$A112,СВЦЭМ!$B$34:$B$777,C$83)+'СЕТ СН'!$H$11+СВЦЭМ!$D$10+'СЕТ СН'!$H$5-'СЕТ СН'!$H$21</f>
        <v>4959.1532750699998</v>
      </c>
      <c r="D112" s="36">
        <f>SUMIFS(СВЦЭМ!$D$34:$D$777,СВЦЭМ!$A$34:$A$777,$A112,СВЦЭМ!$B$34:$B$777,D$83)+'СЕТ СН'!$H$11+СВЦЭМ!$D$10+'СЕТ СН'!$H$5-'СЕТ СН'!$H$21</f>
        <v>5048.9477317399997</v>
      </c>
      <c r="E112" s="36">
        <f>SUMIFS(СВЦЭМ!$D$34:$D$777,СВЦЭМ!$A$34:$A$777,$A112,СВЦЭМ!$B$34:$B$777,E$83)+'СЕТ СН'!$H$11+СВЦЭМ!$D$10+'СЕТ СН'!$H$5-'СЕТ СН'!$H$21</f>
        <v>5046.5384616299998</v>
      </c>
      <c r="F112" s="36">
        <f>SUMIFS(СВЦЭМ!$D$34:$D$777,СВЦЭМ!$A$34:$A$777,$A112,СВЦЭМ!$B$34:$B$777,F$83)+'СЕТ СН'!$H$11+СВЦЭМ!$D$10+'СЕТ СН'!$H$5-'СЕТ СН'!$H$21</f>
        <v>5038.6594047099998</v>
      </c>
      <c r="G112" s="36">
        <f>SUMIFS(СВЦЭМ!$D$34:$D$777,СВЦЭМ!$A$34:$A$777,$A112,СВЦЭМ!$B$34:$B$777,G$83)+'СЕТ СН'!$H$11+СВЦЭМ!$D$10+'СЕТ СН'!$H$5-'СЕТ СН'!$H$21</f>
        <v>5017.7790455200002</v>
      </c>
      <c r="H112" s="36">
        <f>SUMIFS(СВЦЭМ!$D$34:$D$777,СВЦЭМ!$A$34:$A$777,$A112,СВЦЭМ!$B$34:$B$777,H$83)+'СЕТ СН'!$H$11+СВЦЭМ!$D$10+'СЕТ СН'!$H$5-'СЕТ СН'!$H$21</f>
        <v>4976.3455928100002</v>
      </c>
      <c r="I112" s="36">
        <f>SUMIFS(СВЦЭМ!$D$34:$D$777,СВЦЭМ!$A$34:$A$777,$A112,СВЦЭМ!$B$34:$B$777,I$83)+'СЕТ СН'!$H$11+СВЦЭМ!$D$10+'СЕТ СН'!$H$5-'СЕТ СН'!$H$21</f>
        <v>4918.9935968</v>
      </c>
      <c r="J112" s="36">
        <f>SUMIFS(СВЦЭМ!$D$34:$D$777,СВЦЭМ!$A$34:$A$777,$A112,СВЦЭМ!$B$34:$B$777,J$83)+'СЕТ СН'!$H$11+СВЦЭМ!$D$10+'СЕТ СН'!$H$5-'СЕТ СН'!$H$21</f>
        <v>4864.9434809900004</v>
      </c>
      <c r="K112" s="36">
        <f>SUMIFS(СВЦЭМ!$D$34:$D$777,СВЦЭМ!$A$34:$A$777,$A112,СВЦЭМ!$B$34:$B$777,K$83)+'СЕТ СН'!$H$11+СВЦЭМ!$D$10+'СЕТ СН'!$H$5-'СЕТ СН'!$H$21</f>
        <v>4850.1658538299998</v>
      </c>
      <c r="L112" s="36">
        <f>SUMIFS(СВЦЭМ!$D$34:$D$777,СВЦЭМ!$A$34:$A$777,$A112,СВЦЭМ!$B$34:$B$777,L$83)+'СЕТ СН'!$H$11+СВЦЭМ!$D$10+'СЕТ СН'!$H$5-'СЕТ СН'!$H$21</f>
        <v>4837.0914406399997</v>
      </c>
      <c r="M112" s="36">
        <f>SUMIFS(СВЦЭМ!$D$34:$D$777,СВЦЭМ!$A$34:$A$777,$A112,СВЦЭМ!$B$34:$B$777,M$83)+'СЕТ СН'!$H$11+СВЦЭМ!$D$10+'СЕТ СН'!$H$5-'СЕТ СН'!$H$21</f>
        <v>4853.5311429099993</v>
      </c>
      <c r="N112" s="36">
        <f>SUMIFS(СВЦЭМ!$D$34:$D$777,СВЦЭМ!$A$34:$A$777,$A112,СВЦЭМ!$B$34:$B$777,N$83)+'СЕТ СН'!$H$11+СВЦЭМ!$D$10+'СЕТ СН'!$H$5-'СЕТ СН'!$H$21</f>
        <v>4872.0454235899997</v>
      </c>
      <c r="O112" s="36">
        <f>SUMIFS(СВЦЭМ!$D$34:$D$777,СВЦЭМ!$A$34:$A$777,$A112,СВЦЭМ!$B$34:$B$777,O$83)+'СЕТ СН'!$H$11+СВЦЭМ!$D$10+'СЕТ СН'!$H$5-'СЕТ СН'!$H$21</f>
        <v>4860.04785335</v>
      </c>
      <c r="P112" s="36">
        <f>SUMIFS(СВЦЭМ!$D$34:$D$777,СВЦЭМ!$A$34:$A$777,$A112,СВЦЭМ!$B$34:$B$777,P$83)+'СЕТ СН'!$H$11+СВЦЭМ!$D$10+'СЕТ СН'!$H$5-'СЕТ СН'!$H$21</f>
        <v>4804.59340883</v>
      </c>
      <c r="Q112" s="36">
        <f>SUMIFS(СВЦЭМ!$D$34:$D$777,СВЦЭМ!$A$34:$A$777,$A112,СВЦЭМ!$B$34:$B$777,Q$83)+'СЕТ СН'!$H$11+СВЦЭМ!$D$10+'СЕТ СН'!$H$5-'СЕТ СН'!$H$21</f>
        <v>4745.2753253800001</v>
      </c>
      <c r="R112" s="36">
        <f>SUMIFS(СВЦЭМ!$D$34:$D$777,СВЦЭМ!$A$34:$A$777,$A112,СВЦЭМ!$B$34:$B$777,R$83)+'СЕТ СН'!$H$11+СВЦЭМ!$D$10+'СЕТ СН'!$H$5-'СЕТ СН'!$H$21</f>
        <v>4638.2122120499998</v>
      </c>
      <c r="S112" s="36">
        <f>SUMIFS(СВЦЭМ!$D$34:$D$777,СВЦЭМ!$A$34:$A$777,$A112,СВЦЭМ!$B$34:$B$777,S$83)+'СЕТ СН'!$H$11+СВЦЭМ!$D$10+'СЕТ СН'!$H$5-'СЕТ СН'!$H$21</f>
        <v>4536.5614696799994</v>
      </c>
      <c r="T112" s="36">
        <f>SUMIFS(СВЦЭМ!$D$34:$D$777,СВЦЭМ!$A$34:$A$777,$A112,СВЦЭМ!$B$34:$B$777,T$83)+'СЕТ СН'!$H$11+СВЦЭМ!$D$10+'СЕТ СН'!$H$5-'СЕТ СН'!$H$21</f>
        <v>4502.5316616</v>
      </c>
      <c r="U112" s="36">
        <f>SUMIFS(СВЦЭМ!$D$34:$D$777,СВЦЭМ!$A$34:$A$777,$A112,СВЦЭМ!$B$34:$B$777,U$83)+'СЕТ СН'!$H$11+СВЦЭМ!$D$10+'СЕТ СН'!$H$5-'СЕТ СН'!$H$21</f>
        <v>4500.2960316399995</v>
      </c>
      <c r="V112" s="36">
        <f>SUMIFS(СВЦЭМ!$D$34:$D$777,СВЦЭМ!$A$34:$A$777,$A112,СВЦЭМ!$B$34:$B$777,V$83)+'СЕТ СН'!$H$11+СВЦЭМ!$D$10+'СЕТ СН'!$H$5-'СЕТ СН'!$H$21</f>
        <v>4505.7266867899998</v>
      </c>
      <c r="W112" s="36">
        <f>SUMIFS(СВЦЭМ!$D$34:$D$777,СВЦЭМ!$A$34:$A$777,$A112,СВЦЭМ!$B$34:$B$777,W$83)+'СЕТ СН'!$H$11+СВЦЭМ!$D$10+'СЕТ СН'!$H$5-'СЕТ СН'!$H$21</f>
        <v>4528.3981273599993</v>
      </c>
      <c r="X112" s="36">
        <f>SUMIFS(СВЦЭМ!$D$34:$D$777,СВЦЭМ!$A$34:$A$777,$A112,СВЦЭМ!$B$34:$B$777,X$83)+'СЕТ СН'!$H$11+СВЦЭМ!$D$10+'СЕТ СН'!$H$5-'СЕТ СН'!$H$21</f>
        <v>4603.9883915700002</v>
      </c>
      <c r="Y112" s="36">
        <f>SUMIFS(СВЦЭМ!$D$34:$D$777,СВЦЭМ!$A$34:$A$777,$A112,СВЦЭМ!$B$34:$B$777,Y$83)+'СЕТ СН'!$H$11+СВЦЭМ!$D$10+'СЕТ СН'!$H$5-'СЕТ СН'!$H$21</f>
        <v>4715.3888010800001</v>
      </c>
    </row>
    <row r="113" spans="1:27" ht="15.75" x14ac:dyDescent="0.2">
      <c r="A113" s="35">
        <f t="shared" si="2"/>
        <v>43403</v>
      </c>
      <c r="B113" s="36">
        <f>SUMIFS(СВЦЭМ!$D$34:$D$777,СВЦЭМ!$A$34:$A$777,$A113,СВЦЭМ!$B$34:$B$777,B$83)+'СЕТ СН'!$H$11+СВЦЭМ!$D$10+'СЕТ СН'!$H$5-'СЕТ СН'!$H$21</f>
        <v>4859.5081571000001</v>
      </c>
      <c r="C113" s="36">
        <f>SUMIFS(СВЦЭМ!$D$34:$D$777,СВЦЭМ!$A$34:$A$777,$A113,СВЦЭМ!$B$34:$B$777,C$83)+'СЕТ СН'!$H$11+СВЦЭМ!$D$10+'СЕТ СН'!$H$5-'СЕТ СН'!$H$21</f>
        <v>4950.95913088</v>
      </c>
      <c r="D113" s="36">
        <f>SUMIFS(СВЦЭМ!$D$34:$D$777,СВЦЭМ!$A$34:$A$777,$A113,СВЦЭМ!$B$34:$B$777,D$83)+'СЕТ СН'!$H$11+СВЦЭМ!$D$10+'СЕТ СН'!$H$5-'СЕТ СН'!$H$21</f>
        <v>5031.8225673899997</v>
      </c>
      <c r="E113" s="36">
        <f>SUMIFS(СВЦЭМ!$D$34:$D$777,СВЦЭМ!$A$34:$A$777,$A113,СВЦЭМ!$B$34:$B$777,E$83)+'СЕТ СН'!$H$11+СВЦЭМ!$D$10+'СЕТ СН'!$H$5-'СЕТ СН'!$H$21</f>
        <v>5045.8319089299994</v>
      </c>
      <c r="F113" s="36">
        <f>SUMIFS(СВЦЭМ!$D$34:$D$777,СВЦЭМ!$A$34:$A$777,$A113,СВЦЭМ!$B$34:$B$777,F$83)+'СЕТ СН'!$H$11+СВЦЭМ!$D$10+'СЕТ СН'!$H$5-'СЕТ СН'!$H$21</f>
        <v>5024.9723289100002</v>
      </c>
      <c r="G113" s="36">
        <f>SUMIFS(СВЦЭМ!$D$34:$D$777,СВЦЭМ!$A$34:$A$777,$A113,СВЦЭМ!$B$34:$B$777,G$83)+'СЕТ СН'!$H$11+СВЦЭМ!$D$10+'СЕТ СН'!$H$5-'СЕТ СН'!$H$21</f>
        <v>4983.0772517799996</v>
      </c>
      <c r="H113" s="36">
        <f>SUMIFS(СВЦЭМ!$D$34:$D$777,СВЦЭМ!$A$34:$A$777,$A113,СВЦЭМ!$B$34:$B$777,H$83)+'СЕТ СН'!$H$11+СВЦЭМ!$D$10+'СЕТ СН'!$H$5-'СЕТ СН'!$H$21</f>
        <v>4941.58469272</v>
      </c>
      <c r="I113" s="36">
        <f>SUMIFS(СВЦЭМ!$D$34:$D$777,СВЦЭМ!$A$34:$A$777,$A113,СВЦЭМ!$B$34:$B$777,I$83)+'СЕТ СН'!$H$11+СВЦЭМ!$D$10+'СЕТ СН'!$H$5-'СЕТ СН'!$H$21</f>
        <v>4900.24086489</v>
      </c>
      <c r="J113" s="36">
        <f>SUMIFS(СВЦЭМ!$D$34:$D$777,СВЦЭМ!$A$34:$A$777,$A113,СВЦЭМ!$B$34:$B$777,J$83)+'СЕТ СН'!$H$11+СВЦЭМ!$D$10+'СЕТ СН'!$H$5-'СЕТ СН'!$H$21</f>
        <v>4848.80161813</v>
      </c>
      <c r="K113" s="36">
        <f>SUMIFS(СВЦЭМ!$D$34:$D$777,СВЦЭМ!$A$34:$A$777,$A113,СВЦЭМ!$B$34:$B$777,K$83)+'СЕТ СН'!$H$11+СВЦЭМ!$D$10+'СЕТ СН'!$H$5-'СЕТ СН'!$H$21</f>
        <v>4843.5458902299997</v>
      </c>
      <c r="L113" s="36">
        <f>SUMIFS(СВЦЭМ!$D$34:$D$777,СВЦЭМ!$A$34:$A$777,$A113,СВЦЭМ!$B$34:$B$777,L$83)+'СЕТ СН'!$H$11+СВЦЭМ!$D$10+'СЕТ СН'!$H$5-'СЕТ СН'!$H$21</f>
        <v>4839.9300397099996</v>
      </c>
      <c r="M113" s="36">
        <f>SUMIFS(СВЦЭМ!$D$34:$D$777,СВЦЭМ!$A$34:$A$777,$A113,СВЦЭМ!$B$34:$B$777,M$83)+'СЕТ СН'!$H$11+СВЦЭМ!$D$10+'СЕТ СН'!$H$5-'СЕТ СН'!$H$21</f>
        <v>4857.9457476799998</v>
      </c>
      <c r="N113" s="36">
        <f>SUMIFS(СВЦЭМ!$D$34:$D$777,СВЦЭМ!$A$34:$A$777,$A113,СВЦЭМ!$B$34:$B$777,N$83)+'СЕТ СН'!$H$11+СВЦЭМ!$D$10+'СЕТ СН'!$H$5-'СЕТ СН'!$H$21</f>
        <v>4878.1020491099998</v>
      </c>
      <c r="O113" s="36">
        <f>SUMIFS(СВЦЭМ!$D$34:$D$777,СВЦЭМ!$A$34:$A$777,$A113,СВЦЭМ!$B$34:$B$777,O$83)+'СЕТ СН'!$H$11+СВЦЭМ!$D$10+'СЕТ СН'!$H$5-'СЕТ СН'!$H$21</f>
        <v>4864.36435841</v>
      </c>
      <c r="P113" s="36">
        <f>SUMIFS(СВЦЭМ!$D$34:$D$777,СВЦЭМ!$A$34:$A$777,$A113,СВЦЭМ!$B$34:$B$777,P$83)+'СЕТ СН'!$H$11+СВЦЭМ!$D$10+'СЕТ СН'!$H$5-'СЕТ СН'!$H$21</f>
        <v>4816.84177886</v>
      </c>
      <c r="Q113" s="36">
        <f>SUMIFS(СВЦЭМ!$D$34:$D$777,СВЦЭМ!$A$34:$A$777,$A113,СВЦЭМ!$B$34:$B$777,Q$83)+'СЕТ СН'!$H$11+СВЦЭМ!$D$10+'СЕТ СН'!$H$5-'СЕТ СН'!$H$21</f>
        <v>4759.3730596799996</v>
      </c>
      <c r="R113" s="36">
        <f>SUMIFS(СВЦЭМ!$D$34:$D$777,СВЦЭМ!$A$34:$A$777,$A113,СВЦЭМ!$B$34:$B$777,R$83)+'СЕТ СН'!$H$11+СВЦЭМ!$D$10+'СЕТ СН'!$H$5-'СЕТ СН'!$H$21</f>
        <v>4652.6169177599995</v>
      </c>
      <c r="S113" s="36">
        <f>SUMIFS(СВЦЭМ!$D$34:$D$777,СВЦЭМ!$A$34:$A$777,$A113,СВЦЭМ!$B$34:$B$777,S$83)+'СЕТ СН'!$H$11+СВЦЭМ!$D$10+'СЕТ СН'!$H$5-'СЕТ СН'!$H$21</f>
        <v>4546.97122012</v>
      </c>
      <c r="T113" s="36">
        <f>SUMIFS(СВЦЭМ!$D$34:$D$777,СВЦЭМ!$A$34:$A$777,$A113,СВЦЭМ!$B$34:$B$777,T$83)+'СЕТ СН'!$H$11+СВЦЭМ!$D$10+'СЕТ СН'!$H$5-'СЕТ СН'!$H$21</f>
        <v>4503.4955325700003</v>
      </c>
      <c r="U113" s="36">
        <f>SUMIFS(СВЦЭМ!$D$34:$D$777,СВЦЭМ!$A$34:$A$777,$A113,СВЦЭМ!$B$34:$B$777,U$83)+'СЕТ СН'!$H$11+СВЦЭМ!$D$10+'СЕТ СН'!$H$5-'СЕТ СН'!$H$21</f>
        <v>4504.8923805999993</v>
      </c>
      <c r="V113" s="36">
        <f>SUMIFS(СВЦЭМ!$D$34:$D$777,СВЦЭМ!$A$34:$A$777,$A113,СВЦЭМ!$B$34:$B$777,V$83)+'СЕТ СН'!$H$11+СВЦЭМ!$D$10+'СЕТ СН'!$H$5-'СЕТ СН'!$H$21</f>
        <v>4515.28875788</v>
      </c>
      <c r="W113" s="36">
        <f>SUMIFS(СВЦЭМ!$D$34:$D$777,СВЦЭМ!$A$34:$A$777,$A113,СВЦЭМ!$B$34:$B$777,W$83)+'СЕТ СН'!$H$11+СВЦЭМ!$D$10+'СЕТ СН'!$H$5-'СЕТ СН'!$H$21</f>
        <v>4553.9115397099995</v>
      </c>
      <c r="X113" s="36">
        <f>SUMIFS(СВЦЭМ!$D$34:$D$777,СВЦЭМ!$A$34:$A$777,$A113,СВЦЭМ!$B$34:$B$777,X$83)+'СЕТ СН'!$H$11+СВЦЭМ!$D$10+'СЕТ СН'!$H$5-'СЕТ СН'!$H$21</f>
        <v>4630.6414604800002</v>
      </c>
      <c r="Y113" s="36">
        <f>SUMIFS(СВЦЭМ!$D$34:$D$777,СВЦЭМ!$A$34:$A$777,$A113,СВЦЭМ!$B$34:$B$777,Y$83)+'СЕТ СН'!$H$11+СВЦЭМ!$D$10+'СЕТ СН'!$H$5-'СЕТ СН'!$H$21</f>
        <v>4754.2084135300001</v>
      </c>
    </row>
    <row r="114" spans="1:27" ht="15.75" x14ac:dyDescent="0.2">
      <c r="A114" s="35">
        <f t="shared" si="2"/>
        <v>43404</v>
      </c>
      <c r="B114" s="36">
        <f>SUMIFS(СВЦЭМ!$D$34:$D$777,СВЦЭМ!$A$34:$A$777,$A114,СВЦЭМ!$B$34:$B$777,B$83)+'СЕТ СН'!$H$11+СВЦЭМ!$D$10+'СЕТ СН'!$H$5-'СЕТ СН'!$H$21</f>
        <v>4872.5556162499997</v>
      </c>
      <c r="C114" s="36">
        <f>SUMIFS(СВЦЭМ!$D$34:$D$777,СВЦЭМ!$A$34:$A$777,$A114,СВЦЭМ!$B$34:$B$777,C$83)+'СЕТ СН'!$H$11+СВЦЭМ!$D$10+'СЕТ СН'!$H$5-'СЕТ СН'!$H$21</f>
        <v>4976.6058035599999</v>
      </c>
      <c r="D114" s="36">
        <f>SUMIFS(СВЦЭМ!$D$34:$D$777,СВЦЭМ!$A$34:$A$777,$A114,СВЦЭМ!$B$34:$B$777,D$83)+'СЕТ СН'!$H$11+СВЦЭМ!$D$10+'СЕТ СН'!$H$5-'СЕТ СН'!$H$21</f>
        <v>5070.4605441499998</v>
      </c>
      <c r="E114" s="36">
        <f>SUMIFS(СВЦЭМ!$D$34:$D$777,СВЦЭМ!$A$34:$A$777,$A114,СВЦЭМ!$B$34:$B$777,E$83)+'СЕТ СН'!$H$11+СВЦЭМ!$D$10+'СЕТ СН'!$H$5-'СЕТ СН'!$H$21</f>
        <v>5077.0967925300001</v>
      </c>
      <c r="F114" s="36">
        <f>SUMIFS(СВЦЭМ!$D$34:$D$777,СВЦЭМ!$A$34:$A$777,$A114,СВЦЭМ!$B$34:$B$777,F$83)+'СЕТ СН'!$H$11+СВЦЭМ!$D$10+'СЕТ СН'!$H$5-'СЕТ СН'!$H$21</f>
        <v>5047.28016579</v>
      </c>
      <c r="G114" s="36">
        <f>SUMIFS(СВЦЭМ!$D$34:$D$777,СВЦЭМ!$A$34:$A$777,$A114,СВЦЭМ!$B$34:$B$777,G$83)+'СЕТ СН'!$H$11+СВЦЭМ!$D$10+'СЕТ СН'!$H$5-'СЕТ СН'!$H$21</f>
        <v>5039.9840764299997</v>
      </c>
      <c r="H114" s="36">
        <f>SUMIFS(СВЦЭМ!$D$34:$D$777,СВЦЭМ!$A$34:$A$777,$A114,СВЦЭМ!$B$34:$B$777,H$83)+'СЕТ СН'!$H$11+СВЦЭМ!$D$10+'СЕТ СН'!$H$5-'СЕТ СН'!$H$21</f>
        <v>5000.6673385200002</v>
      </c>
      <c r="I114" s="36">
        <f>SUMIFS(СВЦЭМ!$D$34:$D$777,СВЦЭМ!$A$34:$A$777,$A114,СВЦЭМ!$B$34:$B$777,I$83)+'СЕТ СН'!$H$11+СВЦЭМ!$D$10+'СЕТ СН'!$H$5-'СЕТ СН'!$H$21</f>
        <v>4937.4616068099995</v>
      </c>
      <c r="J114" s="36">
        <f>SUMIFS(СВЦЭМ!$D$34:$D$777,СВЦЭМ!$A$34:$A$777,$A114,СВЦЭМ!$B$34:$B$777,J$83)+'СЕТ СН'!$H$11+СВЦЭМ!$D$10+'СЕТ СН'!$H$5-'СЕТ СН'!$H$21</f>
        <v>4866.2504863999993</v>
      </c>
      <c r="K114" s="36">
        <f>SUMIFS(СВЦЭМ!$D$34:$D$777,СВЦЭМ!$A$34:$A$777,$A114,СВЦЭМ!$B$34:$B$777,K$83)+'СЕТ СН'!$H$11+СВЦЭМ!$D$10+'СЕТ СН'!$H$5-'СЕТ СН'!$H$21</f>
        <v>4854.1917557099996</v>
      </c>
      <c r="L114" s="36">
        <f>SUMIFS(СВЦЭМ!$D$34:$D$777,СВЦЭМ!$A$34:$A$777,$A114,СВЦЭМ!$B$34:$B$777,L$83)+'СЕТ СН'!$H$11+СВЦЭМ!$D$10+'СЕТ СН'!$H$5-'СЕТ СН'!$H$21</f>
        <v>4864.6877157999998</v>
      </c>
      <c r="M114" s="36">
        <f>SUMIFS(СВЦЭМ!$D$34:$D$777,СВЦЭМ!$A$34:$A$777,$A114,СВЦЭМ!$B$34:$B$777,M$83)+'СЕТ СН'!$H$11+СВЦЭМ!$D$10+'СЕТ СН'!$H$5-'СЕТ СН'!$H$21</f>
        <v>4882.2799116699998</v>
      </c>
      <c r="N114" s="36">
        <f>SUMIFS(СВЦЭМ!$D$34:$D$777,СВЦЭМ!$A$34:$A$777,$A114,СВЦЭМ!$B$34:$B$777,N$83)+'СЕТ СН'!$H$11+СВЦЭМ!$D$10+'СЕТ СН'!$H$5-'СЕТ СН'!$H$21</f>
        <v>4889.9773399099995</v>
      </c>
      <c r="O114" s="36">
        <f>SUMIFS(СВЦЭМ!$D$34:$D$777,СВЦЭМ!$A$34:$A$777,$A114,СВЦЭМ!$B$34:$B$777,O$83)+'СЕТ СН'!$H$11+СВЦЭМ!$D$10+'СЕТ СН'!$H$5-'СЕТ СН'!$H$21</f>
        <v>4861.0848053899999</v>
      </c>
      <c r="P114" s="36">
        <f>SUMIFS(СВЦЭМ!$D$34:$D$777,СВЦЭМ!$A$34:$A$777,$A114,СВЦЭМ!$B$34:$B$777,P$83)+'СЕТ СН'!$H$11+СВЦЭМ!$D$10+'СЕТ СН'!$H$5-'СЕТ СН'!$H$21</f>
        <v>4815.12041666</v>
      </c>
      <c r="Q114" s="36">
        <f>SUMIFS(СВЦЭМ!$D$34:$D$777,СВЦЭМ!$A$34:$A$777,$A114,СВЦЭМ!$B$34:$B$777,Q$83)+'СЕТ СН'!$H$11+СВЦЭМ!$D$10+'СЕТ СН'!$H$5-'СЕТ СН'!$H$21</f>
        <v>4748.2586554299996</v>
      </c>
      <c r="R114" s="36">
        <f>SUMIFS(СВЦЭМ!$D$34:$D$777,СВЦЭМ!$A$34:$A$777,$A114,СВЦЭМ!$B$34:$B$777,R$83)+'СЕТ СН'!$H$11+СВЦЭМ!$D$10+'СЕТ СН'!$H$5-'СЕТ СН'!$H$21</f>
        <v>4661.6354928299997</v>
      </c>
      <c r="S114" s="36">
        <f>SUMIFS(СВЦЭМ!$D$34:$D$777,СВЦЭМ!$A$34:$A$777,$A114,СВЦЭМ!$B$34:$B$777,S$83)+'СЕТ СН'!$H$11+СВЦЭМ!$D$10+'СЕТ СН'!$H$5-'СЕТ СН'!$H$21</f>
        <v>4578.2019442600003</v>
      </c>
      <c r="T114" s="36">
        <f>SUMIFS(СВЦЭМ!$D$34:$D$777,СВЦЭМ!$A$34:$A$777,$A114,СВЦЭМ!$B$34:$B$777,T$83)+'СЕТ СН'!$H$11+СВЦЭМ!$D$10+'СЕТ СН'!$H$5-'СЕТ СН'!$H$21</f>
        <v>4536.1493763400003</v>
      </c>
      <c r="U114" s="36">
        <f>SUMIFS(СВЦЭМ!$D$34:$D$777,СВЦЭМ!$A$34:$A$777,$A114,СВЦЭМ!$B$34:$B$777,U$83)+'СЕТ СН'!$H$11+СВЦЭМ!$D$10+'СЕТ СН'!$H$5-'СЕТ СН'!$H$21</f>
        <v>4537.9355964199995</v>
      </c>
      <c r="V114" s="36">
        <f>SUMIFS(СВЦЭМ!$D$34:$D$777,СВЦЭМ!$A$34:$A$777,$A114,СВЦЭМ!$B$34:$B$777,V$83)+'СЕТ СН'!$H$11+СВЦЭМ!$D$10+'СЕТ СН'!$H$5-'СЕТ СН'!$H$21</f>
        <v>4552.71565379</v>
      </c>
      <c r="W114" s="36">
        <f>SUMIFS(СВЦЭМ!$D$34:$D$777,СВЦЭМ!$A$34:$A$777,$A114,СВЦЭМ!$B$34:$B$777,W$83)+'СЕТ СН'!$H$11+СВЦЭМ!$D$10+'СЕТ СН'!$H$5-'СЕТ СН'!$H$21</f>
        <v>4566.2962055299995</v>
      </c>
      <c r="X114" s="36">
        <f>SUMIFS(СВЦЭМ!$D$34:$D$777,СВЦЭМ!$A$34:$A$777,$A114,СВЦЭМ!$B$34:$B$777,X$83)+'СЕТ СН'!$H$11+СВЦЭМ!$D$10+'СЕТ СН'!$H$5-'СЕТ СН'!$H$21</f>
        <v>4626.9972319099998</v>
      </c>
      <c r="Y114" s="36">
        <f>SUMIFS(СВЦЭМ!$D$34:$D$777,СВЦЭМ!$A$34:$A$777,$A114,СВЦЭМ!$B$34:$B$777,Y$83)+'СЕТ СН'!$H$11+СВЦЭМ!$D$10+'СЕТ СН'!$H$5-'СЕТ СН'!$H$21</f>
        <v>4752.2482756899999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01.10.2018</v>
      </c>
      <c r="B120" s="36">
        <f>SUMIFS(СВЦЭМ!$D$34:$D$777,СВЦЭМ!$A$34:$A$777,$A120,СВЦЭМ!$B$34:$B$777,B$119)+'СЕТ СН'!$I$11+СВЦЭМ!$D$10+'СЕТ СН'!$I$5-'СЕТ СН'!$I$21</f>
        <v>4771.7901275899994</v>
      </c>
      <c r="C120" s="36">
        <f>SUMIFS(СВЦЭМ!$D$34:$D$777,СВЦЭМ!$A$34:$A$777,$A120,СВЦЭМ!$B$34:$B$777,C$119)+'СЕТ СН'!$I$11+СВЦЭМ!$D$10+'СЕТ СН'!$I$5-'СЕТ СН'!$I$21</f>
        <v>4901.9506744799992</v>
      </c>
      <c r="D120" s="36">
        <f>SUMIFS(СВЦЭМ!$D$34:$D$777,СВЦЭМ!$A$34:$A$777,$A120,СВЦЭМ!$B$34:$B$777,D$119)+'СЕТ СН'!$I$11+СВЦЭМ!$D$10+'СЕТ СН'!$I$5-'СЕТ СН'!$I$21</f>
        <v>4984.2591119199997</v>
      </c>
      <c r="E120" s="36">
        <f>SUMIFS(СВЦЭМ!$D$34:$D$777,СВЦЭМ!$A$34:$A$777,$A120,СВЦЭМ!$B$34:$B$777,E$119)+'СЕТ СН'!$I$11+СВЦЭМ!$D$10+'СЕТ СН'!$I$5-'СЕТ СН'!$I$21</f>
        <v>5083.3933180499998</v>
      </c>
      <c r="F120" s="36">
        <f>SUMIFS(СВЦЭМ!$D$34:$D$777,СВЦЭМ!$A$34:$A$777,$A120,СВЦЭМ!$B$34:$B$777,F$119)+'СЕТ СН'!$I$11+СВЦЭМ!$D$10+'СЕТ СН'!$I$5-'СЕТ СН'!$I$21</f>
        <v>5076.3370714699995</v>
      </c>
      <c r="G120" s="36">
        <f>SUMIFS(СВЦЭМ!$D$34:$D$777,СВЦЭМ!$A$34:$A$777,$A120,СВЦЭМ!$B$34:$B$777,G$119)+'СЕТ СН'!$I$11+СВЦЭМ!$D$10+'СЕТ СН'!$I$5-'СЕТ СН'!$I$21</f>
        <v>5035.4429224599999</v>
      </c>
      <c r="H120" s="36">
        <f>SUMIFS(СВЦЭМ!$D$34:$D$777,СВЦЭМ!$A$34:$A$777,$A120,СВЦЭМ!$B$34:$B$777,H$119)+'СЕТ СН'!$I$11+СВЦЭМ!$D$10+'СЕТ СН'!$I$5-'СЕТ СН'!$I$21</f>
        <v>4951.7853316499995</v>
      </c>
      <c r="I120" s="36">
        <f>SUMIFS(СВЦЭМ!$D$34:$D$777,СВЦЭМ!$A$34:$A$777,$A120,СВЦЭМ!$B$34:$B$777,I$119)+'СЕТ СН'!$I$11+СВЦЭМ!$D$10+'СЕТ СН'!$I$5-'СЕТ СН'!$I$21</f>
        <v>4879.7550303399994</v>
      </c>
      <c r="J120" s="36">
        <f>SUMIFS(СВЦЭМ!$D$34:$D$777,СВЦЭМ!$A$34:$A$777,$A120,СВЦЭМ!$B$34:$B$777,J$119)+'СЕТ СН'!$I$11+СВЦЭМ!$D$10+'СЕТ СН'!$I$5-'СЕТ СН'!$I$21</f>
        <v>4858.5922330200001</v>
      </c>
      <c r="K120" s="36">
        <f>SUMIFS(СВЦЭМ!$D$34:$D$777,СВЦЭМ!$A$34:$A$777,$A120,СВЦЭМ!$B$34:$B$777,K$119)+'СЕТ СН'!$I$11+СВЦЭМ!$D$10+'СЕТ СН'!$I$5-'СЕТ СН'!$I$21</f>
        <v>4859.5602794099996</v>
      </c>
      <c r="L120" s="36">
        <f>SUMIFS(СВЦЭМ!$D$34:$D$777,СВЦЭМ!$A$34:$A$777,$A120,СВЦЭМ!$B$34:$B$777,L$119)+'СЕТ СН'!$I$11+СВЦЭМ!$D$10+'СЕТ СН'!$I$5-'СЕТ СН'!$I$21</f>
        <v>4859.8539946299998</v>
      </c>
      <c r="M120" s="36">
        <f>SUMIFS(СВЦЭМ!$D$34:$D$777,СВЦЭМ!$A$34:$A$777,$A120,СВЦЭМ!$B$34:$B$777,M$119)+'СЕТ СН'!$I$11+СВЦЭМ!$D$10+'СЕТ СН'!$I$5-'СЕТ СН'!$I$21</f>
        <v>4857.1682051999996</v>
      </c>
      <c r="N120" s="36">
        <f>SUMIFS(СВЦЭМ!$D$34:$D$777,СВЦЭМ!$A$34:$A$777,$A120,СВЦЭМ!$B$34:$B$777,N$119)+'СЕТ СН'!$I$11+СВЦЭМ!$D$10+'СЕТ СН'!$I$5-'СЕТ СН'!$I$21</f>
        <v>4865.2823697899994</v>
      </c>
      <c r="O120" s="36">
        <f>SUMIFS(СВЦЭМ!$D$34:$D$777,СВЦЭМ!$A$34:$A$777,$A120,СВЦЭМ!$B$34:$B$777,O$119)+'СЕТ СН'!$I$11+СВЦЭМ!$D$10+'СЕТ СН'!$I$5-'СЕТ СН'!$I$21</f>
        <v>4854.7101370299997</v>
      </c>
      <c r="P120" s="36">
        <f>SUMIFS(СВЦЭМ!$D$34:$D$777,СВЦЭМ!$A$34:$A$777,$A120,СВЦЭМ!$B$34:$B$777,P$119)+'СЕТ СН'!$I$11+СВЦЭМ!$D$10+'СЕТ СН'!$I$5-'СЕТ СН'!$I$21</f>
        <v>4805.0360000800001</v>
      </c>
      <c r="Q120" s="36">
        <f>SUMIFS(СВЦЭМ!$D$34:$D$777,СВЦЭМ!$A$34:$A$777,$A120,СВЦЭМ!$B$34:$B$777,Q$119)+'СЕТ СН'!$I$11+СВЦЭМ!$D$10+'СЕТ СН'!$I$5-'СЕТ СН'!$I$21</f>
        <v>4731.2137824799993</v>
      </c>
      <c r="R120" s="36">
        <f>SUMIFS(СВЦЭМ!$D$34:$D$777,СВЦЭМ!$A$34:$A$777,$A120,СВЦЭМ!$B$34:$B$777,R$119)+'СЕТ СН'!$I$11+СВЦЭМ!$D$10+'СЕТ СН'!$I$5-'СЕТ СН'!$I$21</f>
        <v>4613.4586557899993</v>
      </c>
      <c r="S120" s="36">
        <f>SUMIFS(СВЦЭМ!$D$34:$D$777,СВЦЭМ!$A$34:$A$777,$A120,СВЦЭМ!$B$34:$B$777,S$119)+'СЕТ СН'!$I$11+СВЦЭМ!$D$10+'СЕТ СН'!$I$5-'СЕТ СН'!$I$21</f>
        <v>4544.2364884600001</v>
      </c>
      <c r="T120" s="36">
        <f>SUMIFS(СВЦЭМ!$D$34:$D$777,СВЦЭМ!$A$34:$A$777,$A120,СВЦЭМ!$B$34:$B$777,T$119)+'СЕТ СН'!$I$11+СВЦЭМ!$D$10+'СЕТ СН'!$I$5-'СЕТ СН'!$I$21</f>
        <v>4512.5073814799998</v>
      </c>
      <c r="U120" s="36">
        <f>SUMIFS(СВЦЭМ!$D$34:$D$777,СВЦЭМ!$A$34:$A$777,$A120,СВЦЭМ!$B$34:$B$777,U$119)+'СЕТ СН'!$I$11+СВЦЭМ!$D$10+'СЕТ СН'!$I$5-'СЕТ СН'!$I$21</f>
        <v>4504.0548863199992</v>
      </c>
      <c r="V120" s="36">
        <f>SUMIFS(СВЦЭМ!$D$34:$D$777,СВЦЭМ!$A$34:$A$777,$A120,СВЦЭМ!$B$34:$B$777,V$119)+'СЕТ СН'!$I$11+СВЦЭМ!$D$10+'СЕТ СН'!$I$5-'СЕТ СН'!$I$21</f>
        <v>4504.0052263999996</v>
      </c>
      <c r="W120" s="36">
        <f>SUMIFS(СВЦЭМ!$D$34:$D$777,СВЦЭМ!$A$34:$A$777,$A120,СВЦЭМ!$B$34:$B$777,W$119)+'СЕТ СН'!$I$11+СВЦЭМ!$D$10+'СЕТ СН'!$I$5-'СЕТ СН'!$I$21</f>
        <v>4518.8371779499994</v>
      </c>
      <c r="X120" s="36">
        <f>SUMIFS(СВЦЭМ!$D$34:$D$777,СВЦЭМ!$A$34:$A$777,$A120,СВЦЭМ!$B$34:$B$777,X$119)+'СЕТ СН'!$I$11+СВЦЭМ!$D$10+'СЕТ СН'!$I$5-'СЕТ СН'!$I$21</f>
        <v>4578.1993429799995</v>
      </c>
      <c r="Y120" s="36">
        <f>SUMIFS(СВЦЭМ!$D$34:$D$777,СВЦЭМ!$A$34:$A$777,$A120,СВЦЭМ!$B$34:$B$777,Y$119)+'СЕТ СН'!$I$11+СВЦЭМ!$D$10+'СЕТ СН'!$I$5-'СЕТ СН'!$I$21</f>
        <v>4744.2529083399995</v>
      </c>
      <c r="AA120" s="45"/>
    </row>
    <row r="121" spans="1:27" ht="15.75" x14ac:dyDescent="0.2">
      <c r="A121" s="35">
        <f>A120+1</f>
        <v>43375</v>
      </c>
      <c r="B121" s="36">
        <f>SUMIFS(СВЦЭМ!$D$34:$D$777,СВЦЭМ!$A$34:$A$777,$A121,СВЦЭМ!$B$34:$B$777,B$119)+'СЕТ СН'!$I$11+СВЦЭМ!$D$10+'СЕТ СН'!$I$5-'СЕТ СН'!$I$21</f>
        <v>4893.3250092399994</v>
      </c>
      <c r="C121" s="36">
        <f>SUMIFS(СВЦЭМ!$D$34:$D$777,СВЦЭМ!$A$34:$A$777,$A121,СВЦЭМ!$B$34:$B$777,C$119)+'СЕТ СН'!$I$11+СВЦЭМ!$D$10+'СЕТ СН'!$I$5-'СЕТ СН'!$I$21</f>
        <v>4985.3207335699999</v>
      </c>
      <c r="D121" s="36">
        <f>SUMIFS(СВЦЭМ!$D$34:$D$777,СВЦЭМ!$A$34:$A$777,$A121,СВЦЭМ!$B$34:$B$777,D$119)+'СЕТ СН'!$I$11+СВЦЭМ!$D$10+'СЕТ СН'!$I$5-'СЕТ СН'!$I$21</f>
        <v>5091.7144655099992</v>
      </c>
      <c r="E121" s="36">
        <f>SUMIFS(СВЦЭМ!$D$34:$D$777,СВЦЭМ!$A$34:$A$777,$A121,СВЦЭМ!$B$34:$B$777,E$119)+'СЕТ СН'!$I$11+СВЦЭМ!$D$10+'СЕТ СН'!$I$5-'СЕТ СН'!$I$21</f>
        <v>5116.3002403599994</v>
      </c>
      <c r="F121" s="36">
        <f>SUMIFS(СВЦЭМ!$D$34:$D$777,СВЦЭМ!$A$34:$A$777,$A121,СВЦЭМ!$B$34:$B$777,F$119)+'СЕТ СН'!$I$11+СВЦЭМ!$D$10+'СЕТ СН'!$I$5-'СЕТ СН'!$I$21</f>
        <v>5111.1920896199999</v>
      </c>
      <c r="G121" s="36">
        <f>SUMIFS(СВЦЭМ!$D$34:$D$777,СВЦЭМ!$A$34:$A$777,$A121,СВЦЭМ!$B$34:$B$777,G$119)+'СЕТ СН'!$I$11+СВЦЭМ!$D$10+'СЕТ СН'!$I$5-'СЕТ СН'!$I$21</f>
        <v>5087.8167694199992</v>
      </c>
      <c r="H121" s="36">
        <f>SUMIFS(СВЦЭМ!$D$34:$D$777,СВЦЭМ!$A$34:$A$777,$A121,СВЦЭМ!$B$34:$B$777,H$119)+'СЕТ СН'!$I$11+СВЦЭМ!$D$10+'СЕТ СН'!$I$5-'СЕТ СН'!$I$21</f>
        <v>5009.6300945599996</v>
      </c>
      <c r="I121" s="36">
        <f>SUMIFS(СВЦЭМ!$D$34:$D$777,СВЦЭМ!$A$34:$A$777,$A121,СВЦЭМ!$B$34:$B$777,I$119)+'СЕТ СН'!$I$11+СВЦЭМ!$D$10+'СЕТ СН'!$I$5-'СЕТ СН'!$I$21</f>
        <v>4932.8433053799999</v>
      </c>
      <c r="J121" s="36">
        <f>SUMIFS(СВЦЭМ!$D$34:$D$777,СВЦЭМ!$A$34:$A$777,$A121,СВЦЭМ!$B$34:$B$777,J$119)+'СЕТ СН'!$I$11+СВЦЭМ!$D$10+'СЕТ СН'!$I$5-'СЕТ СН'!$I$21</f>
        <v>4924.1748782199993</v>
      </c>
      <c r="K121" s="36">
        <f>SUMIFS(СВЦЭМ!$D$34:$D$777,СВЦЭМ!$A$34:$A$777,$A121,СВЦЭМ!$B$34:$B$777,K$119)+'СЕТ СН'!$I$11+СВЦЭМ!$D$10+'СЕТ СН'!$I$5-'СЕТ СН'!$I$21</f>
        <v>4885.83971234</v>
      </c>
      <c r="L121" s="36">
        <f>SUMIFS(СВЦЭМ!$D$34:$D$777,СВЦЭМ!$A$34:$A$777,$A121,СВЦЭМ!$B$34:$B$777,L$119)+'СЕТ СН'!$I$11+СВЦЭМ!$D$10+'СЕТ СН'!$I$5-'СЕТ СН'!$I$21</f>
        <v>4878.4978213099994</v>
      </c>
      <c r="M121" s="36">
        <f>SUMIFS(СВЦЭМ!$D$34:$D$777,СВЦЭМ!$A$34:$A$777,$A121,СВЦЭМ!$B$34:$B$777,M$119)+'СЕТ СН'!$I$11+СВЦЭМ!$D$10+'СЕТ СН'!$I$5-'СЕТ СН'!$I$21</f>
        <v>4884.1466843499993</v>
      </c>
      <c r="N121" s="36">
        <f>SUMIFS(СВЦЭМ!$D$34:$D$777,СВЦЭМ!$A$34:$A$777,$A121,СВЦЭМ!$B$34:$B$777,N$119)+'СЕТ СН'!$I$11+СВЦЭМ!$D$10+'СЕТ СН'!$I$5-'СЕТ СН'!$I$21</f>
        <v>4890.5157649999992</v>
      </c>
      <c r="O121" s="36">
        <f>SUMIFS(СВЦЭМ!$D$34:$D$777,СВЦЭМ!$A$34:$A$777,$A121,СВЦЭМ!$B$34:$B$777,O$119)+'СЕТ СН'!$I$11+СВЦЭМ!$D$10+'СЕТ СН'!$I$5-'СЕТ СН'!$I$21</f>
        <v>4866.5243359099995</v>
      </c>
      <c r="P121" s="36">
        <f>SUMIFS(СВЦЭМ!$D$34:$D$777,СВЦЭМ!$A$34:$A$777,$A121,СВЦЭМ!$B$34:$B$777,P$119)+'СЕТ СН'!$I$11+СВЦЭМ!$D$10+'СЕТ СН'!$I$5-'СЕТ СН'!$I$21</f>
        <v>4790.4397329599997</v>
      </c>
      <c r="Q121" s="36">
        <f>SUMIFS(СВЦЭМ!$D$34:$D$777,СВЦЭМ!$A$34:$A$777,$A121,СВЦЭМ!$B$34:$B$777,Q$119)+'СЕТ СН'!$I$11+СВЦЭМ!$D$10+'СЕТ СН'!$I$5-'СЕТ СН'!$I$21</f>
        <v>4721.6424072899999</v>
      </c>
      <c r="R121" s="36">
        <f>SUMIFS(СВЦЭМ!$D$34:$D$777,СВЦЭМ!$A$34:$A$777,$A121,СВЦЭМ!$B$34:$B$777,R$119)+'СЕТ СН'!$I$11+СВЦЭМ!$D$10+'СЕТ СН'!$I$5-'СЕТ СН'!$I$21</f>
        <v>4603.2092748099994</v>
      </c>
      <c r="S121" s="36">
        <f>SUMIFS(СВЦЭМ!$D$34:$D$777,СВЦЭМ!$A$34:$A$777,$A121,СВЦЭМ!$B$34:$B$777,S$119)+'СЕТ СН'!$I$11+СВЦЭМ!$D$10+'СЕТ СН'!$I$5-'СЕТ СН'!$I$21</f>
        <v>4517.3702571899994</v>
      </c>
      <c r="T121" s="36">
        <f>SUMIFS(СВЦЭМ!$D$34:$D$777,СВЦЭМ!$A$34:$A$777,$A121,СВЦЭМ!$B$34:$B$777,T$119)+'СЕТ СН'!$I$11+СВЦЭМ!$D$10+'СЕТ СН'!$I$5-'СЕТ СН'!$I$21</f>
        <v>4515.8973218199999</v>
      </c>
      <c r="U121" s="36">
        <f>SUMIFS(СВЦЭМ!$D$34:$D$777,СВЦЭМ!$A$34:$A$777,$A121,СВЦЭМ!$B$34:$B$777,U$119)+'СЕТ СН'!$I$11+СВЦЭМ!$D$10+'СЕТ СН'!$I$5-'СЕТ СН'!$I$21</f>
        <v>4510.5708915499999</v>
      </c>
      <c r="V121" s="36">
        <f>SUMIFS(СВЦЭМ!$D$34:$D$777,СВЦЭМ!$A$34:$A$777,$A121,СВЦЭМ!$B$34:$B$777,V$119)+'СЕТ СН'!$I$11+СВЦЭМ!$D$10+'СЕТ СН'!$I$5-'СЕТ СН'!$I$21</f>
        <v>4509.8860625999996</v>
      </c>
      <c r="W121" s="36">
        <f>SUMIFS(СВЦЭМ!$D$34:$D$777,СВЦЭМ!$A$34:$A$777,$A121,СВЦЭМ!$B$34:$B$777,W$119)+'СЕТ СН'!$I$11+СВЦЭМ!$D$10+'СЕТ СН'!$I$5-'СЕТ СН'!$I$21</f>
        <v>4502.1051386099998</v>
      </c>
      <c r="X121" s="36">
        <f>SUMIFS(СВЦЭМ!$D$34:$D$777,СВЦЭМ!$A$34:$A$777,$A121,СВЦЭМ!$B$34:$B$777,X$119)+'СЕТ СН'!$I$11+СВЦЭМ!$D$10+'СЕТ СН'!$I$5-'СЕТ СН'!$I$21</f>
        <v>4550.8205676600001</v>
      </c>
      <c r="Y121" s="36">
        <f>SUMIFS(СВЦЭМ!$D$34:$D$777,СВЦЭМ!$A$34:$A$777,$A121,СВЦЭМ!$B$34:$B$777,Y$119)+'СЕТ СН'!$I$11+СВЦЭМ!$D$10+'СЕТ СН'!$I$5-'СЕТ СН'!$I$21</f>
        <v>4685.4246709999998</v>
      </c>
    </row>
    <row r="122" spans="1:27" ht="15.75" x14ac:dyDescent="0.2">
      <c r="A122" s="35">
        <f t="shared" ref="A122:A150" si="3">A121+1</f>
        <v>43376</v>
      </c>
      <c r="B122" s="36">
        <f>SUMIFS(СВЦЭМ!$D$34:$D$777,СВЦЭМ!$A$34:$A$777,$A122,СВЦЭМ!$B$34:$B$777,B$119)+'СЕТ СН'!$I$11+СВЦЭМ!$D$10+'СЕТ СН'!$I$5-'СЕТ СН'!$I$21</f>
        <v>4831.2565697</v>
      </c>
      <c r="C122" s="36">
        <f>SUMIFS(СВЦЭМ!$D$34:$D$777,СВЦЭМ!$A$34:$A$777,$A122,СВЦЭМ!$B$34:$B$777,C$119)+'СЕТ СН'!$I$11+СВЦЭМ!$D$10+'СЕТ СН'!$I$5-'СЕТ СН'!$I$21</f>
        <v>4953.9521250999996</v>
      </c>
      <c r="D122" s="36">
        <f>SUMIFS(СВЦЭМ!$D$34:$D$777,СВЦЭМ!$A$34:$A$777,$A122,СВЦЭМ!$B$34:$B$777,D$119)+'СЕТ СН'!$I$11+СВЦЭМ!$D$10+'СЕТ СН'!$I$5-'СЕТ СН'!$I$21</f>
        <v>5062.30350602</v>
      </c>
      <c r="E122" s="36">
        <f>SUMIFS(СВЦЭМ!$D$34:$D$777,СВЦЭМ!$A$34:$A$777,$A122,СВЦЭМ!$B$34:$B$777,E$119)+'СЕТ СН'!$I$11+СВЦЭМ!$D$10+'СЕТ СН'!$I$5-'СЕТ СН'!$I$21</f>
        <v>5078.6815547999995</v>
      </c>
      <c r="F122" s="36">
        <f>SUMIFS(СВЦЭМ!$D$34:$D$777,СВЦЭМ!$A$34:$A$777,$A122,СВЦЭМ!$B$34:$B$777,F$119)+'СЕТ СН'!$I$11+СВЦЭМ!$D$10+'СЕТ СН'!$I$5-'СЕТ СН'!$I$21</f>
        <v>5071.2185363799999</v>
      </c>
      <c r="G122" s="36">
        <f>SUMIFS(СВЦЭМ!$D$34:$D$777,СВЦЭМ!$A$34:$A$777,$A122,СВЦЭМ!$B$34:$B$777,G$119)+'СЕТ СН'!$I$11+СВЦЭМ!$D$10+'СЕТ СН'!$I$5-'СЕТ СН'!$I$21</f>
        <v>5036.5246281699992</v>
      </c>
      <c r="H122" s="36">
        <f>SUMIFS(СВЦЭМ!$D$34:$D$777,СВЦЭМ!$A$34:$A$777,$A122,СВЦЭМ!$B$34:$B$777,H$119)+'СЕТ СН'!$I$11+СВЦЭМ!$D$10+'СЕТ СН'!$I$5-'СЕТ СН'!$I$21</f>
        <v>4964.5684563999994</v>
      </c>
      <c r="I122" s="36">
        <f>SUMIFS(СВЦЭМ!$D$34:$D$777,СВЦЭМ!$A$34:$A$777,$A122,СВЦЭМ!$B$34:$B$777,I$119)+'СЕТ СН'!$I$11+СВЦЭМ!$D$10+'СЕТ СН'!$I$5-'СЕТ СН'!$I$21</f>
        <v>4895.6919696499999</v>
      </c>
      <c r="J122" s="36">
        <f>SUMIFS(СВЦЭМ!$D$34:$D$777,СВЦЭМ!$A$34:$A$777,$A122,СВЦЭМ!$B$34:$B$777,J$119)+'СЕТ СН'!$I$11+СВЦЭМ!$D$10+'СЕТ СН'!$I$5-'СЕТ СН'!$I$21</f>
        <v>4867.6772318899993</v>
      </c>
      <c r="K122" s="36">
        <f>SUMIFS(СВЦЭМ!$D$34:$D$777,СВЦЭМ!$A$34:$A$777,$A122,СВЦЭМ!$B$34:$B$777,K$119)+'СЕТ СН'!$I$11+СВЦЭМ!$D$10+'СЕТ СН'!$I$5-'СЕТ СН'!$I$21</f>
        <v>4858.1193704699999</v>
      </c>
      <c r="L122" s="36">
        <f>SUMIFS(СВЦЭМ!$D$34:$D$777,СВЦЭМ!$A$34:$A$777,$A122,СВЦЭМ!$B$34:$B$777,L$119)+'СЕТ СН'!$I$11+СВЦЭМ!$D$10+'СЕТ СН'!$I$5-'СЕТ СН'!$I$21</f>
        <v>4867.4563912200001</v>
      </c>
      <c r="M122" s="36">
        <f>SUMIFS(СВЦЭМ!$D$34:$D$777,СВЦЭМ!$A$34:$A$777,$A122,СВЦЭМ!$B$34:$B$777,M$119)+'СЕТ СН'!$I$11+СВЦЭМ!$D$10+'СЕТ СН'!$I$5-'СЕТ СН'!$I$21</f>
        <v>4875.3063406800002</v>
      </c>
      <c r="N122" s="36">
        <f>SUMIFS(СВЦЭМ!$D$34:$D$777,СВЦЭМ!$A$34:$A$777,$A122,СВЦЭМ!$B$34:$B$777,N$119)+'СЕТ СН'!$I$11+СВЦЭМ!$D$10+'СЕТ СН'!$I$5-'СЕТ СН'!$I$21</f>
        <v>4875.6838668099999</v>
      </c>
      <c r="O122" s="36">
        <f>SUMIFS(СВЦЭМ!$D$34:$D$777,СВЦЭМ!$A$34:$A$777,$A122,СВЦЭМ!$B$34:$B$777,O$119)+'СЕТ СН'!$I$11+СВЦЭМ!$D$10+'СЕТ СН'!$I$5-'СЕТ СН'!$I$21</f>
        <v>4845.4335002999997</v>
      </c>
      <c r="P122" s="36">
        <f>SUMIFS(СВЦЭМ!$D$34:$D$777,СВЦЭМ!$A$34:$A$777,$A122,СВЦЭМ!$B$34:$B$777,P$119)+'СЕТ СН'!$I$11+СВЦЭМ!$D$10+'СЕТ СН'!$I$5-'СЕТ СН'!$I$21</f>
        <v>4791.7675213799994</v>
      </c>
      <c r="Q122" s="36">
        <f>SUMIFS(СВЦЭМ!$D$34:$D$777,СВЦЭМ!$A$34:$A$777,$A122,СВЦЭМ!$B$34:$B$777,Q$119)+'СЕТ СН'!$I$11+СВЦЭМ!$D$10+'СЕТ СН'!$I$5-'СЕТ СН'!$I$21</f>
        <v>4715.9611669099995</v>
      </c>
      <c r="R122" s="36">
        <f>SUMIFS(СВЦЭМ!$D$34:$D$777,СВЦЭМ!$A$34:$A$777,$A122,СВЦЭМ!$B$34:$B$777,R$119)+'СЕТ СН'!$I$11+СВЦЭМ!$D$10+'СЕТ СН'!$I$5-'СЕТ СН'!$I$21</f>
        <v>4615.6237716099995</v>
      </c>
      <c r="S122" s="36">
        <f>SUMIFS(СВЦЭМ!$D$34:$D$777,СВЦЭМ!$A$34:$A$777,$A122,СВЦЭМ!$B$34:$B$777,S$119)+'СЕТ СН'!$I$11+СВЦЭМ!$D$10+'СЕТ СН'!$I$5-'СЕТ СН'!$I$21</f>
        <v>4543.5945815999994</v>
      </c>
      <c r="T122" s="36">
        <f>SUMIFS(СВЦЭМ!$D$34:$D$777,СВЦЭМ!$A$34:$A$777,$A122,СВЦЭМ!$B$34:$B$777,T$119)+'СЕТ СН'!$I$11+СВЦЭМ!$D$10+'СЕТ СН'!$I$5-'СЕТ СН'!$I$21</f>
        <v>4556.3017239999999</v>
      </c>
      <c r="U122" s="36">
        <f>SUMIFS(СВЦЭМ!$D$34:$D$777,СВЦЭМ!$A$34:$A$777,$A122,СВЦЭМ!$B$34:$B$777,U$119)+'СЕТ СН'!$I$11+СВЦЭМ!$D$10+'СЕТ СН'!$I$5-'СЕТ СН'!$I$21</f>
        <v>4596.7952531299998</v>
      </c>
      <c r="V122" s="36">
        <f>SUMIFS(СВЦЭМ!$D$34:$D$777,СВЦЭМ!$A$34:$A$777,$A122,СВЦЭМ!$B$34:$B$777,V$119)+'СЕТ СН'!$I$11+СВЦЭМ!$D$10+'СЕТ СН'!$I$5-'СЕТ СН'!$I$21</f>
        <v>4603.8498404499996</v>
      </c>
      <c r="W122" s="36">
        <f>SUMIFS(СВЦЭМ!$D$34:$D$777,СВЦЭМ!$A$34:$A$777,$A122,СВЦЭМ!$B$34:$B$777,W$119)+'СЕТ СН'!$I$11+СВЦЭМ!$D$10+'СЕТ СН'!$I$5-'СЕТ СН'!$I$21</f>
        <v>4598.3266929199999</v>
      </c>
      <c r="X122" s="36">
        <f>SUMIFS(СВЦЭМ!$D$34:$D$777,СВЦЭМ!$A$34:$A$777,$A122,СВЦЭМ!$B$34:$B$777,X$119)+'СЕТ СН'!$I$11+СВЦЭМ!$D$10+'СЕТ СН'!$I$5-'СЕТ СН'!$I$21</f>
        <v>4579.0085477599996</v>
      </c>
      <c r="Y122" s="36">
        <f>SUMIFS(СВЦЭМ!$D$34:$D$777,СВЦЭМ!$A$34:$A$777,$A122,СВЦЭМ!$B$34:$B$777,Y$119)+'СЕТ СН'!$I$11+СВЦЭМ!$D$10+'СЕТ СН'!$I$5-'СЕТ СН'!$I$21</f>
        <v>4715.3266882299995</v>
      </c>
    </row>
    <row r="123" spans="1:27" ht="15.75" x14ac:dyDescent="0.2">
      <c r="A123" s="35">
        <f t="shared" si="3"/>
        <v>43377</v>
      </c>
      <c r="B123" s="36">
        <f>SUMIFS(СВЦЭМ!$D$34:$D$777,СВЦЭМ!$A$34:$A$777,$A123,СВЦЭМ!$B$34:$B$777,B$119)+'СЕТ СН'!$I$11+СВЦЭМ!$D$10+'СЕТ СН'!$I$5-'СЕТ СН'!$I$21</f>
        <v>4784.4534835899995</v>
      </c>
      <c r="C123" s="36">
        <f>SUMIFS(СВЦЭМ!$D$34:$D$777,СВЦЭМ!$A$34:$A$777,$A123,СВЦЭМ!$B$34:$B$777,C$119)+'СЕТ СН'!$I$11+СВЦЭМ!$D$10+'СЕТ СН'!$I$5-'СЕТ СН'!$I$21</f>
        <v>4913.1417200699998</v>
      </c>
      <c r="D123" s="36">
        <f>SUMIFS(СВЦЭМ!$D$34:$D$777,СВЦЭМ!$A$34:$A$777,$A123,СВЦЭМ!$B$34:$B$777,D$119)+'СЕТ СН'!$I$11+СВЦЭМ!$D$10+'СЕТ СН'!$I$5-'СЕТ СН'!$I$21</f>
        <v>5031.2753321699993</v>
      </c>
      <c r="E123" s="36">
        <f>SUMIFS(СВЦЭМ!$D$34:$D$777,СВЦЭМ!$A$34:$A$777,$A123,СВЦЭМ!$B$34:$B$777,E$119)+'СЕТ СН'!$I$11+СВЦЭМ!$D$10+'СЕТ СН'!$I$5-'СЕТ СН'!$I$21</f>
        <v>5065.1453520599998</v>
      </c>
      <c r="F123" s="36">
        <f>SUMIFS(СВЦЭМ!$D$34:$D$777,СВЦЭМ!$A$34:$A$777,$A123,СВЦЭМ!$B$34:$B$777,F$119)+'СЕТ СН'!$I$11+СВЦЭМ!$D$10+'СЕТ СН'!$I$5-'СЕТ СН'!$I$21</f>
        <v>5060.3199308699996</v>
      </c>
      <c r="G123" s="36">
        <f>SUMIFS(СВЦЭМ!$D$34:$D$777,СВЦЭМ!$A$34:$A$777,$A123,СВЦЭМ!$B$34:$B$777,G$119)+'СЕТ СН'!$I$11+СВЦЭМ!$D$10+'СЕТ СН'!$I$5-'СЕТ СН'!$I$21</f>
        <v>5026.8818756999999</v>
      </c>
      <c r="H123" s="36">
        <f>SUMIFS(СВЦЭМ!$D$34:$D$777,СВЦЭМ!$A$34:$A$777,$A123,СВЦЭМ!$B$34:$B$777,H$119)+'СЕТ СН'!$I$11+СВЦЭМ!$D$10+'СЕТ СН'!$I$5-'СЕТ СН'!$I$21</f>
        <v>4967.3616113299995</v>
      </c>
      <c r="I123" s="36">
        <f>SUMIFS(СВЦЭМ!$D$34:$D$777,СВЦЭМ!$A$34:$A$777,$A123,СВЦЭМ!$B$34:$B$777,I$119)+'СЕТ СН'!$I$11+СВЦЭМ!$D$10+'СЕТ СН'!$I$5-'СЕТ СН'!$I$21</f>
        <v>4911.9437075199994</v>
      </c>
      <c r="J123" s="36">
        <f>SUMIFS(СВЦЭМ!$D$34:$D$777,СВЦЭМ!$A$34:$A$777,$A123,СВЦЭМ!$B$34:$B$777,J$119)+'СЕТ СН'!$I$11+СВЦЭМ!$D$10+'СЕТ СН'!$I$5-'СЕТ СН'!$I$21</f>
        <v>4891.6793300700001</v>
      </c>
      <c r="K123" s="36">
        <f>SUMIFS(СВЦЭМ!$D$34:$D$777,СВЦЭМ!$A$34:$A$777,$A123,СВЦЭМ!$B$34:$B$777,K$119)+'СЕТ СН'!$I$11+СВЦЭМ!$D$10+'СЕТ СН'!$I$5-'СЕТ СН'!$I$21</f>
        <v>4882.1281777099994</v>
      </c>
      <c r="L123" s="36">
        <f>SUMIFS(СВЦЭМ!$D$34:$D$777,СВЦЭМ!$A$34:$A$777,$A123,СВЦЭМ!$B$34:$B$777,L$119)+'СЕТ СН'!$I$11+СВЦЭМ!$D$10+'СЕТ СН'!$I$5-'СЕТ СН'!$I$21</f>
        <v>4891.2828362199998</v>
      </c>
      <c r="M123" s="36">
        <f>SUMIFS(СВЦЭМ!$D$34:$D$777,СВЦЭМ!$A$34:$A$777,$A123,СВЦЭМ!$B$34:$B$777,M$119)+'СЕТ СН'!$I$11+СВЦЭМ!$D$10+'СЕТ СН'!$I$5-'СЕТ СН'!$I$21</f>
        <v>4908.1130239799995</v>
      </c>
      <c r="N123" s="36">
        <f>SUMIFS(СВЦЭМ!$D$34:$D$777,СВЦЭМ!$A$34:$A$777,$A123,СВЦЭМ!$B$34:$B$777,N$119)+'СЕТ СН'!$I$11+СВЦЭМ!$D$10+'СЕТ СН'!$I$5-'СЕТ СН'!$I$21</f>
        <v>4911.9405556499996</v>
      </c>
      <c r="O123" s="36">
        <f>SUMIFS(СВЦЭМ!$D$34:$D$777,СВЦЭМ!$A$34:$A$777,$A123,СВЦЭМ!$B$34:$B$777,O$119)+'СЕТ СН'!$I$11+СВЦЭМ!$D$10+'СЕТ СН'!$I$5-'СЕТ СН'!$I$21</f>
        <v>4897.1796020599995</v>
      </c>
      <c r="P123" s="36">
        <f>SUMIFS(СВЦЭМ!$D$34:$D$777,СВЦЭМ!$A$34:$A$777,$A123,СВЦЭМ!$B$34:$B$777,P$119)+'СЕТ СН'!$I$11+СВЦЭМ!$D$10+'СЕТ СН'!$I$5-'СЕТ СН'!$I$21</f>
        <v>4815.7281602599996</v>
      </c>
      <c r="Q123" s="36">
        <f>SUMIFS(СВЦЭМ!$D$34:$D$777,СВЦЭМ!$A$34:$A$777,$A123,СВЦЭМ!$B$34:$B$777,Q$119)+'СЕТ СН'!$I$11+СВЦЭМ!$D$10+'СЕТ СН'!$I$5-'СЕТ СН'!$I$21</f>
        <v>4747.3181736199995</v>
      </c>
      <c r="R123" s="36">
        <f>SUMIFS(СВЦЭМ!$D$34:$D$777,СВЦЭМ!$A$34:$A$777,$A123,СВЦЭМ!$B$34:$B$777,R$119)+'СЕТ СН'!$I$11+СВЦЭМ!$D$10+'СЕТ СН'!$I$5-'СЕТ СН'!$I$21</f>
        <v>4642.0567379799995</v>
      </c>
      <c r="S123" s="36">
        <f>SUMIFS(СВЦЭМ!$D$34:$D$777,СВЦЭМ!$A$34:$A$777,$A123,СВЦЭМ!$B$34:$B$777,S$119)+'СЕТ СН'!$I$11+СВЦЭМ!$D$10+'СЕТ СН'!$I$5-'СЕТ СН'!$I$21</f>
        <v>4557.5971353499999</v>
      </c>
      <c r="T123" s="36">
        <f>SUMIFS(СВЦЭМ!$D$34:$D$777,СВЦЭМ!$A$34:$A$777,$A123,СВЦЭМ!$B$34:$B$777,T$119)+'СЕТ СН'!$I$11+СВЦЭМ!$D$10+'СЕТ СН'!$I$5-'СЕТ СН'!$I$21</f>
        <v>4564.6802700099997</v>
      </c>
      <c r="U123" s="36">
        <f>SUMIFS(СВЦЭМ!$D$34:$D$777,СВЦЭМ!$A$34:$A$777,$A123,СВЦЭМ!$B$34:$B$777,U$119)+'СЕТ СН'!$I$11+СВЦЭМ!$D$10+'СЕТ СН'!$I$5-'СЕТ СН'!$I$21</f>
        <v>4611.3169973399999</v>
      </c>
      <c r="V123" s="36">
        <f>SUMIFS(СВЦЭМ!$D$34:$D$777,СВЦЭМ!$A$34:$A$777,$A123,СВЦЭМ!$B$34:$B$777,V$119)+'СЕТ СН'!$I$11+СВЦЭМ!$D$10+'СЕТ СН'!$I$5-'СЕТ СН'!$I$21</f>
        <v>4618.6492080799999</v>
      </c>
      <c r="W123" s="36">
        <f>SUMIFS(СВЦЭМ!$D$34:$D$777,СВЦЭМ!$A$34:$A$777,$A123,СВЦЭМ!$B$34:$B$777,W$119)+'СЕТ СН'!$I$11+СВЦЭМ!$D$10+'СЕТ СН'!$I$5-'СЕТ СН'!$I$21</f>
        <v>4609.85150944</v>
      </c>
      <c r="X123" s="36">
        <f>SUMIFS(СВЦЭМ!$D$34:$D$777,СВЦЭМ!$A$34:$A$777,$A123,СВЦЭМ!$B$34:$B$777,X$119)+'СЕТ СН'!$I$11+СВЦЭМ!$D$10+'СЕТ СН'!$I$5-'СЕТ СН'!$I$21</f>
        <v>4604.2394364299998</v>
      </c>
      <c r="Y123" s="36">
        <f>SUMIFS(СВЦЭМ!$D$34:$D$777,СВЦЭМ!$A$34:$A$777,$A123,СВЦЭМ!$B$34:$B$777,Y$119)+'СЕТ СН'!$I$11+СВЦЭМ!$D$10+'СЕТ СН'!$I$5-'СЕТ СН'!$I$21</f>
        <v>4700.3692751600001</v>
      </c>
    </row>
    <row r="124" spans="1:27" ht="15.75" x14ac:dyDescent="0.2">
      <c r="A124" s="35">
        <f t="shared" si="3"/>
        <v>43378</v>
      </c>
      <c r="B124" s="36">
        <f>SUMIFS(СВЦЭМ!$D$34:$D$777,СВЦЭМ!$A$34:$A$777,$A124,СВЦЭМ!$B$34:$B$777,B$119)+'СЕТ СН'!$I$11+СВЦЭМ!$D$10+'СЕТ СН'!$I$5-'СЕТ СН'!$I$21</f>
        <v>4883.2524632099994</v>
      </c>
      <c r="C124" s="36">
        <f>SUMIFS(СВЦЭМ!$D$34:$D$777,СВЦЭМ!$A$34:$A$777,$A124,СВЦЭМ!$B$34:$B$777,C$119)+'СЕТ СН'!$I$11+СВЦЭМ!$D$10+'СЕТ СН'!$I$5-'СЕТ СН'!$I$21</f>
        <v>4957.6827081999991</v>
      </c>
      <c r="D124" s="36">
        <f>SUMIFS(СВЦЭМ!$D$34:$D$777,СВЦЭМ!$A$34:$A$777,$A124,СВЦЭМ!$B$34:$B$777,D$119)+'СЕТ СН'!$I$11+СВЦЭМ!$D$10+'СЕТ СН'!$I$5-'СЕТ СН'!$I$21</f>
        <v>5035.7332511099994</v>
      </c>
      <c r="E124" s="36">
        <f>SUMIFS(СВЦЭМ!$D$34:$D$777,СВЦЭМ!$A$34:$A$777,$A124,СВЦЭМ!$B$34:$B$777,E$119)+'СЕТ СН'!$I$11+СВЦЭМ!$D$10+'СЕТ СН'!$I$5-'СЕТ СН'!$I$21</f>
        <v>5042.1438122199997</v>
      </c>
      <c r="F124" s="36">
        <f>SUMIFS(СВЦЭМ!$D$34:$D$777,СВЦЭМ!$A$34:$A$777,$A124,СВЦЭМ!$B$34:$B$777,F$119)+'СЕТ СН'!$I$11+СВЦЭМ!$D$10+'СЕТ СН'!$I$5-'СЕТ СН'!$I$21</f>
        <v>5044.1692111900002</v>
      </c>
      <c r="G124" s="36">
        <f>SUMIFS(СВЦЭМ!$D$34:$D$777,СВЦЭМ!$A$34:$A$777,$A124,СВЦЭМ!$B$34:$B$777,G$119)+'СЕТ СН'!$I$11+СВЦЭМ!$D$10+'СЕТ СН'!$I$5-'СЕТ СН'!$I$21</f>
        <v>5026.4229834799999</v>
      </c>
      <c r="H124" s="36">
        <f>SUMIFS(СВЦЭМ!$D$34:$D$777,СВЦЭМ!$A$34:$A$777,$A124,СВЦЭМ!$B$34:$B$777,H$119)+'СЕТ СН'!$I$11+СВЦЭМ!$D$10+'СЕТ СН'!$I$5-'СЕТ СН'!$I$21</f>
        <v>4971.6941500299999</v>
      </c>
      <c r="I124" s="36">
        <f>SUMIFS(СВЦЭМ!$D$34:$D$777,СВЦЭМ!$A$34:$A$777,$A124,СВЦЭМ!$B$34:$B$777,I$119)+'СЕТ СН'!$I$11+СВЦЭМ!$D$10+'СЕТ СН'!$I$5-'СЕТ СН'!$I$21</f>
        <v>4886.8502473199997</v>
      </c>
      <c r="J124" s="36">
        <f>SUMIFS(СВЦЭМ!$D$34:$D$777,СВЦЭМ!$A$34:$A$777,$A124,СВЦЭМ!$B$34:$B$777,J$119)+'СЕТ СН'!$I$11+СВЦЭМ!$D$10+'СЕТ СН'!$I$5-'СЕТ СН'!$I$21</f>
        <v>4859.3116257499996</v>
      </c>
      <c r="K124" s="36">
        <f>SUMIFS(СВЦЭМ!$D$34:$D$777,СВЦЭМ!$A$34:$A$777,$A124,СВЦЭМ!$B$34:$B$777,K$119)+'СЕТ СН'!$I$11+СВЦЭМ!$D$10+'СЕТ СН'!$I$5-'СЕТ СН'!$I$21</f>
        <v>4854.9547264899993</v>
      </c>
      <c r="L124" s="36">
        <f>SUMIFS(СВЦЭМ!$D$34:$D$777,СВЦЭМ!$A$34:$A$777,$A124,СВЦЭМ!$B$34:$B$777,L$119)+'СЕТ СН'!$I$11+СВЦЭМ!$D$10+'СЕТ СН'!$I$5-'СЕТ СН'!$I$21</f>
        <v>4860.9248054199998</v>
      </c>
      <c r="M124" s="36">
        <f>SUMIFS(СВЦЭМ!$D$34:$D$777,СВЦЭМ!$A$34:$A$777,$A124,СВЦЭМ!$B$34:$B$777,M$119)+'СЕТ СН'!$I$11+СВЦЭМ!$D$10+'СЕТ СН'!$I$5-'СЕТ СН'!$I$21</f>
        <v>4866.9334929699999</v>
      </c>
      <c r="N124" s="36">
        <f>SUMIFS(СВЦЭМ!$D$34:$D$777,СВЦЭМ!$A$34:$A$777,$A124,СВЦЭМ!$B$34:$B$777,N$119)+'СЕТ СН'!$I$11+СВЦЭМ!$D$10+'СЕТ СН'!$I$5-'СЕТ СН'!$I$21</f>
        <v>4889.0892208699997</v>
      </c>
      <c r="O124" s="36">
        <f>SUMIFS(СВЦЭМ!$D$34:$D$777,СВЦЭМ!$A$34:$A$777,$A124,СВЦЭМ!$B$34:$B$777,O$119)+'СЕТ СН'!$I$11+СВЦЭМ!$D$10+'СЕТ СН'!$I$5-'СЕТ СН'!$I$21</f>
        <v>4872.6004871899995</v>
      </c>
      <c r="P124" s="36">
        <f>SUMIFS(СВЦЭМ!$D$34:$D$777,СВЦЭМ!$A$34:$A$777,$A124,СВЦЭМ!$B$34:$B$777,P$119)+'СЕТ СН'!$I$11+СВЦЭМ!$D$10+'СЕТ СН'!$I$5-'СЕТ СН'!$I$21</f>
        <v>4825.9996161399995</v>
      </c>
      <c r="Q124" s="36">
        <f>SUMIFS(СВЦЭМ!$D$34:$D$777,СВЦЭМ!$A$34:$A$777,$A124,СВЦЭМ!$B$34:$B$777,Q$119)+'СЕТ СН'!$I$11+СВЦЭМ!$D$10+'СЕТ СН'!$I$5-'СЕТ СН'!$I$21</f>
        <v>4750.1181073500002</v>
      </c>
      <c r="R124" s="36">
        <f>SUMIFS(СВЦЭМ!$D$34:$D$777,СВЦЭМ!$A$34:$A$777,$A124,СВЦЭМ!$B$34:$B$777,R$119)+'СЕТ СН'!$I$11+СВЦЭМ!$D$10+'СЕТ СН'!$I$5-'СЕТ СН'!$I$21</f>
        <v>4647.7540880699999</v>
      </c>
      <c r="S124" s="36">
        <f>SUMIFS(СВЦЭМ!$D$34:$D$777,СВЦЭМ!$A$34:$A$777,$A124,СВЦЭМ!$B$34:$B$777,S$119)+'СЕТ СН'!$I$11+СВЦЭМ!$D$10+'СЕТ СН'!$I$5-'СЕТ СН'!$I$21</f>
        <v>4546.0154176799997</v>
      </c>
      <c r="T124" s="36">
        <f>SUMIFS(СВЦЭМ!$D$34:$D$777,СВЦЭМ!$A$34:$A$777,$A124,СВЦЭМ!$B$34:$B$777,T$119)+'СЕТ СН'!$I$11+СВЦЭМ!$D$10+'СЕТ СН'!$I$5-'СЕТ СН'!$I$21</f>
        <v>4527.5298493999999</v>
      </c>
      <c r="U124" s="36">
        <f>SUMIFS(СВЦЭМ!$D$34:$D$777,СВЦЭМ!$A$34:$A$777,$A124,СВЦЭМ!$B$34:$B$777,U$119)+'СЕТ СН'!$I$11+СВЦЭМ!$D$10+'СЕТ СН'!$I$5-'СЕТ СН'!$I$21</f>
        <v>4572.0655814899992</v>
      </c>
      <c r="V124" s="36">
        <f>SUMIFS(СВЦЭМ!$D$34:$D$777,СВЦЭМ!$A$34:$A$777,$A124,СВЦЭМ!$B$34:$B$777,V$119)+'СЕТ СН'!$I$11+СВЦЭМ!$D$10+'СЕТ СН'!$I$5-'СЕТ СН'!$I$21</f>
        <v>4571.9539099200001</v>
      </c>
      <c r="W124" s="36">
        <f>SUMIFS(СВЦЭМ!$D$34:$D$777,СВЦЭМ!$A$34:$A$777,$A124,СВЦЭМ!$B$34:$B$777,W$119)+'СЕТ СН'!$I$11+СВЦЭМ!$D$10+'СЕТ СН'!$I$5-'СЕТ СН'!$I$21</f>
        <v>4559.4596127799996</v>
      </c>
      <c r="X124" s="36">
        <f>SUMIFS(СВЦЭМ!$D$34:$D$777,СВЦЭМ!$A$34:$A$777,$A124,СВЦЭМ!$B$34:$B$777,X$119)+'СЕТ СН'!$I$11+СВЦЭМ!$D$10+'СЕТ СН'!$I$5-'СЕТ СН'!$I$21</f>
        <v>4562.8204864899999</v>
      </c>
      <c r="Y124" s="36">
        <f>SUMIFS(СВЦЭМ!$D$34:$D$777,СВЦЭМ!$A$34:$A$777,$A124,СВЦЭМ!$B$34:$B$777,Y$119)+'СЕТ СН'!$I$11+СВЦЭМ!$D$10+'СЕТ СН'!$I$5-'СЕТ СН'!$I$21</f>
        <v>4698.0341066299998</v>
      </c>
    </row>
    <row r="125" spans="1:27" ht="15.75" x14ac:dyDescent="0.2">
      <c r="A125" s="35">
        <f t="shared" si="3"/>
        <v>43379</v>
      </c>
      <c r="B125" s="36">
        <f>SUMIFS(СВЦЭМ!$D$34:$D$777,СВЦЭМ!$A$34:$A$777,$A125,СВЦЭМ!$B$34:$B$777,B$119)+'СЕТ СН'!$I$11+СВЦЭМ!$D$10+'СЕТ СН'!$I$5-'СЕТ СН'!$I$21</f>
        <v>4827.8340249799994</v>
      </c>
      <c r="C125" s="36">
        <f>SUMIFS(СВЦЭМ!$D$34:$D$777,СВЦЭМ!$A$34:$A$777,$A125,СВЦЭМ!$B$34:$B$777,C$119)+'СЕТ СН'!$I$11+СВЦЭМ!$D$10+'СЕТ СН'!$I$5-'СЕТ СН'!$I$21</f>
        <v>4960.7311010599997</v>
      </c>
      <c r="D125" s="36">
        <f>SUMIFS(СВЦЭМ!$D$34:$D$777,СВЦЭМ!$A$34:$A$777,$A125,СВЦЭМ!$B$34:$B$777,D$119)+'СЕТ СН'!$I$11+СВЦЭМ!$D$10+'СЕТ СН'!$I$5-'СЕТ СН'!$I$21</f>
        <v>5060.1564705199999</v>
      </c>
      <c r="E125" s="36">
        <f>SUMIFS(СВЦЭМ!$D$34:$D$777,СВЦЭМ!$A$34:$A$777,$A125,СВЦЭМ!$B$34:$B$777,E$119)+'СЕТ СН'!$I$11+СВЦЭМ!$D$10+'СЕТ СН'!$I$5-'СЕТ СН'!$I$21</f>
        <v>5076.8180772899996</v>
      </c>
      <c r="F125" s="36">
        <f>SUMIFS(СВЦЭМ!$D$34:$D$777,СВЦЭМ!$A$34:$A$777,$A125,СВЦЭМ!$B$34:$B$777,F$119)+'СЕТ СН'!$I$11+СВЦЭМ!$D$10+'СЕТ СН'!$I$5-'СЕТ СН'!$I$21</f>
        <v>5069.3917401600002</v>
      </c>
      <c r="G125" s="36">
        <f>SUMIFS(СВЦЭМ!$D$34:$D$777,СВЦЭМ!$A$34:$A$777,$A125,СВЦЭМ!$B$34:$B$777,G$119)+'СЕТ СН'!$I$11+СВЦЭМ!$D$10+'СЕТ СН'!$I$5-'СЕТ СН'!$I$21</f>
        <v>5050.8906394399992</v>
      </c>
      <c r="H125" s="36">
        <f>SUMIFS(СВЦЭМ!$D$34:$D$777,СВЦЭМ!$A$34:$A$777,$A125,СВЦЭМ!$B$34:$B$777,H$119)+'СЕТ СН'!$I$11+СВЦЭМ!$D$10+'СЕТ СН'!$I$5-'СЕТ СН'!$I$21</f>
        <v>5029.0462905699997</v>
      </c>
      <c r="I125" s="36">
        <f>SUMIFS(СВЦЭМ!$D$34:$D$777,СВЦЭМ!$A$34:$A$777,$A125,СВЦЭМ!$B$34:$B$777,I$119)+'СЕТ СН'!$I$11+СВЦЭМ!$D$10+'СЕТ СН'!$I$5-'СЕТ СН'!$I$21</f>
        <v>4966.9527866299995</v>
      </c>
      <c r="J125" s="36">
        <f>SUMIFS(СВЦЭМ!$D$34:$D$777,СВЦЭМ!$A$34:$A$777,$A125,СВЦЭМ!$B$34:$B$777,J$119)+'СЕТ СН'!$I$11+СВЦЭМ!$D$10+'СЕТ СН'!$I$5-'СЕТ СН'!$I$21</f>
        <v>4891.3889813999995</v>
      </c>
      <c r="K125" s="36">
        <f>SUMIFS(СВЦЭМ!$D$34:$D$777,СВЦЭМ!$A$34:$A$777,$A125,СВЦЭМ!$B$34:$B$777,K$119)+'СЕТ СН'!$I$11+СВЦЭМ!$D$10+'СЕТ СН'!$I$5-'СЕТ СН'!$I$21</f>
        <v>4836.4082042799992</v>
      </c>
      <c r="L125" s="36">
        <f>SUMIFS(СВЦЭМ!$D$34:$D$777,СВЦЭМ!$A$34:$A$777,$A125,СВЦЭМ!$B$34:$B$777,L$119)+'СЕТ СН'!$I$11+СВЦЭМ!$D$10+'СЕТ СН'!$I$5-'СЕТ СН'!$I$21</f>
        <v>4818.0310744999997</v>
      </c>
      <c r="M125" s="36">
        <f>SUMIFS(СВЦЭМ!$D$34:$D$777,СВЦЭМ!$A$34:$A$777,$A125,СВЦЭМ!$B$34:$B$777,M$119)+'СЕТ СН'!$I$11+СВЦЭМ!$D$10+'СЕТ СН'!$I$5-'СЕТ СН'!$I$21</f>
        <v>4815.4819586299991</v>
      </c>
      <c r="N125" s="36">
        <f>SUMIFS(СВЦЭМ!$D$34:$D$777,СВЦЭМ!$A$34:$A$777,$A125,СВЦЭМ!$B$34:$B$777,N$119)+'СЕТ СН'!$I$11+СВЦЭМ!$D$10+'СЕТ СН'!$I$5-'СЕТ СН'!$I$21</f>
        <v>4840.26608665</v>
      </c>
      <c r="O125" s="36">
        <f>SUMIFS(СВЦЭМ!$D$34:$D$777,СВЦЭМ!$A$34:$A$777,$A125,СВЦЭМ!$B$34:$B$777,O$119)+'СЕТ СН'!$I$11+СВЦЭМ!$D$10+'СЕТ СН'!$I$5-'СЕТ СН'!$I$21</f>
        <v>4845.5794903299993</v>
      </c>
      <c r="P125" s="36">
        <f>SUMIFS(СВЦЭМ!$D$34:$D$777,СВЦЭМ!$A$34:$A$777,$A125,СВЦЭМ!$B$34:$B$777,P$119)+'СЕТ СН'!$I$11+СВЦЭМ!$D$10+'СЕТ СН'!$I$5-'СЕТ СН'!$I$21</f>
        <v>4772.1621033399997</v>
      </c>
      <c r="Q125" s="36">
        <f>SUMIFS(СВЦЭМ!$D$34:$D$777,СВЦЭМ!$A$34:$A$777,$A125,СВЦЭМ!$B$34:$B$777,Q$119)+'СЕТ СН'!$I$11+СВЦЭМ!$D$10+'СЕТ СН'!$I$5-'СЕТ СН'!$I$21</f>
        <v>4700.2205372499993</v>
      </c>
      <c r="R125" s="36">
        <f>SUMIFS(СВЦЭМ!$D$34:$D$777,СВЦЭМ!$A$34:$A$777,$A125,СВЦЭМ!$B$34:$B$777,R$119)+'СЕТ СН'!$I$11+СВЦЭМ!$D$10+'СЕТ СН'!$I$5-'СЕТ СН'!$I$21</f>
        <v>4589.5139851399999</v>
      </c>
      <c r="S125" s="36">
        <f>SUMIFS(СВЦЭМ!$D$34:$D$777,СВЦЭМ!$A$34:$A$777,$A125,СВЦЭМ!$B$34:$B$777,S$119)+'СЕТ СН'!$I$11+СВЦЭМ!$D$10+'СЕТ СН'!$I$5-'СЕТ СН'!$I$21</f>
        <v>4514.3732316099995</v>
      </c>
      <c r="T125" s="36">
        <f>SUMIFS(СВЦЭМ!$D$34:$D$777,СВЦЭМ!$A$34:$A$777,$A125,СВЦЭМ!$B$34:$B$777,T$119)+'СЕТ СН'!$I$11+СВЦЭМ!$D$10+'СЕТ СН'!$I$5-'СЕТ СН'!$I$21</f>
        <v>4517.7026991799994</v>
      </c>
      <c r="U125" s="36">
        <f>SUMIFS(СВЦЭМ!$D$34:$D$777,СВЦЭМ!$A$34:$A$777,$A125,СВЦЭМ!$B$34:$B$777,U$119)+'СЕТ СН'!$I$11+СВЦЭМ!$D$10+'СЕТ СН'!$I$5-'СЕТ СН'!$I$21</f>
        <v>4564.8968711699999</v>
      </c>
      <c r="V125" s="36">
        <f>SUMIFS(СВЦЭМ!$D$34:$D$777,СВЦЭМ!$A$34:$A$777,$A125,СВЦЭМ!$B$34:$B$777,V$119)+'СЕТ СН'!$I$11+СВЦЭМ!$D$10+'СЕТ СН'!$I$5-'СЕТ СН'!$I$21</f>
        <v>4572.5797441499999</v>
      </c>
      <c r="W125" s="36">
        <f>SUMIFS(СВЦЭМ!$D$34:$D$777,СВЦЭМ!$A$34:$A$777,$A125,СВЦЭМ!$B$34:$B$777,W$119)+'СЕТ СН'!$I$11+СВЦЭМ!$D$10+'СЕТ СН'!$I$5-'СЕТ СН'!$I$21</f>
        <v>4549.3750910799999</v>
      </c>
      <c r="X125" s="36">
        <f>SUMIFS(СВЦЭМ!$D$34:$D$777,СВЦЭМ!$A$34:$A$777,$A125,СВЦЭМ!$B$34:$B$777,X$119)+'СЕТ СН'!$I$11+СВЦЭМ!$D$10+'СЕТ СН'!$I$5-'СЕТ СН'!$I$21</f>
        <v>4547.2040808299998</v>
      </c>
      <c r="Y125" s="36">
        <f>SUMIFS(СВЦЭМ!$D$34:$D$777,СВЦЭМ!$A$34:$A$777,$A125,СВЦЭМ!$B$34:$B$777,Y$119)+'СЕТ СН'!$I$11+СВЦЭМ!$D$10+'СЕТ СН'!$I$5-'СЕТ СН'!$I$21</f>
        <v>4686.8522395999998</v>
      </c>
    </row>
    <row r="126" spans="1:27" ht="15.75" x14ac:dyDescent="0.2">
      <c r="A126" s="35">
        <f t="shared" si="3"/>
        <v>43380</v>
      </c>
      <c r="B126" s="36">
        <f>SUMIFS(СВЦЭМ!$D$34:$D$777,СВЦЭМ!$A$34:$A$777,$A126,СВЦЭМ!$B$34:$B$777,B$119)+'СЕТ СН'!$I$11+СВЦЭМ!$D$10+'СЕТ СН'!$I$5-'СЕТ СН'!$I$21</f>
        <v>4813.0221746099996</v>
      </c>
      <c r="C126" s="36">
        <f>SUMIFS(СВЦЭМ!$D$34:$D$777,СВЦЭМ!$A$34:$A$777,$A126,СВЦЭМ!$B$34:$B$777,C$119)+'СЕТ СН'!$I$11+СВЦЭМ!$D$10+'СЕТ СН'!$I$5-'СЕТ СН'!$I$21</f>
        <v>4932.4459227599991</v>
      </c>
      <c r="D126" s="36">
        <f>SUMIFS(СВЦЭМ!$D$34:$D$777,СВЦЭМ!$A$34:$A$777,$A126,СВЦЭМ!$B$34:$B$777,D$119)+'СЕТ СН'!$I$11+СВЦЭМ!$D$10+'СЕТ СН'!$I$5-'СЕТ СН'!$I$21</f>
        <v>5026.6912700499997</v>
      </c>
      <c r="E126" s="36">
        <f>SUMIFS(СВЦЭМ!$D$34:$D$777,СВЦЭМ!$A$34:$A$777,$A126,СВЦЭМ!$B$34:$B$777,E$119)+'СЕТ СН'!$I$11+СВЦЭМ!$D$10+'СЕТ СН'!$I$5-'СЕТ СН'!$I$21</f>
        <v>5029.3910225599993</v>
      </c>
      <c r="F126" s="36">
        <f>SUMIFS(СВЦЭМ!$D$34:$D$777,СВЦЭМ!$A$34:$A$777,$A126,СВЦЭМ!$B$34:$B$777,F$119)+'СЕТ СН'!$I$11+СВЦЭМ!$D$10+'СЕТ СН'!$I$5-'СЕТ СН'!$I$21</f>
        <v>5032.5714898799997</v>
      </c>
      <c r="G126" s="36">
        <f>SUMIFS(СВЦЭМ!$D$34:$D$777,СВЦЭМ!$A$34:$A$777,$A126,СВЦЭМ!$B$34:$B$777,G$119)+'СЕТ СН'!$I$11+СВЦЭМ!$D$10+'СЕТ СН'!$I$5-'СЕТ СН'!$I$21</f>
        <v>5043.7311609199996</v>
      </c>
      <c r="H126" s="36">
        <f>SUMIFS(СВЦЭМ!$D$34:$D$777,СВЦЭМ!$A$34:$A$777,$A126,СВЦЭМ!$B$34:$B$777,H$119)+'СЕТ СН'!$I$11+СВЦЭМ!$D$10+'СЕТ СН'!$I$5-'СЕТ СН'!$I$21</f>
        <v>5009.3203236199997</v>
      </c>
      <c r="I126" s="36">
        <f>SUMIFS(СВЦЭМ!$D$34:$D$777,СВЦЭМ!$A$34:$A$777,$A126,СВЦЭМ!$B$34:$B$777,I$119)+'СЕТ СН'!$I$11+СВЦЭМ!$D$10+'СЕТ СН'!$I$5-'СЕТ СН'!$I$21</f>
        <v>4944.6703767099998</v>
      </c>
      <c r="J126" s="36">
        <f>SUMIFS(СВЦЭМ!$D$34:$D$777,СВЦЭМ!$A$34:$A$777,$A126,СВЦЭМ!$B$34:$B$777,J$119)+'СЕТ СН'!$I$11+СВЦЭМ!$D$10+'СЕТ СН'!$I$5-'СЕТ СН'!$I$21</f>
        <v>4890.2006101699999</v>
      </c>
      <c r="K126" s="36">
        <f>SUMIFS(СВЦЭМ!$D$34:$D$777,СВЦЭМ!$A$34:$A$777,$A126,СВЦЭМ!$B$34:$B$777,K$119)+'СЕТ СН'!$I$11+СВЦЭМ!$D$10+'СЕТ СН'!$I$5-'СЕТ СН'!$I$21</f>
        <v>4856.1584652599995</v>
      </c>
      <c r="L126" s="36">
        <f>SUMIFS(СВЦЭМ!$D$34:$D$777,СВЦЭМ!$A$34:$A$777,$A126,СВЦЭМ!$B$34:$B$777,L$119)+'СЕТ СН'!$I$11+СВЦЭМ!$D$10+'СЕТ СН'!$I$5-'СЕТ СН'!$I$21</f>
        <v>4830.9169134799995</v>
      </c>
      <c r="M126" s="36">
        <f>SUMIFS(СВЦЭМ!$D$34:$D$777,СВЦЭМ!$A$34:$A$777,$A126,СВЦЭМ!$B$34:$B$777,M$119)+'СЕТ СН'!$I$11+СВЦЭМ!$D$10+'СЕТ СН'!$I$5-'СЕТ СН'!$I$21</f>
        <v>4837.8025325699991</v>
      </c>
      <c r="N126" s="36">
        <f>SUMIFS(СВЦЭМ!$D$34:$D$777,СВЦЭМ!$A$34:$A$777,$A126,СВЦЭМ!$B$34:$B$777,N$119)+'СЕТ СН'!$I$11+СВЦЭМ!$D$10+'СЕТ СН'!$I$5-'СЕТ СН'!$I$21</f>
        <v>4849.6476384999996</v>
      </c>
      <c r="O126" s="36">
        <f>SUMIFS(СВЦЭМ!$D$34:$D$777,СВЦЭМ!$A$34:$A$777,$A126,СВЦЭМ!$B$34:$B$777,O$119)+'СЕТ СН'!$I$11+СВЦЭМ!$D$10+'СЕТ СН'!$I$5-'СЕТ СН'!$I$21</f>
        <v>4836.3479130299993</v>
      </c>
      <c r="P126" s="36">
        <f>SUMIFS(СВЦЭМ!$D$34:$D$777,СВЦЭМ!$A$34:$A$777,$A126,СВЦЭМ!$B$34:$B$777,P$119)+'СЕТ СН'!$I$11+СВЦЭМ!$D$10+'СЕТ СН'!$I$5-'СЕТ СН'!$I$21</f>
        <v>4770.8438781799996</v>
      </c>
      <c r="Q126" s="36">
        <f>SUMIFS(СВЦЭМ!$D$34:$D$777,СВЦЭМ!$A$34:$A$777,$A126,СВЦЭМ!$B$34:$B$777,Q$119)+'СЕТ СН'!$I$11+СВЦЭМ!$D$10+'СЕТ СН'!$I$5-'СЕТ СН'!$I$21</f>
        <v>4694.4018347899992</v>
      </c>
      <c r="R126" s="36">
        <f>SUMIFS(СВЦЭМ!$D$34:$D$777,СВЦЭМ!$A$34:$A$777,$A126,СВЦЭМ!$B$34:$B$777,R$119)+'СЕТ СН'!$I$11+СВЦЭМ!$D$10+'СЕТ СН'!$I$5-'СЕТ СН'!$I$21</f>
        <v>4590.1639635399997</v>
      </c>
      <c r="S126" s="36">
        <f>SUMIFS(СВЦЭМ!$D$34:$D$777,СВЦЭМ!$A$34:$A$777,$A126,СВЦЭМ!$B$34:$B$777,S$119)+'СЕТ СН'!$I$11+СВЦЭМ!$D$10+'СЕТ СН'!$I$5-'СЕТ СН'!$I$21</f>
        <v>4514.7588659899993</v>
      </c>
      <c r="T126" s="36">
        <f>SUMIFS(СВЦЭМ!$D$34:$D$777,СВЦЭМ!$A$34:$A$777,$A126,СВЦЭМ!$B$34:$B$777,T$119)+'СЕТ СН'!$I$11+СВЦЭМ!$D$10+'СЕТ СН'!$I$5-'СЕТ СН'!$I$21</f>
        <v>4538.1771233599993</v>
      </c>
      <c r="U126" s="36">
        <f>SUMIFS(СВЦЭМ!$D$34:$D$777,СВЦЭМ!$A$34:$A$777,$A126,СВЦЭМ!$B$34:$B$777,U$119)+'СЕТ СН'!$I$11+СВЦЭМ!$D$10+'СЕТ СН'!$I$5-'СЕТ СН'!$I$21</f>
        <v>4592.8601467799999</v>
      </c>
      <c r="V126" s="36">
        <f>SUMIFS(СВЦЭМ!$D$34:$D$777,СВЦЭМ!$A$34:$A$777,$A126,СВЦЭМ!$B$34:$B$777,V$119)+'СЕТ СН'!$I$11+СВЦЭМ!$D$10+'СЕТ СН'!$I$5-'СЕТ СН'!$I$21</f>
        <v>4596.5414525799997</v>
      </c>
      <c r="W126" s="36">
        <f>SUMIFS(СВЦЭМ!$D$34:$D$777,СВЦЭМ!$A$34:$A$777,$A126,СВЦЭМ!$B$34:$B$777,W$119)+'СЕТ СН'!$I$11+СВЦЭМ!$D$10+'СЕТ СН'!$I$5-'СЕТ СН'!$I$21</f>
        <v>4572.93132212</v>
      </c>
      <c r="X126" s="36">
        <f>SUMIFS(СВЦЭМ!$D$34:$D$777,СВЦЭМ!$A$34:$A$777,$A126,СВЦЭМ!$B$34:$B$777,X$119)+'СЕТ СН'!$I$11+СВЦЭМ!$D$10+'СЕТ СН'!$I$5-'СЕТ СН'!$I$21</f>
        <v>4564.3409219699997</v>
      </c>
      <c r="Y126" s="36">
        <f>SUMIFS(СВЦЭМ!$D$34:$D$777,СВЦЭМ!$A$34:$A$777,$A126,СВЦЭМ!$B$34:$B$777,Y$119)+'СЕТ СН'!$I$11+СВЦЭМ!$D$10+'СЕТ СН'!$I$5-'СЕТ СН'!$I$21</f>
        <v>4678.4130243399995</v>
      </c>
    </row>
    <row r="127" spans="1:27" ht="15.75" x14ac:dyDescent="0.2">
      <c r="A127" s="35">
        <f t="shared" si="3"/>
        <v>43381</v>
      </c>
      <c r="B127" s="36">
        <f>SUMIFS(СВЦЭМ!$D$34:$D$777,СВЦЭМ!$A$34:$A$777,$A127,СВЦЭМ!$B$34:$B$777,B$119)+'СЕТ СН'!$I$11+СВЦЭМ!$D$10+'СЕТ СН'!$I$5-'СЕТ СН'!$I$21</f>
        <v>4873.46585297</v>
      </c>
      <c r="C127" s="36">
        <f>SUMIFS(СВЦЭМ!$D$34:$D$777,СВЦЭМ!$A$34:$A$777,$A127,СВЦЭМ!$B$34:$B$777,C$119)+'СЕТ СН'!$I$11+СВЦЭМ!$D$10+'СЕТ СН'!$I$5-'СЕТ СН'!$I$21</f>
        <v>4989.3368063799999</v>
      </c>
      <c r="D127" s="36">
        <f>SUMIFS(СВЦЭМ!$D$34:$D$777,СВЦЭМ!$A$34:$A$777,$A127,СВЦЭМ!$B$34:$B$777,D$119)+'СЕТ СН'!$I$11+СВЦЭМ!$D$10+'СЕТ СН'!$I$5-'СЕТ СН'!$I$21</f>
        <v>5097.5871354399997</v>
      </c>
      <c r="E127" s="36">
        <f>SUMIFS(СВЦЭМ!$D$34:$D$777,СВЦЭМ!$A$34:$A$777,$A127,СВЦЭМ!$B$34:$B$777,E$119)+'СЕТ СН'!$I$11+СВЦЭМ!$D$10+'СЕТ СН'!$I$5-'СЕТ СН'!$I$21</f>
        <v>5113.3180262199994</v>
      </c>
      <c r="F127" s="36">
        <f>SUMIFS(СВЦЭМ!$D$34:$D$777,СВЦЭМ!$A$34:$A$777,$A127,СВЦЭМ!$B$34:$B$777,F$119)+'СЕТ СН'!$I$11+СВЦЭМ!$D$10+'СЕТ СН'!$I$5-'СЕТ СН'!$I$21</f>
        <v>5118.61876089</v>
      </c>
      <c r="G127" s="36">
        <f>SUMIFS(СВЦЭМ!$D$34:$D$777,СВЦЭМ!$A$34:$A$777,$A127,СВЦЭМ!$B$34:$B$777,G$119)+'СЕТ СН'!$I$11+СВЦЭМ!$D$10+'СЕТ СН'!$I$5-'СЕТ СН'!$I$21</f>
        <v>5083.4815157999992</v>
      </c>
      <c r="H127" s="36">
        <f>SUMIFS(СВЦЭМ!$D$34:$D$777,СВЦЭМ!$A$34:$A$777,$A127,СВЦЭМ!$B$34:$B$777,H$119)+'СЕТ СН'!$I$11+СВЦЭМ!$D$10+'СЕТ СН'!$I$5-'СЕТ СН'!$I$21</f>
        <v>5002.8121649699997</v>
      </c>
      <c r="I127" s="36">
        <f>SUMIFS(СВЦЭМ!$D$34:$D$777,СВЦЭМ!$A$34:$A$777,$A127,СВЦЭМ!$B$34:$B$777,I$119)+'СЕТ СН'!$I$11+СВЦЭМ!$D$10+'СЕТ СН'!$I$5-'СЕТ СН'!$I$21</f>
        <v>4913.8316001799994</v>
      </c>
      <c r="J127" s="36">
        <f>SUMIFS(СВЦЭМ!$D$34:$D$777,СВЦЭМ!$A$34:$A$777,$A127,СВЦЭМ!$B$34:$B$777,J$119)+'СЕТ СН'!$I$11+СВЦЭМ!$D$10+'СЕТ СН'!$I$5-'СЕТ СН'!$I$21</f>
        <v>4876.6323481199997</v>
      </c>
      <c r="K127" s="36">
        <f>SUMIFS(СВЦЭМ!$D$34:$D$777,СВЦЭМ!$A$34:$A$777,$A127,СВЦЭМ!$B$34:$B$777,K$119)+'СЕТ СН'!$I$11+СВЦЭМ!$D$10+'СЕТ СН'!$I$5-'СЕТ СН'!$I$21</f>
        <v>4846.2205411099994</v>
      </c>
      <c r="L127" s="36">
        <f>SUMIFS(СВЦЭМ!$D$34:$D$777,СВЦЭМ!$A$34:$A$777,$A127,СВЦЭМ!$B$34:$B$777,L$119)+'СЕТ СН'!$I$11+СВЦЭМ!$D$10+'СЕТ СН'!$I$5-'СЕТ СН'!$I$21</f>
        <v>4839.3988773599995</v>
      </c>
      <c r="M127" s="36">
        <f>SUMIFS(СВЦЭМ!$D$34:$D$777,СВЦЭМ!$A$34:$A$777,$A127,СВЦЭМ!$B$34:$B$777,M$119)+'СЕТ СН'!$I$11+СВЦЭМ!$D$10+'СЕТ СН'!$I$5-'СЕТ СН'!$I$21</f>
        <v>4851.7577883299991</v>
      </c>
      <c r="N127" s="36">
        <f>SUMIFS(СВЦЭМ!$D$34:$D$777,СВЦЭМ!$A$34:$A$777,$A127,СВЦЭМ!$B$34:$B$777,N$119)+'СЕТ СН'!$I$11+СВЦЭМ!$D$10+'СЕТ СН'!$I$5-'СЕТ СН'!$I$21</f>
        <v>4862.3072150499993</v>
      </c>
      <c r="O127" s="36">
        <f>SUMIFS(СВЦЭМ!$D$34:$D$777,СВЦЭМ!$A$34:$A$777,$A127,СВЦЭМ!$B$34:$B$777,O$119)+'СЕТ СН'!$I$11+СВЦЭМ!$D$10+'СЕТ СН'!$I$5-'СЕТ СН'!$I$21</f>
        <v>4828.3777483599997</v>
      </c>
      <c r="P127" s="36">
        <f>SUMIFS(СВЦЭМ!$D$34:$D$777,СВЦЭМ!$A$34:$A$777,$A127,СВЦЭМ!$B$34:$B$777,P$119)+'СЕТ СН'!$I$11+СВЦЭМ!$D$10+'СЕТ СН'!$I$5-'СЕТ СН'!$I$21</f>
        <v>4755.9455357599991</v>
      </c>
      <c r="Q127" s="36">
        <f>SUMIFS(СВЦЭМ!$D$34:$D$777,СВЦЭМ!$A$34:$A$777,$A127,СВЦЭМ!$B$34:$B$777,Q$119)+'СЕТ СН'!$I$11+СВЦЭМ!$D$10+'СЕТ СН'!$I$5-'СЕТ СН'!$I$21</f>
        <v>4678.7160766499992</v>
      </c>
      <c r="R127" s="36">
        <f>SUMIFS(СВЦЭМ!$D$34:$D$777,СВЦЭМ!$A$34:$A$777,$A127,СВЦЭМ!$B$34:$B$777,R$119)+'СЕТ СН'!$I$11+СВЦЭМ!$D$10+'СЕТ СН'!$I$5-'СЕТ СН'!$I$21</f>
        <v>4591.6446602099995</v>
      </c>
      <c r="S127" s="36">
        <f>SUMIFS(СВЦЭМ!$D$34:$D$777,СВЦЭМ!$A$34:$A$777,$A127,СВЦЭМ!$B$34:$B$777,S$119)+'СЕТ СН'!$I$11+СВЦЭМ!$D$10+'СЕТ СН'!$I$5-'СЕТ СН'!$I$21</f>
        <v>4547.1695199699998</v>
      </c>
      <c r="T127" s="36">
        <f>SUMIFS(СВЦЭМ!$D$34:$D$777,СВЦЭМ!$A$34:$A$777,$A127,СВЦЭМ!$B$34:$B$777,T$119)+'СЕТ СН'!$I$11+СВЦЭМ!$D$10+'СЕТ СН'!$I$5-'СЕТ СН'!$I$21</f>
        <v>4563.2638764899993</v>
      </c>
      <c r="U127" s="36">
        <f>SUMIFS(СВЦЭМ!$D$34:$D$777,СВЦЭМ!$A$34:$A$777,$A127,СВЦЭМ!$B$34:$B$777,U$119)+'СЕТ СН'!$I$11+СВЦЭМ!$D$10+'СЕТ СН'!$I$5-'СЕТ СН'!$I$21</f>
        <v>4611.3177773699999</v>
      </c>
      <c r="V127" s="36">
        <f>SUMIFS(СВЦЭМ!$D$34:$D$777,СВЦЭМ!$A$34:$A$777,$A127,СВЦЭМ!$B$34:$B$777,V$119)+'СЕТ СН'!$I$11+СВЦЭМ!$D$10+'СЕТ СН'!$I$5-'СЕТ СН'!$I$21</f>
        <v>4611.2496645900001</v>
      </c>
      <c r="W127" s="36">
        <f>SUMIFS(СВЦЭМ!$D$34:$D$777,СВЦЭМ!$A$34:$A$777,$A127,СВЦЭМ!$B$34:$B$777,W$119)+'СЕТ СН'!$I$11+СВЦЭМ!$D$10+'СЕТ СН'!$I$5-'СЕТ СН'!$I$21</f>
        <v>4605.8194627899993</v>
      </c>
      <c r="X127" s="36">
        <f>SUMIFS(СВЦЭМ!$D$34:$D$777,СВЦЭМ!$A$34:$A$777,$A127,СВЦЭМ!$B$34:$B$777,X$119)+'СЕТ СН'!$I$11+СВЦЭМ!$D$10+'СЕТ СН'!$I$5-'СЕТ СН'!$I$21</f>
        <v>4588.5438136499997</v>
      </c>
      <c r="Y127" s="36">
        <f>SUMIFS(СВЦЭМ!$D$34:$D$777,СВЦЭМ!$A$34:$A$777,$A127,СВЦЭМ!$B$34:$B$777,Y$119)+'СЕТ СН'!$I$11+СВЦЭМ!$D$10+'СЕТ СН'!$I$5-'СЕТ СН'!$I$21</f>
        <v>4708.2291960199991</v>
      </c>
    </row>
    <row r="128" spans="1:27" ht="15.75" x14ac:dyDescent="0.2">
      <c r="A128" s="35">
        <f t="shared" si="3"/>
        <v>43382</v>
      </c>
      <c r="B128" s="36">
        <f>SUMIFS(СВЦЭМ!$D$34:$D$777,СВЦЭМ!$A$34:$A$777,$A128,СВЦЭМ!$B$34:$B$777,B$119)+'СЕТ СН'!$I$11+СВЦЭМ!$D$10+'СЕТ СН'!$I$5-'СЕТ СН'!$I$21</f>
        <v>4854.3195045299999</v>
      </c>
      <c r="C128" s="36">
        <f>SUMIFS(СВЦЭМ!$D$34:$D$777,СВЦЭМ!$A$34:$A$777,$A128,СВЦЭМ!$B$34:$B$777,C$119)+'СЕТ СН'!$I$11+СВЦЭМ!$D$10+'СЕТ СН'!$I$5-'СЕТ СН'!$I$21</f>
        <v>4980.7164022099996</v>
      </c>
      <c r="D128" s="36">
        <f>SUMIFS(СВЦЭМ!$D$34:$D$777,СВЦЭМ!$A$34:$A$777,$A128,СВЦЭМ!$B$34:$B$777,D$119)+'СЕТ СН'!$I$11+СВЦЭМ!$D$10+'СЕТ СН'!$I$5-'СЕТ СН'!$I$21</f>
        <v>5071.4357542399994</v>
      </c>
      <c r="E128" s="36">
        <f>SUMIFS(СВЦЭМ!$D$34:$D$777,СВЦЭМ!$A$34:$A$777,$A128,СВЦЭМ!$B$34:$B$777,E$119)+'СЕТ СН'!$I$11+СВЦЭМ!$D$10+'СЕТ СН'!$I$5-'СЕТ СН'!$I$21</f>
        <v>5081.76315798</v>
      </c>
      <c r="F128" s="36">
        <f>SUMIFS(СВЦЭМ!$D$34:$D$777,СВЦЭМ!$A$34:$A$777,$A128,СВЦЭМ!$B$34:$B$777,F$119)+'СЕТ СН'!$I$11+СВЦЭМ!$D$10+'СЕТ СН'!$I$5-'СЕТ СН'!$I$21</f>
        <v>5083.9367136699993</v>
      </c>
      <c r="G128" s="36">
        <f>SUMIFS(СВЦЭМ!$D$34:$D$777,СВЦЭМ!$A$34:$A$777,$A128,СВЦЭМ!$B$34:$B$777,G$119)+'СЕТ СН'!$I$11+СВЦЭМ!$D$10+'СЕТ СН'!$I$5-'СЕТ СН'!$I$21</f>
        <v>5051.8957263499997</v>
      </c>
      <c r="H128" s="36">
        <f>SUMIFS(СВЦЭМ!$D$34:$D$777,СВЦЭМ!$A$34:$A$777,$A128,СВЦЭМ!$B$34:$B$777,H$119)+'СЕТ СН'!$I$11+СВЦЭМ!$D$10+'СЕТ СН'!$I$5-'СЕТ СН'!$I$21</f>
        <v>4970.64759306</v>
      </c>
      <c r="I128" s="36">
        <f>SUMIFS(СВЦЭМ!$D$34:$D$777,СВЦЭМ!$A$34:$A$777,$A128,СВЦЭМ!$B$34:$B$777,I$119)+'СЕТ СН'!$I$11+СВЦЭМ!$D$10+'СЕТ СН'!$I$5-'СЕТ СН'!$I$21</f>
        <v>4888.7665131099993</v>
      </c>
      <c r="J128" s="36">
        <f>SUMIFS(СВЦЭМ!$D$34:$D$777,СВЦЭМ!$A$34:$A$777,$A128,СВЦЭМ!$B$34:$B$777,J$119)+'СЕТ СН'!$I$11+СВЦЭМ!$D$10+'СЕТ СН'!$I$5-'СЕТ СН'!$I$21</f>
        <v>4883.2474540899993</v>
      </c>
      <c r="K128" s="36">
        <f>SUMIFS(СВЦЭМ!$D$34:$D$777,СВЦЭМ!$A$34:$A$777,$A128,СВЦЭМ!$B$34:$B$777,K$119)+'СЕТ СН'!$I$11+СВЦЭМ!$D$10+'СЕТ СН'!$I$5-'СЕТ СН'!$I$21</f>
        <v>4878.0185118099998</v>
      </c>
      <c r="L128" s="36">
        <f>SUMIFS(СВЦЭМ!$D$34:$D$777,СВЦЭМ!$A$34:$A$777,$A128,СВЦЭМ!$B$34:$B$777,L$119)+'СЕТ СН'!$I$11+СВЦЭМ!$D$10+'СЕТ СН'!$I$5-'СЕТ СН'!$I$21</f>
        <v>4872.4314304099998</v>
      </c>
      <c r="M128" s="36">
        <f>SUMIFS(СВЦЭМ!$D$34:$D$777,СВЦЭМ!$A$34:$A$777,$A128,СВЦЭМ!$B$34:$B$777,M$119)+'СЕТ СН'!$I$11+СВЦЭМ!$D$10+'СЕТ СН'!$I$5-'СЕТ СН'!$I$21</f>
        <v>4873.2218637599999</v>
      </c>
      <c r="N128" s="36">
        <f>SUMIFS(СВЦЭМ!$D$34:$D$777,СВЦЭМ!$A$34:$A$777,$A128,СВЦЭМ!$B$34:$B$777,N$119)+'СЕТ СН'!$I$11+СВЦЭМ!$D$10+'СЕТ СН'!$I$5-'СЕТ СН'!$I$21</f>
        <v>4871.78884027</v>
      </c>
      <c r="O128" s="36">
        <f>SUMIFS(СВЦЭМ!$D$34:$D$777,СВЦЭМ!$A$34:$A$777,$A128,СВЦЭМ!$B$34:$B$777,O$119)+'СЕТ СН'!$I$11+СВЦЭМ!$D$10+'СЕТ СН'!$I$5-'СЕТ СН'!$I$21</f>
        <v>4868.5835183899999</v>
      </c>
      <c r="P128" s="36">
        <f>SUMIFS(СВЦЭМ!$D$34:$D$777,СВЦЭМ!$A$34:$A$777,$A128,СВЦЭМ!$B$34:$B$777,P$119)+'СЕТ СН'!$I$11+СВЦЭМ!$D$10+'СЕТ СН'!$I$5-'СЕТ СН'!$I$21</f>
        <v>4804.0178526599993</v>
      </c>
      <c r="Q128" s="36">
        <f>SUMIFS(СВЦЭМ!$D$34:$D$777,СВЦЭМ!$A$34:$A$777,$A128,СВЦЭМ!$B$34:$B$777,Q$119)+'СЕТ СН'!$I$11+СВЦЭМ!$D$10+'СЕТ СН'!$I$5-'СЕТ СН'!$I$21</f>
        <v>4727.1806204099994</v>
      </c>
      <c r="R128" s="36">
        <f>SUMIFS(СВЦЭМ!$D$34:$D$777,СВЦЭМ!$A$34:$A$777,$A128,СВЦЭМ!$B$34:$B$777,R$119)+'СЕТ СН'!$I$11+СВЦЭМ!$D$10+'СЕТ СН'!$I$5-'СЕТ СН'!$I$21</f>
        <v>4636.9068323299998</v>
      </c>
      <c r="S128" s="36">
        <f>SUMIFS(СВЦЭМ!$D$34:$D$777,СВЦЭМ!$A$34:$A$777,$A128,СВЦЭМ!$B$34:$B$777,S$119)+'СЕТ СН'!$I$11+СВЦЭМ!$D$10+'СЕТ СН'!$I$5-'СЕТ СН'!$I$21</f>
        <v>4613.7787533599994</v>
      </c>
      <c r="T128" s="36">
        <f>SUMIFS(СВЦЭМ!$D$34:$D$777,СВЦЭМ!$A$34:$A$777,$A128,СВЦЭМ!$B$34:$B$777,T$119)+'СЕТ СН'!$I$11+СВЦЭМ!$D$10+'СЕТ СН'!$I$5-'СЕТ СН'!$I$21</f>
        <v>4578.2707788799999</v>
      </c>
      <c r="U128" s="36">
        <f>SUMIFS(СВЦЭМ!$D$34:$D$777,СВЦЭМ!$A$34:$A$777,$A128,СВЦЭМ!$B$34:$B$777,U$119)+'СЕТ СН'!$I$11+СВЦЭМ!$D$10+'СЕТ СН'!$I$5-'СЕТ СН'!$I$21</f>
        <v>4620.4285537599999</v>
      </c>
      <c r="V128" s="36">
        <f>SUMIFS(СВЦЭМ!$D$34:$D$777,СВЦЭМ!$A$34:$A$777,$A128,СВЦЭМ!$B$34:$B$777,V$119)+'СЕТ СН'!$I$11+СВЦЭМ!$D$10+'СЕТ СН'!$I$5-'СЕТ СН'!$I$21</f>
        <v>4621.9740574500001</v>
      </c>
      <c r="W128" s="36">
        <f>SUMIFS(СВЦЭМ!$D$34:$D$777,СВЦЭМ!$A$34:$A$777,$A128,СВЦЭМ!$B$34:$B$777,W$119)+'СЕТ СН'!$I$11+СВЦЭМ!$D$10+'СЕТ СН'!$I$5-'СЕТ СН'!$I$21</f>
        <v>4610.2945122399997</v>
      </c>
      <c r="X128" s="36">
        <f>SUMIFS(СВЦЭМ!$D$34:$D$777,СВЦЭМ!$A$34:$A$777,$A128,СВЦЭМ!$B$34:$B$777,X$119)+'СЕТ СН'!$I$11+СВЦЭМ!$D$10+'СЕТ СН'!$I$5-'СЕТ СН'!$I$21</f>
        <v>4589.1705883699997</v>
      </c>
      <c r="Y128" s="36">
        <f>SUMIFS(СВЦЭМ!$D$34:$D$777,СВЦЭМ!$A$34:$A$777,$A128,СВЦЭМ!$B$34:$B$777,Y$119)+'СЕТ СН'!$I$11+СВЦЭМ!$D$10+'СЕТ СН'!$I$5-'СЕТ СН'!$I$21</f>
        <v>4703.0716856099998</v>
      </c>
    </row>
    <row r="129" spans="1:25" ht="15.75" x14ac:dyDescent="0.2">
      <c r="A129" s="35">
        <f t="shared" si="3"/>
        <v>43383</v>
      </c>
      <c r="B129" s="36">
        <f>SUMIFS(СВЦЭМ!$D$34:$D$777,СВЦЭМ!$A$34:$A$777,$A129,СВЦЭМ!$B$34:$B$777,B$119)+'СЕТ СН'!$I$11+СВЦЭМ!$D$10+'СЕТ СН'!$I$5-'СЕТ СН'!$I$21</f>
        <v>4816.5710456399993</v>
      </c>
      <c r="C129" s="36">
        <f>SUMIFS(СВЦЭМ!$D$34:$D$777,СВЦЭМ!$A$34:$A$777,$A129,СВЦЭМ!$B$34:$B$777,C$119)+'СЕТ СН'!$I$11+СВЦЭМ!$D$10+'СЕТ СН'!$I$5-'СЕТ СН'!$I$21</f>
        <v>4934.6174343199991</v>
      </c>
      <c r="D129" s="36">
        <f>SUMIFS(СВЦЭМ!$D$34:$D$777,СВЦЭМ!$A$34:$A$777,$A129,СВЦЭМ!$B$34:$B$777,D$119)+'СЕТ СН'!$I$11+СВЦЭМ!$D$10+'СЕТ СН'!$I$5-'СЕТ СН'!$I$21</f>
        <v>5023.2350952999996</v>
      </c>
      <c r="E129" s="36">
        <f>SUMIFS(СВЦЭМ!$D$34:$D$777,СВЦЭМ!$A$34:$A$777,$A129,СВЦЭМ!$B$34:$B$777,E$119)+'СЕТ СН'!$I$11+СВЦЭМ!$D$10+'СЕТ СН'!$I$5-'СЕТ СН'!$I$21</f>
        <v>5051.1537361499995</v>
      </c>
      <c r="F129" s="36">
        <f>SUMIFS(СВЦЭМ!$D$34:$D$777,СВЦЭМ!$A$34:$A$777,$A129,СВЦЭМ!$B$34:$B$777,F$119)+'СЕТ СН'!$I$11+СВЦЭМ!$D$10+'СЕТ СН'!$I$5-'СЕТ СН'!$I$21</f>
        <v>5050.3611628799999</v>
      </c>
      <c r="G129" s="36">
        <f>SUMIFS(СВЦЭМ!$D$34:$D$777,СВЦЭМ!$A$34:$A$777,$A129,СВЦЭМ!$B$34:$B$777,G$119)+'СЕТ СН'!$I$11+СВЦЭМ!$D$10+'СЕТ СН'!$I$5-'СЕТ СН'!$I$21</f>
        <v>5040.1917146999995</v>
      </c>
      <c r="H129" s="36">
        <f>SUMIFS(СВЦЭМ!$D$34:$D$777,СВЦЭМ!$A$34:$A$777,$A129,СВЦЭМ!$B$34:$B$777,H$119)+'СЕТ СН'!$I$11+СВЦЭМ!$D$10+'СЕТ СН'!$I$5-'СЕТ СН'!$I$21</f>
        <v>5003.2175871699992</v>
      </c>
      <c r="I129" s="36">
        <f>SUMIFS(СВЦЭМ!$D$34:$D$777,СВЦЭМ!$A$34:$A$777,$A129,СВЦЭМ!$B$34:$B$777,I$119)+'СЕТ СН'!$I$11+СВЦЭМ!$D$10+'СЕТ СН'!$I$5-'СЕТ СН'!$I$21</f>
        <v>4929.8869541699996</v>
      </c>
      <c r="J129" s="36">
        <f>SUMIFS(СВЦЭМ!$D$34:$D$777,СВЦЭМ!$A$34:$A$777,$A129,СВЦЭМ!$B$34:$B$777,J$119)+'СЕТ СН'!$I$11+СВЦЭМ!$D$10+'СЕТ СН'!$I$5-'СЕТ СН'!$I$21</f>
        <v>4891.8306405399999</v>
      </c>
      <c r="K129" s="36">
        <f>SUMIFS(СВЦЭМ!$D$34:$D$777,СВЦЭМ!$A$34:$A$777,$A129,СВЦЭМ!$B$34:$B$777,K$119)+'СЕТ СН'!$I$11+СВЦЭМ!$D$10+'СЕТ СН'!$I$5-'СЕТ СН'!$I$21</f>
        <v>4886.6500339599997</v>
      </c>
      <c r="L129" s="36">
        <f>SUMIFS(СВЦЭМ!$D$34:$D$777,СВЦЭМ!$A$34:$A$777,$A129,СВЦЭМ!$B$34:$B$777,L$119)+'СЕТ СН'!$I$11+СВЦЭМ!$D$10+'СЕТ СН'!$I$5-'СЕТ СН'!$I$21</f>
        <v>4891.7647281199997</v>
      </c>
      <c r="M129" s="36">
        <f>SUMIFS(СВЦЭМ!$D$34:$D$777,СВЦЭМ!$A$34:$A$777,$A129,СВЦЭМ!$B$34:$B$777,M$119)+'СЕТ СН'!$I$11+СВЦЭМ!$D$10+'СЕТ СН'!$I$5-'СЕТ СН'!$I$21</f>
        <v>4906.4418392299995</v>
      </c>
      <c r="N129" s="36">
        <f>SUMIFS(СВЦЭМ!$D$34:$D$777,СВЦЭМ!$A$34:$A$777,$A129,СВЦЭМ!$B$34:$B$777,N$119)+'СЕТ СН'!$I$11+СВЦЭМ!$D$10+'СЕТ СН'!$I$5-'СЕТ СН'!$I$21</f>
        <v>4914.0134937100001</v>
      </c>
      <c r="O129" s="36">
        <f>SUMIFS(СВЦЭМ!$D$34:$D$777,СВЦЭМ!$A$34:$A$777,$A129,СВЦЭМ!$B$34:$B$777,O$119)+'СЕТ СН'!$I$11+СВЦЭМ!$D$10+'СЕТ СН'!$I$5-'СЕТ СН'!$I$21</f>
        <v>4898.4638485699998</v>
      </c>
      <c r="P129" s="36">
        <f>SUMIFS(СВЦЭМ!$D$34:$D$777,СВЦЭМ!$A$34:$A$777,$A129,СВЦЭМ!$B$34:$B$777,P$119)+'СЕТ СН'!$I$11+СВЦЭМ!$D$10+'СЕТ СН'!$I$5-'СЕТ СН'!$I$21</f>
        <v>4843.6093369799992</v>
      </c>
      <c r="Q129" s="36">
        <f>SUMIFS(СВЦЭМ!$D$34:$D$777,СВЦЭМ!$A$34:$A$777,$A129,СВЦЭМ!$B$34:$B$777,Q$119)+'СЕТ СН'!$I$11+СВЦЭМ!$D$10+'СЕТ СН'!$I$5-'СЕТ СН'!$I$21</f>
        <v>4764.5802284799993</v>
      </c>
      <c r="R129" s="36">
        <f>SUMIFS(СВЦЭМ!$D$34:$D$777,СВЦЭМ!$A$34:$A$777,$A129,СВЦЭМ!$B$34:$B$777,R$119)+'СЕТ СН'!$I$11+СВЦЭМ!$D$10+'СЕТ СН'!$I$5-'СЕТ СН'!$I$21</f>
        <v>4660.1327168599992</v>
      </c>
      <c r="S129" s="36">
        <f>SUMIFS(СВЦЭМ!$D$34:$D$777,СВЦЭМ!$A$34:$A$777,$A129,СВЦЭМ!$B$34:$B$777,S$119)+'СЕТ СН'!$I$11+СВЦЭМ!$D$10+'СЕТ СН'!$I$5-'СЕТ СН'!$I$21</f>
        <v>4582.6662239299994</v>
      </c>
      <c r="T129" s="36">
        <f>SUMIFS(СВЦЭМ!$D$34:$D$777,СВЦЭМ!$A$34:$A$777,$A129,СВЦЭМ!$B$34:$B$777,T$119)+'СЕТ СН'!$I$11+СВЦЭМ!$D$10+'СЕТ СН'!$I$5-'СЕТ СН'!$I$21</f>
        <v>4603.1134754299992</v>
      </c>
      <c r="U129" s="36">
        <f>SUMIFS(СВЦЭМ!$D$34:$D$777,СВЦЭМ!$A$34:$A$777,$A129,СВЦЭМ!$B$34:$B$777,U$119)+'СЕТ СН'!$I$11+СВЦЭМ!$D$10+'СЕТ СН'!$I$5-'СЕТ СН'!$I$21</f>
        <v>4637.2903524599997</v>
      </c>
      <c r="V129" s="36">
        <f>SUMIFS(СВЦЭМ!$D$34:$D$777,СВЦЭМ!$A$34:$A$777,$A129,СВЦЭМ!$B$34:$B$777,V$119)+'СЕТ СН'!$I$11+СВЦЭМ!$D$10+'СЕТ СН'!$I$5-'СЕТ СН'!$I$21</f>
        <v>4634.4831750399999</v>
      </c>
      <c r="W129" s="36">
        <f>SUMIFS(СВЦЭМ!$D$34:$D$777,СВЦЭМ!$A$34:$A$777,$A129,СВЦЭМ!$B$34:$B$777,W$119)+'СЕТ СН'!$I$11+СВЦЭМ!$D$10+'СЕТ СН'!$I$5-'СЕТ СН'!$I$21</f>
        <v>4628.2450908999999</v>
      </c>
      <c r="X129" s="36">
        <f>SUMIFS(СВЦЭМ!$D$34:$D$777,СВЦЭМ!$A$34:$A$777,$A129,СВЦЭМ!$B$34:$B$777,X$119)+'СЕТ СН'!$I$11+СВЦЭМ!$D$10+'СЕТ СН'!$I$5-'СЕТ СН'!$I$21</f>
        <v>4614.7543078899998</v>
      </c>
      <c r="Y129" s="36">
        <f>SUMIFS(СВЦЭМ!$D$34:$D$777,СВЦЭМ!$A$34:$A$777,$A129,СВЦЭМ!$B$34:$B$777,Y$119)+'СЕТ СН'!$I$11+СВЦЭМ!$D$10+'СЕТ СН'!$I$5-'СЕТ СН'!$I$21</f>
        <v>4707.7435275099997</v>
      </c>
    </row>
    <row r="130" spans="1:25" ht="15.75" x14ac:dyDescent="0.2">
      <c r="A130" s="35">
        <f t="shared" si="3"/>
        <v>43384</v>
      </c>
      <c r="B130" s="36">
        <f>SUMIFS(СВЦЭМ!$D$34:$D$777,СВЦЭМ!$A$34:$A$777,$A130,СВЦЭМ!$B$34:$B$777,B$119)+'СЕТ СН'!$I$11+СВЦЭМ!$D$10+'СЕТ СН'!$I$5-'СЕТ СН'!$I$21</f>
        <v>4877.8622544199998</v>
      </c>
      <c r="C130" s="36">
        <f>SUMIFS(СВЦЭМ!$D$34:$D$777,СВЦЭМ!$A$34:$A$777,$A130,СВЦЭМ!$B$34:$B$777,C$119)+'СЕТ СН'!$I$11+СВЦЭМ!$D$10+'СЕТ СН'!$I$5-'СЕТ СН'!$I$21</f>
        <v>5015.9412873599995</v>
      </c>
      <c r="D130" s="36">
        <f>SUMIFS(СВЦЭМ!$D$34:$D$777,СВЦЭМ!$A$34:$A$777,$A130,СВЦЭМ!$B$34:$B$777,D$119)+'СЕТ СН'!$I$11+СВЦЭМ!$D$10+'СЕТ СН'!$I$5-'СЕТ СН'!$I$21</f>
        <v>5108.7088424399999</v>
      </c>
      <c r="E130" s="36">
        <f>SUMIFS(СВЦЭМ!$D$34:$D$777,СВЦЭМ!$A$34:$A$777,$A130,СВЦЭМ!$B$34:$B$777,E$119)+'СЕТ СН'!$I$11+СВЦЭМ!$D$10+'СЕТ СН'!$I$5-'СЕТ СН'!$I$21</f>
        <v>5115.9047139299992</v>
      </c>
      <c r="F130" s="36">
        <f>SUMIFS(СВЦЭМ!$D$34:$D$777,СВЦЭМ!$A$34:$A$777,$A130,СВЦЭМ!$B$34:$B$777,F$119)+'СЕТ СН'!$I$11+СВЦЭМ!$D$10+'СЕТ СН'!$I$5-'СЕТ СН'!$I$21</f>
        <v>5107.6803110499995</v>
      </c>
      <c r="G130" s="36">
        <f>SUMIFS(СВЦЭМ!$D$34:$D$777,СВЦЭМ!$A$34:$A$777,$A130,СВЦЭМ!$B$34:$B$777,G$119)+'СЕТ СН'!$I$11+СВЦЭМ!$D$10+'СЕТ СН'!$I$5-'СЕТ СН'!$I$21</f>
        <v>5080.9478874400002</v>
      </c>
      <c r="H130" s="36">
        <f>SUMIFS(СВЦЭМ!$D$34:$D$777,СВЦЭМ!$A$34:$A$777,$A130,СВЦЭМ!$B$34:$B$777,H$119)+'СЕТ СН'!$I$11+СВЦЭМ!$D$10+'СЕТ СН'!$I$5-'СЕТ СН'!$I$21</f>
        <v>5008.6527838399998</v>
      </c>
      <c r="I130" s="36">
        <f>SUMIFS(СВЦЭМ!$D$34:$D$777,СВЦЭМ!$A$34:$A$777,$A130,СВЦЭМ!$B$34:$B$777,I$119)+'СЕТ СН'!$I$11+СВЦЭМ!$D$10+'СЕТ СН'!$I$5-'СЕТ СН'!$I$21</f>
        <v>4922.4548135799996</v>
      </c>
      <c r="J130" s="36">
        <f>SUMIFS(СВЦЭМ!$D$34:$D$777,СВЦЭМ!$A$34:$A$777,$A130,СВЦЭМ!$B$34:$B$777,J$119)+'СЕТ СН'!$I$11+СВЦЭМ!$D$10+'СЕТ СН'!$I$5-'СЕТ СН'!$I$21</f>
        <v>4905.2131130399994</v>
      </c>
      <c r="K130" s="36">
        <f>SUMIFS(СВЦЭМ!$D$34:$D$777,СВЦЭМ!$A$34:$A$777,$A130,СВЦЭМ!$B$34:$B$777,K$119)+'СЕТ СН'!$I$11+СВЦЭМ!$D$10+'СЕТ СН'!$I$5-'СЕТ СН'!$I$21</f>
        <v>4880.1744696999995</v>
      </c>
      <c r="L130" s="36">
        <f>SUMIFS(СВЦЭМ!$D$34:$D$777,СВЦЭМ!$A$34:$A$777,$A130,СВЦЭМ!$B$34:$B$777,L$119)+'СЕТ СН'!$I$11+СВЦЭМ!$D$10+'СЕТ СН'!$I$5-'СЕТ СН'!$I$21</f>
        <v>4877.0643618099994</v>
      </c>
      <c r="M130" s="36">
        <f>SUMIFS(СВЦЭМ!$D$34:$D$777,СВЦЭМ!$A$34:$A$777,$A130,СВЦЭМ!$B$34:$B$777,M$119)+'СЕТ СН'!$I$11+СВЦЭМ!$D$10+'СЕТ СН'!$I$5-'СЕТ СН'!$I$21</f>
        <v>4890.8508581899996</v>
      </c>
      <c r="N130" s="36">
        <f>SUMIFS(СВЦЭМ!$D$34:$D$777,СВЦЭМ!$A$34:$A$777,$A130,СВЦЭМ!$B$34:$B$777,N$119)+'СЕТ СН'!$I$11+СВЦЭМ!$D$10+'СЕТ СН'!$I$5-'СЕТ СН'!$I$21</f>
        <v>4898.3951395499998</v>
      </c>
      <c r="O130" s="36">
        <f>SUMIFS(СВЦЭМ!$D$34:$D$777,СВЦЭМ!$A$34:$A$777,$A130,СВЦЭМ!$B$34:$B$777,O$119)+'СЕТ СН'!$I$11+СВЦЭМ!$D$10+'СЕТ СН'!$I$5-'СЕТ СН'!$I$21</f>
        <v>4874.5358094099993</v>
      </c>
      <c r="P130" s="36">
        <f>SUMIFS(СВЦЭМ!$D$34:$D$777,СВЦЭМ!$A$34:$A$777,$A130,СВЦЭМ!$B$34:$B$777,P$119)+'СЕТ СН'!$I$11+СВЦЭМ!$D$10+'СЕТ СН'!$I$5-'СЕТ СН'!$I$21</f>
        <v>4816.9066772399992</v>
      </c>
      <c r="Q130" s="36">
        <f>SUMIFS(СВЦЭМ!$D$34:$D$777,СВЦЭМ!$A$34:$A$777,$A130,СВЦЭМ!$B$34:$B$777,Q$119)+'СЕТ СН'!$I$11+СВЦЭМ!$D$10+'СЕТ СН'!$I$5-'СЕТ СН'!$I$21</f>
        <v>4747.68156335</v>
      </c>
      <c r="R130" s="36">
        <f>SUMIFS(СВЦЭМ!$D$34:$D$777,СВЦЭМ!$A$34:$A$777,$A130,СВЦЭМ!$B$34:$B$777,R$119)+'СЕТ СН'!$I$11+СВЦЭМ!$D$10+'СЕТ СН'!$I$5-'СЕТ СН'!$I$21</f>
        <v>4651.3668338399993</v>
      </c>
      <c r="S130" s="36">
        <f>SUMIFS(СВЦЭМ!$D$34:$D$777,СВЦЭМ!$A$34:$A$777,$A130,СВЦЭМ!$B$34:$B$777,S$119)+'СЕТ СН'!$I$11+СВЦЭМ!$D$10+'СЕТ СН'!$I$5-'СЕТ СН'!$I$21</f>
        <v>4594.8782538099995</v>
      </c>
      <c r="T130" s="36">
        <f>SUMIFS(СВЦЭМ!$D$34:$D$777,СВЦЭМ!$A$34:$A$777,$A130,СВЦЭМ!$B$34:$B$777,T$119)+'СЕТ СН'!$I$11+СВЦЭМ!$D$10+'СЕТ СН'!$I$5-'СЕТ СН'!$I$21</f>
        <v>4600.3161793599993</v>
      </c>
      <c r="U130" s="36">
        <f>SUMIFS(СВЦЭМ!$D$34:$D$777,СВЦЭМ!$A$34:$A$777,$A130,СВЦЭМ!$B$34:$B$777,U$119)+'СЕТ СН'!$I$11+СВЦЭМ!$D$10+'СЕТ СН'!$I$5-'СЕТ СН'!$I$21</f>
        <v>4629.2339326799993</v>
      </c>
      <c r="V130" s="36">
        <f>SUMIFS(СВЦЭМ!$D$34:$D$777,СВЦЭМ!$A$34:$A$777,$A130,СВЦЭМ!$B$34:$B$777,V$119)+'СЕТ СН'!$I$11+СВЦЭМ!$D$10+'СЕТ СН'!$I$5-'СЕТ СН'!$I$21</f>
        <v>4626.5456706099994</v>
      </c>
      <c r="W130" s="36">
        <f>SUMIFS(СВЦЭМ!$D$34:$D$777,СВЦЭМ!$A$34:$A$777,$A130,СВЦЭМ!$B$34:$B$777,W$119)+'СЕТ СН'!$I$11+СВЦЭМ!$D$10+'СЕТ СН'!$I$5-'СЕТ СН'!$I$21</f>
        <v>4613.9844499699993</v>
      </c>
      <c r="X130" s="36">
        <f>SUMIFS(СВЦЭМ!$D$34:$D$777,СВЦЭМ!$A$34:$A$777,$A130,СВЦЭМ!$B$34:$B$777,X$119)+'СЕТ СН'!$I$11+СВЦЭМ!$D$10+'СЕТ СН'!$I$5-'СЕТ СН'!$I$21</f>
        <v>4616.48801817</v>
      </c>
      <c r="Y130" s="36">
        <f>SUMIFS(СВЦЭМ!$D$34:$D$777,СВЦЭМ!$A$34:$A$777,$A130,СВЦЭМ!$B$34:$B$777,Y$119)+'СЕТ СН'!$I$11+СВЦЭМ!$D$10+'СЕТ СН'!$I$5-'СЕТ СН'!$I$21</f>
        <v>4741.5258987499992</v>
      </c>
    </row>
    <row r="131" spans="1:25" ht="15.75" x14ac:dyDescent="0.2">
      <c r="A131" s="35">
        <f t="shared" si="3"/>
        <v>43385</v>
      </c>
      <c r="B131" s="36">
        <f>SUMIFS(СВЦЭМ!$D$34:$D$777,СВЦЭМ!$A$34:$A$777,$A131,СВЦЭМ!$B$34:$B$777,B$119)+'СЕТ СН'!$I$11+СВЦЭМ!$D$10+'СЕТ СН'!$I$5-'СЕТ СН'!$I$21</f>
        <v>4868.4655342099995</v>
      </c>
      <c r="C131" s="36">
        <f>SUMIFS(СВЦЭМ!$D$34:$D$777,СВЦЭМ!$A$34:$A$777,$A131,СВЦЭМ!$B$34:$B$777,C$119)+'СЕТ СН'!$I$11+СВЦЭМ!$D$10+'СЕТ СН'!$I$5-'СЕТ СН'!$I$21</f>
        <v>4980.2843212899998</v>
      </c>
      <c r="D131" s="36">
        <f>SUMIFS(СВЦЭМ!$D$34:$D$777,СВЦЭМ!$A$34:$A$777,$A131,СВЦЭМ!$B$34:$B$777,D$119)+'СЕТ СН'!$I$11+СВЦЭМ!$D$10+'СЕТ СН'!$I$5-'СЕТ СН'!$I$21</f>
        <v>5050.0999166199999</v>
      </c>
      <c r="E131" s="36">
        <f>SUMIFS(СВЦЭМ!$D$34:$D$777,СВЦЭМ!$A$34:$A$777,$A131,СВЦЭМ!$B$34:$B$777,E$119)+'СЕТ СН'!$I$11+СВЦЭМ!$D$10+'СЕТ СН'!$I$5-'СЕТ СН'!$I$21</f>
        <v>5077.3001096999997</v>
      </c>
      <c r="F131" s="36">
        <f>SUMIFS(СВЦЭМ!$D$34:$D$777,СВЦЭМ!$A$34:$A$777,$A131,СВЦЭМ!$B$34:$B$777,F$119)+'СЕТ СН'!$I$11+СВЦЭМ!$D$10+'СЕТ СН'!$I$5-'СЕТ СН'!$I$21</f>
        <v>5061.4054218599995</v>
      </c>
      <c r="G131" s="36">
        <f>SUMIFS(СВЦЭМ!$D$34:$D$777,СВЦЭМ!$A$34:$A$777,$A131,СВЦЭМ!$B$34:$B$777,G$119)+'СЕТ СН'!$I$11+СВЦЭМ!$D$10+'СЕТ СН'!$I$5-'СЕТ СН'!$I$21</f>
        <v>5052.3658787199993</v>
      </c>
      <c r="H131" s="36">
        <f>SUMIFS(СВЦЭМ!$D$34:$D$777,СВЦЭМ!$A$34:$A$777,$A131,СВЦЭМ!$B$34:$B$777,H$119)+'СЕТ СН'!$I$11+СВЦЭМ!$D$10+'СЕТ СН'!$I$5-'СЕТ СН'!$I$21</f>
        <v>5021.5582558999995</v>
      </c>
      <c r="I131" s="36">
        <f>SUMIFS(СВЦЭМ!$D$34:$D$777,СВЦЭМ!$A$34:$A$777,$A131,СВЦЭМ!$B$34:$B$777,I$119)+'СЕТ СН'!$I$11+СВЦЭМ!$D$10+'СЕТ СН'!$I$5-'СЕТ СН'!$I$21</f>
        <v>4946.3234494599992</v>
      </c>
      <c r="J131" s="36">
        <f>SUMIFS(СВЦЭМ!$D$34:$D$777,СВЦЭМ!$A$34:$A$777,$A131,СВЦЭМ!$B$34:$B$777,J$119)+'СЕТ СН'!$I$11+СВЦЭМ!$D$10+'СЕТ СН'!$I$5-'СЕТ СН'!$I$21</f>
        <v>4916.7672284999999</v>
      </c>
      <c r="K131" s="36">
        <f>SUMIFS(СВЦЭМ!$D$34:$D$777,СВЦЭМ!$A$34:$A$777,$A131,СВЦЭМ!$B$34:$B$777,K$119)+'СЕТ СН'!$I$11+СВЦЭМ!$D$10+'СЕТ СН'!$I$5-'СЕТ СН'!$I$21</f>
        <v>4895.5367429399994</v>
      </c>
      <c r="L131" s="36">
        <f>SUMIFS(СВЦЭМ!$D$34:$D$777,СВЦЭМ!$A$34:$A$777,$A131,СВЦЭМ!$B$34:$B$777,L$119)+'СЕТ СН'!$I$11+СВЦЭМ!$D$10+'СЕТ СН'!$I$5-'СЕТ СН'!$I$21</f>
        <v>4898.2600650300001</v>
      </c>
      <c r="M131" s="36">
        <f>SUMIFS(СВЦЭМ!$D$34:$D$777,СВЦЭМ!$A$34:$A$777,$A131,СВЦЭМ!$B$34:$B$777,M$119)+'СЕТ СН'!$I$11+СВЦЭМ!$D$10+'СЕТ СН'!$I$5-'СЕТ СН'!$I$21</f>
        <v>4916.3223495599996</v>
      </c>
      <c r="N131" s="36">
        <f>SUMIFS(СВЦЭМ!$D$34:$D$777,СВЦЭМ!$A$34:$A$777,$A131,СВЦЭМ!$B$34:$B$777,N$119)+'СЕТ СН'!$I$11+СВЦЭМ!$D$10+'СЕТ СН'!$I$5-'СЕТ СН'!$I$21</f>
        <v>4926.73622634</v>
      </c>
      <c r="O131" s="36">
        <f>SUMIFS(СВЦЭМ!$D$34:$D$777,СВЦЭМ!$A$34:$A$777,$A131,СВЦЭМ!$B$34:$B$777,O$119)+'СЕТ СН'!$I$11+СВЦЭМ!$D$10+'СЕТ СН'!$I$5-'СЕТ СН'!$I$21</f>
        <v>4897.4840299799998</v>
      </c>
      <c r="P131" s="36">
        <f>SUMIFS(СВЦЭМ!$D$34:$D$777,СВЦЭМ!$A$34:$A$777,$A131,СВЦЭМ!$B$34:$B$777,P$119)+'СЕТ СН'!$I$11+СВЦЭМ!$D$10+'СЕТ СН'!$I$5-'СЕТ СН'!$I$21</f>
        <v>4832.9500105599991</v>
      </c>
      <c r="Q131" s="36">
        <f>SUMIFS(СВЦЭМ!$D$34:$D$777,СВЦЭМ!$A$34:$A$777,$A131,СВЦЭМ!$B$34:$B$777,Q$119)+'СЕТ СН'!$I$11+СВЦЭМ!$D$10+'СЕТ СН'!$I$5-'СЕТ СН'!$I$21</f>
        <v>4760.9689708399992</v>
      </c>
      <c r="R131" s="36">
        <f>SUMIFS(СВЦЭМ!$D$34:$D$777,СВЦЭМ!$A$34:$A$777,$A131,СВЦЭМ!$B$34:$B$777,R$119)+'СЕТ СН'!$I$11+СВЦЭМ!$D$10+'СЕТ СН'!$I$5-'СЕТ СН'!$I$21</f>
        <v>4649.2626988699994</v>
      </c>
      <c r="S131" s="36">
        <f>SUMIFS(СВЦЭМ!$D$34:$D$777,СВЦЭМ!$A$34:$A$777,$A131,СВЦЭМ!$B$34:$B$777,S$119)+'СЕТ СН'!$I$11+СВЦЭМ!$D$10+'СЕТ СН'!$I$5-'СЕТ СН'!$I$21</f>
        <v>4570.4688467599999</v>
      </c>
      <c r="T131" s="36">
        <f>SUMIFS(СВЦЭМ!$D$34:$D$777,СВЦЭМ!$A$34:$A$777,$A131,СВЦЭМ!$B$34:$B$777,T$119)+'СЕТ СН'!$I$11+СВЦЭМ!$D$10+'СЕТ СН'!$I$5-'СЕТ СН'!$I$21</f>
        <v>4593.9505527499996</v>
      </c>
      <c r="U131" s="36">
        <f>SUMIFS(СВЦЭМ!$D$34:$D$777,СВЦЭМ!$A$34:$A$777,$A131,СВЦЭМ!$B$34:$B$777,U$119)+'СЕТ СН'!$I$11+СВЦЭМ!$D$10+'СЕТ СН'!$I$5-'СЕТ СН'!$I$21</f>
        <v>4626.37828274</v>
      </c>
      <c r="V131" s="36">
        <f>SUMIFS(СВЦЭМ!$D$34:$D$777,СВЦЭМ!$A$34:$A$777,$A131,СВЦЭМ!$B$34:$B$777,V$119)+'СЕТ СН'!$I$11+СВЦЭМ!$D$10+'СЕТ СН'!$I$5-'СЕТ СН'!$I$21</f>
        <v>4621.6395595499998</v>
      </c>
      <c r="W131" s="36">
        <f>SUMIFS(СВЦЭМ!$D$34:$D$777,СВЦЭМ!$A$34:$A$777,$A131,СВЦЭМ!$B$34:$B$777,W$119)+'СЕТ СН'!$I$11+СВЦЭМ!$D$10+'СЕТ СН'!$I$5-'СЕТ СН'!$I$21</f>
        <v>4606.3045616199997</v>
      </c>
      <c r="X131" s="36">
        <f>SUMIFS(СВЦЭМ!$D$34:$D$777,СВЦЭМ!$A$34:$A$777,$A131,СВЦЭМ!$B$34:$B$777,X$119)+'СЕТ СН'!$I$11+СВЦЭМ!$D$10+'СЕТ СН'!$I$5-'СЕТ СН'!$I$21</f>
        <v>4612.0838613299993</v>
      </c>
      <c r="Y131" s="36">
        <f>SUMIFS(СВЦЭМ!$D$34:$D$777,СВЦЭМ!$A$34:$A$777,$A131,СВЦЭМ!$B$34:$B$777,Y$119)+'СЕТ СН'!$I$11+СВЦЭМ!$D$10+'СЕТ СН'!$I$5-'СЕТ СН'!$I$21</f>
        <v>4744.7457925099998</v>
      </c>
    </row>
    <row r="132" spans="1:25" ht="15.75" x14ac:dyDescent="0.2">
      <c r="A132" s="35">
        <f t="shared" si="3"/>
        <v>43386</v>
      </c>
      <c r="B132" s="36">
        <f>SUMIFS(СВЦЭМ!$D$34:$D$777,СВЦЭМ!$A$34:$A$777,$A132,СВЦЭМ!$B$34:$B$777,B$119)+'СЕТ СН'!$I$11+СВЦЭМ!$D$10+'СЕТ СН'!$I$5-'СЕТ СН'!$I$21</f>
        <v>4863.6141401499999</v>
      </c>
      <c r="C132" s="36">
        <f>SUMIFS(СВЦЭМ!$D$34:$D$777,СВЦЭМ!$A$34:$A$777,$A132,СВЦЭМ!$B$34:$B$777,C$119)+'СЕТ СН'!$I$11+СВЦЭМ!$D$10+'СЕТ СН'!$I$5-'СЕТ СН'!$I$21</f>
        <v>4975.2168123000001</v>
      </c>
      <c r="D132" s="36">
        <f>SUMIFS(СВЦЭМ!$D$34:$D$777,СВЦЭМ!$A$34:$A$777,$A132,СВЦЭМ!$B$34:$B$777,D$119)+'СЕТ СН'!$I$11+СВЦЭМ!$D$10+'СЕТ СН'!$I$5-'СЕТ СН'!$I$21</f>
        <v>5066.7266420299993</v>
      </c>
      <c r="E132" s="36">
        <f>SUMIFS(СВЦЭМ!$D$34:$D$777,СВЦЭМ!$A$34:$A$777,$A132,СВЦЭМ!$B$34:$B$777,E$119)+'СЕТ СН'!$I$11+СВЦЭМ!$D$10+'СЕТ СН'!$I$5-'СЕТ СН'!$I$21</f>
        <v>5075.6379288599992</v>
      </c>
      <c r="F132" s="36">
        <f>SUMIFS(СВЦЭМ!$D$34:$D$777,СВЦЭМ!$A$34:$A$777,$A132,СВЦЭМ!$B$34:$B$777,F$119)+'СЕТ СН'!$I$11+СВЦЭМ!$D$10+'СЕТ СН'!$I$5-'СЕТ СН'!$I$21</f>
        <v>5069.9526991299999</v>
      </c>
      <c r="G132" s="36">
        <f>SUMIFS(СВЦЭМ!$D$34:$D$777,СВЦЭМ!$A$34:$A$777,$A132,СВЦЭМ!$B$34:$B$777,G$119)+'СЕТ СН'!$I$11+СВЦЭМ!$D$10+'СЕТ СН'!$I$5-'СЕТ СН'!$I$21</f>
        <v>5048.9208589099999</v>
      </c>
      <c r="H132" s="36">
        <f>SUMIFS(СВЦЭМ!$D$34:$D$777,СВЦЭМ!$A$34:$A$777,$A132,СВЦЭМ!$B$34:$B$777,H$119)+'СЕТ СН'!$I$11+СВЦЭМ!$D$10+'СЕТ СН'!$I$5-'СЕТ СН'!$I$21</f>
        <v>5000.6685388899996</v>
      </c>
      <c r="I132" s="36">
        <f>SUMIFS(СВЦЭМ!$D$34:$D$777,СВЦЭМ!$A$34:$A$777,$A132,СВЦЭМ!$B$34:$B$777,I$119)+'СЕТ СН'!$I$11+СВЦЭМ!$D$10+'СЕТ СН'!$I$5-'СЕТ СН'!$I$21</f>
        <v>4924.3052507099992</v>
      </c>
      <c r="J132" s="36">
        <f>SUMIFS(СВЦЭМ!$D$34:$D$777,СВЦЭМ!$A$34:$A$777,$A132,СВЦЭМ!$B$34:$B$777,J$119)+'СЕТ СН'!$I$11+СВЦЭМ!$D$10+'СЕТ СН'!$I$5-'СЕТ СН'!$I$21</f>
        <v>4889.9452496399999</v>
      </c>
      <c r="K132" s="36">
        <f>SUMIFS(СВЦЭМ!$D$34:$D$777,СВЦЭМ!$A$34:$A$777,$A132,СВЦЭМ!$B$34:$B$777,K$119)+'СЕТ СН'!$I$11+СВЦЭМ!$D$10+'СЕТ СН'!$I$5-'СЕТ СН'!$I$21</f>
        <v>4883.6257485999995</v>
      </c>
      <c r="L132" s="36">
        <f>SUMIFS(СВЦЭМ!$D$34:$D$777,СВЦЭМ!$A$34:$A$777,$A132,СВЦЭМ!$B$34:$B$777,L$119)+'СЕТ СН'!$I$11+СВЦЭМ!$D$10+'СЕТ СН'!$I$5-'СЕТ СН'!$I$21</f>
        <v>4864.9620392299994</v>
      </c>
      <c r="M132" s="36">
        <f>SUMIFS(СВЦЭМ!$D$34:$D$777,СВЦЭМ!$A$34:$A$777,$A132,СВЦЭМ!$B$34:$B$777,M$119)+'СЕТ СН'!$I$11+СВЦЭМ!$D$10+'СЕТ СН'!$I$5-'СЕТ СН'!$I$21</f>
        <v>4882.8670346699992</v>
      </c>
      <c r="N132" s="36">
        <f>SUMIFS(СВЦЭМ!$D$34:$D$777,СВЦЭМ!$A$34:$A$777,$A132,СВЦЭМ!$B$34:$B$777,N$119)+'СЕТ СН'!$I$11+СВЦЭМ!$D$10+'СЕТ СН'!$I$5-'СЕТ СН'!$I$21</f>
        <v>4905.0555006099994</v>
      </c>
      <c r="O132" s="36">
        <f>SUMIFS(СВЦЭМ!$D$34:$D$777,СВЦЭМ!$A$34:$A$777,$A132,СВЦЭМ!$B$34:$B$777,O$119)+'СЕТ СН'!$I$11+СВЦЭМ!$D$10+'СЕТ СН'!$I$5-'СЕТ СН'!$I$21</f>
        <v>4912.19206803</v>
      </c>
      <c r="P132" s="36">
        <f>SUMIFS(СВЦЭМ!$D$34:$D$777,СВЦЭМ!$A$34:$A$777,$A132,СВЦЭМ!$B$34:$B$777,P$119)+'СЕТ СН'!$I$11+СВЦЭМ!$D$10+'СЕТ СН'!$I$5-'СЕТ СН'!$I$21</f>
        <v>4859.4393778599997</v>
      </c>
      <c r="Q132" s="36">
        <f>SUMIFS(СВЦЭМ!$D$34:$D$777,СВЦЭМ!$A$34:$A$777,$A132,СВЦЭМ!$B$34:$B$777,Q$119)+'СЕТ СН'!$I$11+СВЦЭМ!$D$10+'СЕТ СН'!$I$5-'СЕТ СН'!$I$21</f>
        <v>4793.0895482400001</v>
      </c>
      <c r="R132" s="36">
        <f>SUMIFS(СВЦЭМ!$D$34:$D$777,СВЦЭМ!$A$34:$A$777,$A132,СВЦЭМ!$B$34:$B$777,R$119)+'СЕТ СН'!$I$11+СВЦЭМ!$D$10+'СЕТ СН'!$I$5-'СЕТ СН'!$I$21</f>
        <v>4678.3270533699997</v>
      </c>
      <c r="S132" s="36">
        <f>SUMIFS(СВЦЭМ!$D$34:$D$777,СВЦЭМ!$A$34:$A$777,$A132,СВЦЭМ!$B$34:$B$777,S$119)+'СЕТ СН'!$I$11+СВЦЭМ!$D$10+'СЕТ СН'!$I$5-'СЕТ СН'!$I$21</f>
        <v>4594.0931471699996</v>
      </c>
      <c r="T132" s="36">
        <f>SUMIFS(СВЦЭМ!$D$34:$D$777,СВЦЭМ!$A$34:$A$777,$A132,СВЦЭМ!$B$34:$B$777,T$119)+'СЕТ СН'!$I$11+СВЦЭМ!$D$10+'СЕТ СН'!$I$5-'СЕТ СН'!$I$21</f>
        <v>4593.9927977399993</v>
      </c>
      <c r="U132" s="36">
        <f>SUMIFS(СВЦЭМ!$D$34:$D$777,СВЦЭМ!$A$34:$A$777,$A132,СВЦЭМ!$B$34:$B$777,U$119)+'СЕТ СН'!$I$11+СВЦЭМ!$D$10+'СЕТ СН'!$I$5-'СЕТ СН'!$I$21</f>
        <v>4631.46414456</v>
      </c>
      <c r="V132" s="36">
        <f>SUMIFS(СВЦЭМ!$D$34:$D$777,СВЦЭМ!$A$34:$A$777,$A132,СВЦЭМ!$B$34:$B$777,V$119)+'СЕТ СН'!$I$11+СВЦЭМ!$D$10+'СЕТ СН'!$I$5-'СЕТ СН'!$I$21</f>
        <v>4617.4533779999992</v>
      </c>
      <c r="W132" s="36">
        <f>SUMIFS(СВЦЭМ!$D$34:$D$777,СВЦЭМ!$A$34:$A$777,$A132,СВЦЭМ!$B$34:$B$777,W$119)+'СЕТ СН'!$I$11+СВЦЭМ!$D$10+'СЕТ СН'!$I$5-'СЕТ СН'!$I$21</f>
        <v>4615.7514585099998</v>
      </c>
      <c r="X132" s="36">
        <f>SUMIFS(СВЦЭМ!$D$34:$D$777,СВЦЭМ!$A$34:$A$777,$A132,СВЦЭМ!$B$34:$B$777,X$119)+'СЕТ СН'!$I$11+СВЦЭМ!$D$10+'СЕТ СН'!$I$5-'СЕТ СН'!$I$21</f>
        <v>4599.8264017399997</v>
      </c>
      <c r="Y132" s="36">
        <f>SUMIFS(СВЦЭМ!$D$34:$D$777,СВЦЭМ!$A$34:$A$777,$A132,СВЦЭМ!$B$34:$B$777,Y$119)+'СЕТ СН'!$I$11+СВЦЭМ!$D$10+'СЕТ СН'!$I$5-'СЕТ СН'!$I$21</f>
        <v>4714.31898413</v>
      </c>
    </row>
    <row r="133" spans="1:25" ht="15.75" x14ac:dyDescent="0.2">
      <c r="A133" s="35">
        <f t="shared" si="3"/>
        <v>43387</v>
      </c>
      <c r="B133" s="36">
        <f>SUMIFS(СВЦЭМ!$D$34:$D$777,СВЦЭМ!$A$34:$A$777,$A133,СВЦЭМ!$B$34:$B$777,B$119)+'СЕТ СН'!$I$11+СВЦЭМ!$D$10+'СЕТ СН'!$I$5-'СЕТ СН'!$I$21</f>
        <v>4814.9672253599992</v>
      </c>
      <c r="C133" s="36">
        <f>SUMIFS(СВЦЭМ!$D$34:$D$777,СВЦЭМ!$A$34:$A$777,$A133,СВЦЭМ!$B$34:$B$777,C$119)+'СЕТ СН'!$I$11+СВЦЭМ!$D$10+'СЕТ СН'!$I$5-'СЕТ СН'!$I$21</f>
        <v>4901.71734982</v>
      </c>
      <c r="D133" s="36">
        <f>SUMIFS(СВЦЭМ!$D$34:$D$777,СВЦЭМ!$A$34:$A$777,$A133,СВЦЭМ!$B$34:$B$777,D$119)+'СЕТ СН'!$I$11+СВЦЭМ!$D$10+'СЕТ СН'!$I$5-'СЕТ СН'!$I$21</f>
        <v>4992.7801182099993</v>
      </c>
      <c r="E133" s="36">
        <f>SUMIFS(СВЦЭМ!$D$34:$D$777,СВЦЭМ!$A$34:$A$777,$A133,СВЦЭМ!$B$34:$B$777,E$119)+'СЕТ СН'!$I$11+СВЦЭМ!$D$10+'СЕТ СН'!$I$5-'СЕТ СН'!$I$21</f>
        <v>5004.6362455600001</v>
      </c>
      <c r="F133" s="36">
        <f>SUMIFS(СВЦЭМ!$D$34:$D$777,СВЦЭМ!$A$34:$A$777,$A133,СВЦЭМ!$B$34:$B$777,F$119)+'СЕТ СН'!$I$11+СВЦЭМ!$D$10+'СЕТ СН'!$I$5-'СЕТ СН'!$I$21</f>
        <v>5002.8418230699999</v>
      </c>
      <c r="G133" s="36">
        <f>SUMIFS(СВЦЭМ!$D$34:$D$777,СВЦЭМ!$A$34:$A$777,$A133,СВЦЭМ!$B$34:$B$777,G$119)+'СЕТ СН'!$I$11+СВЦЭМ!$D$10+'СЕТ СН'!$I$5-'СЕТ СН'!$I$21</f>
        <v>4990.1573892099996</v>
      </c>
      <c r="H133" s="36">
        <f>SUMIFS(СВЦЭМ!$D$34:$D$777,СВЦЭМ!$A$34:$A$777,$A133,СВЦЭМ!$B$34:$B$777,H$119)+'СЕТ СН'!$I$11+СВЦЭМ!$D$10+'СЕТ СН'!$I$5-'СЕТ СН'!$I$21</f>
        <v>4968.6058310499993</v>
      </c>
      <c r="I133" s="36">
        <f>SUMIFS(СВЦЭМ!$D$34:$D$777,СВЦЭМ!$A$34:$A$777,$A133,СВЦЭМ!$B$34:$B$777,I$119)+'СЕТ СН'!$I$11+СВЦЭМ!$D$10+'СЕТ СН'!$I$5-'СЕТ СН'!$I$21</f>
        <v>4958.4122805500001</v>
      </c>
      <c r="J133" s="36">
        <f>SUMIFS(СВЦЭМ!$D$34:$D$777,СВЦЭМ!$A$34:$A$777,$A133,СВЦЭМ!$B$34:$B$777,J$119)+'СЕТ СН'!$I$11+СВЦЭМ!$D$10+'СЕТ СН'!$I$5-'СЕТ СН'!$I$21</f>
        <v>4918.7103237099991</v>
      </c>
      <c r="K133" s="36">
        <f>SUMIFS(СВЦЭМ!$D$34:$D$777,СВЦЭМ!$A$34:$A$777,$A133,СВЦЭМ!$B$34:$B$777,K$119)+'СЕТ СН'!$I$11+СВЦЭМ!$D$10+'СЕТ СН'!$I$5-'СЕТ СН'!$I$21</f>
        <v>4892.8918595799996</v>
      </c>
      <c r="L133" s="36">
        <f>SUMIFS(СВЦЭМ!$D$34:$D$777,СВЦЭМ!$A$34:$A$777,$A133,СВЦЭМ!$B$34:$B$777,L$119)+'СЕТ СН'!$I$11+СВЦЭМ!$D$10+'СЕТ СН'!$I$5-'СЕТ СН'!$I$21</f>
        <v>4879.2537731699995</v>
      </c>
      <c r="M133" s="36">
        <f>SUMIFS(СВЦЭМ!$D$34:$D$777,СВЦЭМ!$A$34:$A$777,$A133,СВЦЭМ!$B$34:$B$777,M$119)+'СЕТ СН'!$I$11+СВЦЭМ!$D$10+'СЕТ СН'!$I$5-'СЕТ СН'!$I$21</f>
        <v>4895.2870235399996</v>
      </c>
      <c r="N133" s="36">
        <f>SUMIFS(СВЦЭМ!$D$34:$D$777,СВЦЭМ!$A$34:$A$777,$A133,СВЦЭМ!$B$34:$B$777,N$119)+'СЕТ СН'!$I$11+СВЦЭМ!$D$10+'СЕТ СН'!$I$5-'СЕТ СН'!$I$21</f>
        <v>4921.0138276799998</v>
      </c>
      <c r="O133" s="36">
        <f>SUMIFS(СВЦЭМ!$D$34:$D$777,СВЦЭМ!$A$34:$A$777,$A133,СВЦЭМ!$B$34:$B$777,O$119)+'СЕТ СН'!$I$11+СВЦЭМ!$D$10+'СЕТ СН'!$I$5-'СЕТ СН'!$I$21</f>
        <v>4909.2343148199998</v>
      </c>
      <c r="P133" s="36">
        <f>SUMIFS(СВЦЭМ!$D$34:$D$777,СВЦЭМ!$A$34:$A$777,$A133,СВЦЭМ!$B$34:$B$777,P$119)+'СЕТ СН'!$I$11+СВЦЭМ!$D$10+'СЕТ СН'!$I$5-'СЕТ СН'!$I$21</f>
        <v>4848.9827729099998</v>
      </c>
      <c r="Q133" s="36">
        <f>SUMIFS(СВЦЭМ!$D$34:$D$777,СВЦЭМ!$A$34:$A$777,$A133,СВЦЭМ!$B$34:$B$777,Q$119)+'СЕТ СН'!$I$11+СВЦЭМ!$D$10+'СЕТ СН'!$I$5-'СЕТ СН'!$I$21</f>
        <v>4796.0935483799994</v>
      </c>
      <c r="R133" s="36">
        <f>SUMIFS(СВЦЭМ!$D$34:$D$777,СВЦЭМ!$A$34:$A$777,$A133,СВЦЭМ!$B$34:$B$777,R$119)+'СЕТ СН'!$I$11+СВЦЭМ!$D$10+'СЕТ СН'!$I$5-'СЕТ СН'!$I$21</f>
        <v>4734.0959736399991</v>
      </c>
      <c r="S133" s="36">
        <f>SUMIFS(СВЦЭМ!$D$34:$D$777,СВЦЭМ!$A$34:$A$777,$A133,СВЦЭМ!$B$34:$B$777,S$119)+'СЕТ СН'!$I$11+СВЦЭМ!$D$10+'СЕТ СН'!$I$5-'СЕТ СН'!$I$21</f>
        <v>4639.4716838999993</v>
      </c>
      <c r="T133" s="36">
        <f>SUMIFS(СВЦЭМ!$D$34:$D$777,СВЦЭМ!$A$34:$A$777,$A133,СВЦЭМ!$B$34:$B$777,T$119)+'СЕТ СН'!$I$11+СВЦЭМ!$D$10+'СЕТ СН'!$I$5-'СЕТ СН'!$I$21</f>
        <v>4617.3064250799998</v>
      </c>
      <c r="U133" s="36">
        <f>SUMIFS(СВЦЭМ!$D$34:$D$777,СВЦЭМ!$A$34:$A$777,$A133,СВЦЭМ!$B$34:$B$777,U$119)+'СЕТ СН'!$I$11+СВЦЭМ!$D$10+'СЕТ СН'!$I$5-'СЕТ СН'!$I$21</f>
        <v>4639.9700837999999</v>
      </c>
      <c r="V133" s="36">
        <f>SUMIFS(СВЦЭМ!$D$34:$D$777,СВЦЭМ!$A$34:$A$777,$A133,СВЦЭМ!$B$34:$B$777,V$119)+'СЕТ СН'!$I$11+СВЦЭМ!$D$10+'СЕТ СН'!$I$5-'СЕТ СН'!$I$21</f>
        <v>4642.3558171199993</v>
      </c>
      <c r="W133" s="36">
        <f>SUMIFS(СВЦЭМ!$D$34:$D$777,СВЦЭМ!$A$34:$A$777,$A133,СВЦЭМ!$B$34:$B$777,W$119)+'СЕТ СН'!$I$11+СВЦЭМ!$D$10+'СЕТ СН'!$I$5-'СЕТ СН'!$I$21</f>
        <v>4620.7796404199999</v>
      </c>
      <c r="X133" s="36">
        <f>SUMIFS(СВЦЭМ!$D$34:$D$777,СВЦЭМ!$A$34:$A$777,$A133,СВЦЭМ!$B$34:$B$777,X$119)+'СЕТ СН'!$I$11+СВЦЭМ!$D$10+'СЕТ СН'!$I$5-'СЕТ СН'!$I$21</f>
        <v>4616.71462582</v>
      </c>
      <c r="Y133" s="36">
        <f>SUMIFS(СВЦЭМ!$D$34:$D$777,СВЦЭМ!$A$34:$A$777,$A133,СВЦЭМ!$B$34:$B$777,Y$119)+'СЕТ СН'!$I$11+СВЦЭМ!$D$10+'СЕТ СН'!$I$5-'СЕТ СН'!$I$21</f>
        <v>4731.03778908</v>
      </c>
    </row>
    <row r="134" spans="1:25" ht="15.75" x14ac:dyDescent="0.2">
      <c r="A134" s="35">
        <f t="shared" si="3"/>
        <v>43388</v>
      </c>
      <c r="B134" s="36">
        <f>SUMIFS(СВЦЭМ!$D$34:$D$777,СВЦЭМ!$A$34:$A$777,$A134,СВЦЭМ!$B$34:$B$777,B$119)+'СЕТ СН'!$I$11+СВЦЭМ!$D$10+'СЕТ СН'!$I$5-'СЕТ СН'!$I$21</f>
        <v>4934.4407822799994</v>
      </c>
      <c r="C134" s="36">
        <f>SUMIFS(СВЦЭМ!$D$34:$D$777,СВЦЭМ!$A$34:$A$777,$A134,СВЦЭМ!$B$34:$B$777,C$119)+'СЕТ СН'!$I$11+СВЦЭМ!$D$10+'СЕТ СН'!$I$5-'СЕТ СН'!$I$21</f>
        <v>5058.6096503099998</v>
      </c>
      <c r="D134" s="36">
        <f>SUMIFS(СВЦЭМ!$D$34:$D$777,СВЦЭМ!$A$34:$A$777,$A134,СВЦЭМ!$B$34:$B$777,D$119)+'СЕТ СН'!$I$11+СВЦЭМ!$D$10+'СЕТ СН'!$I$5-'СЕТ СН'!$I$21</f>
        <v>5107.10838926</v>
      </c>
      <c r="E134" s="36">
        <f>SUMIFS(СВЦЭМ!$D$34:$D$777,СВЦЭМ!$A$34:$A$777,$A134,СВЦЭМ!$B$34:$B$777,E$119)+'СЕТ СН'!$I$11+СВЦЭМ!$D$10+'СЕТ СН'!$I$5-'СЕТ СН'!$I$21</f>
        <v>5107.2393673500001</v>
      </c>
      <c r="F134" s="36">
        <f>SUMIFS(СВЦЭМ!$D$34:$D$777,СВЦЭМ!$A$34:$A$777,$A134,СВЦЭМ!$B$34:$B$777,F$119)+'СЕТ СН'!$I$11+СВЦЭМ!$D$10+'СЕТ СН'!$I$5-'СЕТ СН'!$I$21</f>
        <v>5108.2759138599995</v>
      </c>
      <c r="G134" s="36">
        <f>SUMIFS(СВЦЭМ!$D$34:$D$777,СВЦЭМ!$A$34:$A$777,$A134,СВЦЭМ!$B$34:$B$777,G$119)+'СЕТ СН'!$I$11+СВЦЭМ!$D$10+'СЕТ СН'!$I$5-'СЕТ СН'!$I$21</f>
        <v>5111.9250398599997</v>
      </c>
      <c r="H134" s="36">
        <f>SUMIFS(СВЦЭМ!$D$34:$D$777,СВЦЭМ!$A$34:$A$777,$A134,СВЦЭМ!$B$34:$B$777,H$119)+'СЕТ СН'!$I$11+СВЦЭМ!$D$10+'СЕТ СН'!$I$5-'СЕТ СН'!$I$21</f>
        <v>5050.5412538800001</v>
      </c>
      <c r="I134" s="36">
        <f>SUMIFS(СВЦЭМ!$D$34:$D$777,СВЦЭМ!$A$34:$A$777,$A134,СВЦЭМ!$B$34:$B$777,I$119)+'СЕТ СН'!$I$11+СВЦЭМ!$D$10+'СЕТ СН'!$I$5-'СЕТ СН'!$I$21</f>
        <v>4976.2952902099996</v>
      </c>
      <c r="J134" s="36">
        <f>SUMIFS(СВЦЭМ!$D$34:$D$777,СВЦЭМ!$A$34:$A$777,$A134,СВЦЭМ!$B$34:$B$777,J$119)+'СЕТ СН'!$I$11+СВЦЭМ!$D$10+'СЕТ СН'!$I$5-'СЕТ СН'!$I$21</f>
        <v>4948.5964194999997</v>
      </c>
      <c r="K134" s="36">
        <f>SUMIFS(СВЦЭМ!$D$34:$D$777,СВЦЭМ!$A$34:$A$777,$A134,СВЦЭМ!$B$34:$B$777,K$119)+'СЕТ СН'!$I$11+СВЦЭМ!$D$10+'СЕТ СН'!$I$5-'СЕТ СН'!$I$21</f>
        <v>4913.9511202699996</v>
      </c>
      <c r="L134" s="36">
        <f>SUMIFS(СВЦЭМ!$D$34:$D$777,СВЦЭМ!$A$34:$A$777,$A134,СВЦЭМ!$B$34:$B$777,L$119)+'СЕТ СН'!$I$11+СВЦЭМ!$D$10+'СЕТ СН'!$I$5-'СЕТ СН'!$I$21</f>
        <v>4905.9510401299995</v>
      </c>
      <c r="M134" s="36">
        <f>SUMIFS(СВЦЭМ!$D$34:$D$777,СВЦЭМ!$A$34:$A$777,$A134,СВЦЭМ!$B$34:$B$777,M$119)+'СЕТ СН'!$I$11+СВЦЭМ!$D$10+'СЕТ СН'!$I$5-'СЕТ СН'!$I$21</f>
        <v>4903.9841905200001</v>
      </c>
      <c r="N134" s="36">
        <f>SUMIFS(СВЦЭМ!$D$34:$D$777,СВЦЭМ!$A$34:$A$777,$A134,СВЦЭМ!$B$34:$B$777,N$119)+'СЕТ СН'!$I$11+СВЦЭМ!$D$10+'СЕТ СН'!$I$5-'СЕТ СН'!$I$21</f>
        <v>4924.4589901099998</v>
      </c>
      <c r="O134" s="36">
        <f>SUMIFS(СВЦЭМ!$D$34:$D$777,СВЦЭМ!$A$34:$A$777,$A134,СВЦЭМ!$B$34:$B$777,O$119)+'СЕТ СН'!$I$11+СВЦЭМ!$D$10+'СЕТ СН'!$I$5-'СЕТ СН'!$I$21</f>
        <v>4916.6493170299991</v>
      </c>
      <c r="P134" s="36">
        <f>SUMIFS(СВЦЭМ!$D$34:$D$777,СВЦЭМ!$A$34:$A$777,$A134,СВЦЭМ!$B$34:$B$777,P$119)+'СЕТ СН'!$I$11+СВЦЭМ!$D$10+'СЕТ СН'!$I$5-'СЕТ СН'!$I$21</f>
        <v>4861.5884791499993</v>
      </c>
      <c r="Q134" s="36">
        <f>SUMIFS(СВЦЭМ!$D$34:$D$777,СВЦЭМ!$A$34:$A$777,$A134,СВЦЭМ!$B$34:$B$777,Q$119)+'СЕТ СН'!$I$11+СВЦЭМ!$D$10+'СЕТ СН'!$I$5-'СЕТ СН'!$I$21</f>
        <v>4786.2721830799992</v>
      </c>
      <c r="R134" s="36">
        <f>SUMIFS(СВЦЭМ!$D$34:$D$777,СВЦЭМ!$A$34:$A$777,$A134,СВЦЭМ!$B$34:$B$777,R$119)+'СЕТ СН'!$I$11+СВЦЭМ!$D$10+'СЕТ СН'!$I$5-'СЕТ СН'!$I$21</f>
        <v>4677.0231234799994</v>
      </c>
      <c r="S134" s="36">
        <f>SUMIFS(СВЦЭМ!$D$34:$D$777,СВЦЭМ!$A$34:$A$777,$A134,СВЦЭМ!$B$34:$B$777,S$119)+'СЕТ СН'!$I$11+СВЦЭМ!$D$10+'СЕТ СН'!$I$5-'СЕТ СН'!$I$21</f>
        <v>4587.1411823600001</v>
      </c>
      <c r="T134" s="36">
        <f>SUMIFS(СВЦЭМ!$D$34:$D$777,СВЦЭМ!$A$34:$A$777,$A134,СВЦЭМ!$B$34:$B$777,T$119)+'СЕТ СН'!$I$11+СВЦЭМ!$D$10+'СЕТ СН'!$I$5-'СЕТ СН'!$I$21</f>
        <v>4556.5236314099993</v>
      </c>
      <c r="U134" s="36">
        <f>SUMIFS(СВЦЭМ!$D$34:$D$777,СВЦЭМ!$A$34:$A$777,$A134,СВЦЭМ!$B$34:$B$777,U$119)+'СЕТ СН'!$I$11+СВЦЭМ!$D$10+'СЕТ СН'!$I$5-'СЕТ СН'!$I$21</f>
        <v>4540.7169270699997</v>
      </c>
      <c r="V134" s="36">
        <f>SUMIFS(СВЦЭМ!$D$34:$D$777,СВЦЭМ!$A$34:$A$777,$A134,СВЦЭМ!$B$34:$B$777,V$119)+'СЕТ СН'!$I$11+СВЦЭМ!$D$10+'СЕТ СН'!$I$5-'СЕТ СН'!$I$21</f>
        <v>4534.4823397199998</v>
      </c>
      <c r="W134" s="36">
        <f>SUMIFS(СВЦЭМ!$D$34:$D$777,СВЦЭМ!$A$34:$A$777,$A134,СВЦЭМ!$B$34:$B$777,W$119)+'СЕТ СН'!$I$11+СВЦЭМ!$D$10+'СЕТ СН'!$I$5-'СЕТ СН'!$I$21</f>
        <v>4541.7309738799995</v>
      </c>
      <c r="X134" s="36">
        <f>SUMIFS(СВЦЭМ!$D$34:$D$777,СВЦЭМ!$A$34:$A$777,$A134,СВЦЭМ!$B$34:$B$777,X$119)+'СЕТ СН'!$I$11+СВЦЭМ!$D$10+'СЕТ СН'!$I$5-'СЕТ СН'!$I$21</f>
        <v>4604.1045532599992</v>
      </c>
      <c r="Y134" s="36">
        <f>SUMIFS(СВЦЭМ!$D$34:$D$777,СВЦЭМ!$A$34:$A$777,$A134,СВЦЭМ!$B$34:$B$777,Y$119)+'СЕТ СН'!$I$11+СВЦЭМ!$D$10+'СЕТ СН'!$I$5-'СЕТ СН'!$I$21</f>
        <v>4726.3550948299999</v>
      </c>
    </row>
    <row r="135" spans="1:25" ht="15.75" x14ac:dyDescent="0.2">
      <c r="A135" s="35">
        <f t="shared" si="3"/>
        <v>43389</v>
      </c>
      <c r="B135" s="36">
        <f>SUMIFS(СВЦЭМ!$D$34:$D$777,СВЦЭМ!$A$34:$A$777,$A135,СВЦЭМ!$B$34:$B$777,B$119)+'СЕТ СН'!$I$11+СВЦЭМ!$D$10+'СЕТ СН'!$I$5-'СЕТ СН'!$I$21</f>
        <v>4863.6052434999992</v>
      </c>
      <c r="C135" s="36">
        <f>SUMIFS(СВЦЭМ!$D$34:$D$777,СВЦЭМ!$A$34:$A$777,$A135,СВЦЭМ!$B$34:$B$777,C$119)+'СЕТ СН'!$I$11+СВЦЭМ!$D$10+'СЕТ СН'!$I$5-'СЕТ СН'!$I$21</f>
        <v>4984.0112995399995</v>
      </c>
      <c r="D135" s="36">
        <f>SUMIFS(СВЦЭМ!$D$34:$D$777,СВЦЭМ!$A$34:$A$777,$A135,СВЦЭМ!$B$34:$B$777,D$119)+'СЕТ СН'!$I$11+СВЦЭМ!$D$10+'СЕТ СН'!$I$5-'СЕТ СН'!$I$21</f>
        <v>5072.6225147799996</v>
      </c>
      <c r="E135" s="36">
        <f>SUMIFS(СВЦЭМ!$D$34:$D$777,СВЦЭМ!$A$34:$A$777,$A135,СВЦЭМ!$B$34:$B$777,E$119)+'СЕТ СН'!$I$11+СВЦЭМ!$D$10+'СЕТ СН'!$I$5-'СЕТ СН'!$I$21</f>
        <v>5079.63645963</v>
      </c>
      <c r="F135" s="36">
        <f>SUMIFS(СВЦЭМ!$D$34:$D$777,СВЦЭМ!$A$34:$A$777,$A135,СВЦЭМ!$B$34:$B$777,F$119)+'СЕТ СН'!$I$11+СВЦЭМ!$D$10+'СЕТ СН'!$I$5-'СЕТ СН'!$I$21</f>
        <v>5062.5102457799994</v>
      </c>
      <c r="G135" s="36">
        <f>SUMIFS(СВЦЭМ!$D$34:$D$777,СВЦЭМ!$A$34:$A$777,$A135,СВЦЭМ!$B$34:$B$777,G$119)+'СЕТ СН'!$I$11+СВЦЭМ!$D$10+'СЕТ СН'!$I$5-'СЕТ СН'!$I$21</f>
        <v>5033.7324824699999</v>
      </c>
      <c r="H135" s="36">
        <f>SUMIFS(СВЦЭМ!$D$34:$D$777,СВЦЭМ!$A$34:$A$777,$A135,СВЦЭМ!$B$34:$B$777,H$119)+'СЕТ СН'!$I$11+СВЦЭМ!$D$10+'СЕТ СН'!$I$5-'СЕТ СН'!$I$21</f>
        <v>4992.1940835199994</v>
      </c>
      <c r="I135" s="36">
        <f>SUMIFS(СВЦЭМ!$D$34:$D$777,СВЦЭМ!$A$34:$A$777,$A135,СВЦЭМ!$B$34:$B$777,I$119)+'СЕТ СН'!$I$11+СВЦЭМ!$D$10+'СЕТ СН'!$I$5-'СЕТ СН'!$I$21</f>
        <v>4974.7315933199998</v>
      </c>
      <c r="J135" s="36">
        <f>SUMIFS(СВЦЭМ!$D$34:$D$777,СВЦЭМ!$A$34:$A$777,$A135,СВЦЭМ!$B$34:$B$777,J$119)+'СЕТ СН'!$I$11+СВЦЭМ!$D$10+'СЕТ СН'!$I$5-'СЕТ СН'!$I$21</f>
        <v>4974.4491572899997</v>
      </c>
      <c r="K135" s="36">
        <f>SUMIFS(СВЦЭМ!$D$34:$D$777,СВЦЭМ!$A$34:$A$777,$A135,СВЦЭМ!$B$34:$B$777,K$119)+'СЕТ СН'!$I$11+СВЦЭМ!$D$10+'СЕТ СН'!$I$5-'СЕТ СН'!$I$21</f>
        <v>4959.0467132799995</v>
      </c>
      <c r="L135" s="36">
        <f>SUMIFS(СВЦЭМ!$D$34:$D$777,СВЦЭМ!$A$34:$A$777,$A135,СВЦЭМ!$B$34:$B$777,L$119)+'СЕТ СН'!$I$11+СВЦЭМ!$D$10+'СЕТ СН'!$I$5-'СЕТ СН'!$I$21</f>
        <v>4956.2025167999991</v>
      </c>
      <c r="M135" s="36">
        <f>SUMIFS(СВЦЭМ!$D$34:$D$777,СВЦЭМ!$A$34:$A$777,$A135,СВЦЭМ!$B$34:$B$777,M$119)+'СЕТ СН'!$I$11+СВЦЭМ!$D$10+'СЕТ СН'!$I$5-'СЕТ СН'!$I$21</f>
        <v>4975.18601382</v>
      </c>
      <c r="N135" s="36">
        <f>SUMIFS(СВЦЭМ!$D$34:$D$777,СВЦЭМ!$A$34:$A$777,$A135,СВЦЭМ!$B$34:$B$777,N$119)+'СЕТ СН'!$I$11+СВЦЭМ!$D$10+'СЕТ СН'!$I$5-'СЕТ СН'!$I$21</f>
        <v>4972.9803678499993</v>
      </c>
      <c r="O135" s="36">
        <f>SUMIFS(СВЦЭМ!$D$34:$D$777,СВЦЭМ!$A$34:$A$777,$A135,СВЦЭМ!$B$34:$B$777,O$119)+'СЕТ СН'!$I$11+СВЦЭМ!$D$10+'СЕТ СН'!$I$5-'СЕТ СН'!$I$21</f>
        <v>4958.6291875899997</v>
      </c>
      <c r="P135" s="36">
        <f>SUMIFS(СВЦЭМ!$D$34:$D$777,СВЦЭМ!$A$34:$A$777,$A135,СВЦЭМ!$B$34:$B$777,P$119)+'СЕТ СН'!$I$11+СВЦЭМ!$D$10+'СЕТ СН'!$I$5-'СЕТ СН'!$I$21</f>
        <v>4900.6133893199994</v>
      </c>
      <c r="Q135" s="36">
        <f>SUMIFS(СВЦЭМ!$D$34:$D$777,СВЦЭМ!$A$34:$A$777,$A135,СВЦЭМ!$B$34:$B$777,Q$119)+'СЕТ СН'!$I$11+СВЦЭМ!$D$10+'СЕТ СН'!$I$5-'СЕТ СН'!$I$21</f>
        <v>4828.12475756</v>
      </c>
      <c r="R135" s="36">
        <f>SUMIFS(СВЦЭМ!$D$34:$D$777,СВЦЭМ!$A$34:$A$777,$A135,СВЦЭМ!$B$34:$B$777,R$119)+'СЕТ СН'!$I$11+СВЦЭМ!$D$10+'СЕТ СН'!$I$5-'СЕТ СН'!$I$21</f>
        <v>4719.4399498199991</v>
      </c>
      <c r="S135" s="36">
        <f>SUMIFS(СВЦЭМ!$D$34:$D$777,СВЦЭМ!$A$34:$A$777,$A135,СВЦЭМ!$B$34:$B$777,S$119)+'СЕТ СН'!$I$11+СВЦЭМ!$D$10+'СЕТ СН'!$I$5-'СЕТ СН'!$I$21</f>
        <v>4615.8101062399992</v>
      </c>
      <c r="T135" s="36">
        <f>SUMIFS(СВЦЭМ!$D$34:$D$777,СВЦЭМ!$A$34:$A$777,$A135,СВЦЭМ!$B$34:$B$777,T$119)+'СЕТ СН'!$I$11+СВЦЭМ!$D$10+'СЕТ СН'!$I$5-'СЕТ СН'!$I$21</f>
        <v>4579.4881367999997</v>
      </c>
      <c r="U135" s="36">
        <f>SUMIFS(СВЦЭМ!$D$34:$D$777,СВЦЭМ!$A$34:$A$777,$A135,СВЦЭМ!$B$34:$B$777,U$119)+'СЕТ СН'!$I$11+СВЦЭМ!$D$10+'СЕТ СН'!$I$5-'СЕТ СН'!$I$21</f>
        <v>4572.9463901099998</v>
      </c>
      <c r="V135" s="36">
        <f>SUMIFS(СВЦЭМ!$D$34:$D$777,СВЦЭМ!$A$34:$A$777,$A135,СВЦЭМ!$B$34:$B$777,V$119)+'СЕТ СН'!$I$11+СВЦЭМ!$D$10+'СЕТ СН'!$I$5-'СЕТ СН'!$I$21</f>
        <v>4578.3747036699997</v>
      </c>
      <c r="W135" s="36">
        <f>SUMIFS(СВЦЭМ!$D$34:$D$777,СВЦЭМ!$A$34:$A$777,$A135,СВЦЭМ!$B$34:$B$777,W$119)+'СЕТ СН'!$I$11+СВЦЭМ!$D$10+'СЕТ СН'!$I$5-'СЕТ СН'!$I$21</f>
        <v>4606.5919245499999</v>
      </c>
      <c r="X135" s="36">
        <f>SUMIFS(СВЦЭМ!$D$34:$D$777,СВЦЭМ!$A$34:$A$777,$A135,СВЦЭМ!$B$34:$B$777,X$119)+'СЕТ СН'!$I$11+СВЦЭМ!$D$10+'СЕТ СН'!$I$5-'СЕТ СН'!$I$21</f>
        <v>4657.7422300099997</v>
      </c>
      <c r="Y135" s="36">
        <f>SUMIFS(СВЦЭМ!$D$34:$D$777,СВЦЭМ!$A$34:$A$777,$A135,СВЦЭМ!$B$34:$B$777,Y$119)+'СЕТ СН'!$I$11+СВЦЭМ!$D$10+'СЕТ СН'!$I$5-'СЕТ СН'!$I$21</f>
        <v>4780.0882495199994</v>
      </c>
    </row>
    <row r="136" spans="1:25" ht="15.75" x14ac:dyDescent="0.2">
      <c r="A136" s="35">
        <f t="shared" si="3"/>
        <v>43390</v>
      </c>
      <c r="B136" s="36">
        <f>SUMIFS(СВЦЭМ!$D$34:$D$777,СВЦЭМ!$A$34:$A$777,$A136,СВЦЭМ!$B$34:$B$777,B$119)+'СЕТ СН'!$I$11+СВЦЭМ!$D$10+'СЕТ СН'!$I$5-'СЕТ СН'!$I$21</f>
        <v>4937.4269196999994</v>
      </c>
      <c r="C136" s="36">
        <f>SUMIFS(СВЦЭМ!$D$34:$D$777,СВЦЭМ!$A$34:$A$777,$A136,СВЦЭМ!$B$34:$B$777,C$119)+'СЕТ СН'!$I$11+СВЦЭМ!$D$10+'СЕТ СН'!$I$5-'СЕТ СН'!$I$21</f>
        <v>5055.0837583499997</v>
      </c>
      <c r="D136" s="36">
        <f>SUMIFS(СВЦЭМ!$D$34:$D$777,СВЦЭМ!$A$34:$A$777,$A136,СВЦЭМ!$B$34:$B$777,D$119)+'СЕТ СН'!$I$11+СВЦЭМ!$D$10+'СЕТ СН'!$I$5-'СЕТ СН'!$I$21</f>
        <v>5143.8322353799995</v>
      </c>
      <c r="E136" s="36">
        <f>SUMIFS(СВЦЭМ!$D$34:$D$777,СВЦЭМ!$A$34:$A$777,$A136,СВЦЭМ!$B$34:$B$777,E$119)+'СЕТ СН'!$I$11+СВЦЭМ!$D$10+'СЕТ СН'!$I$5-'СЕТ СН'!$I$21</f>
        <v>5147.9088516000002</v>
      </c>
      <c r="F136" s="36">
        <f>SUMIFS(СВЦЭМ!$D$34:$D$777,СВЦЭМ!$A$34:$A$777,$A136,СВЦЭМ!$B$34:$B$777,F$119)+'СЕТ СН'!$I$11+СВЦЭМ!$D$10+'СЕТ СН'!$I$5-'СЕТ СН'!$I$21</f>
        <v>5131.08235006</v>
      </c>
      <c r="G136" s="36">
        <f>SUMIFS(СВЦЭМ!$D$34:$D$777,СВЦЭМ!$A$34:$A$777,$A136,СВЦЭМ!$B$34:$B$777,G$119)+'СЕТ СН'!$I$11+СВЦЭМ!$D$10+'СЕТ СН'!$I$5-'СЕТ СН'!$I$21</f>
        <v>5103.6241815499998</v>
      </c>
      <c r="H136" s="36">
        <f>SUMIFS(СВЦЭМ!$D$34:$D$777,СВЦЭМ!$A$34:$A$777,$A136,СВЦЭМ!$B$34:$B$777,H$119)+'СЕТ СН'!$I$11+СВЦЭМ!$D$10+'СЕТ СН'!$I$5-'СЕТ СН'!$I$21</f>
        <v>5021.5881176599996</v>
      </c>
      <c r="I136" s="36">
        <f>SUMIFS(СВЦЭМ!$D$34:$D$777,СВЦЭМ!$A$34:$A$777,$A136,СВЦЭМ!$B$34:$B$777,I$119)+'СЕТ СН'!$I$11+СВЦЭМ!$D$10+'СЕТ СН'!$I$5-'СЕТ СН'!$I$21</f>
        <v>4954.0246534499993</v>
      </c>
      <c r="J136" s="36">
        <f>SUMIFS(СВЦЭМ!$D$34:$D$777,СВЦЭМ!$A$34:$A$777,$A136,СВЦЭМ!$B$34:$B$777,J$119)+'СЕТ СН'!$I$11+СВЦЭМ!$D$10+'СЕТ СН'!$I$5-'СЕТ СН'!$I$21</f>
        <v>4937.6446282499992</v>
      </c>
      <c r="K136" s="36">
        <f>SUMIFS(СВЦЭМ!$D$34:$D$777,СВЦЭМ!$A$34:$A$777,$A136,СВЦЭМ!$B$34:$B$777,K$119)+'СЕТ СН'!$I$11+СВЦЭМ!$D$10+'СЕТ СН'!$I$5-'СЕТ СН'!$I$21</f>
        <v>4912.1065033499999</v>
      </c>
      <c r="L136" s="36">
        <f>SUMIFS(СВЦЭМ!$D$34:$D$777,СВЦЭМ!$A$34:$A$777,$A136,СВЦЭМ!$B$34:$B$777,L$119)+'СЕТ СН'!$I$11+СВЦЭМ!$D$10+'СЕТ СН'!$I$5-'СЕТ СН'!$I$21</f>
        <v>4905.0143547500002</v>
      </c>
      <c r="M136" s="36">
        <f>SUMIFS(СВЦЭМ!$D$34:$D$777,СВЦЭМ!$A$34:$A$777,$A136,СВЦЭМ!$B$34:$B$777,M$119)+'СЕТ СН'!$I$11+СВЦЭМ!$D$10+'СЕТ СН'!$I$5-'СЕТ СН'!$I$21</f>
        <v>4922.3979352699998</v>
      </c>
      <c r="N136" s="36">
        <f>SUMIFS(СВЦЭМ!$D$34:$D$777,СВЦЭМ!$A$34:$A$777,$A136,СВЦЭМ!$B$34:$B$777,N$119)+'СЕТ СН'!$I$11+СВЦЭМ!$D$10+'СЕТ СН'!$I$5-'СЕТ СН'!$I$21</f>
        <v>4935.4818129899995</v>
      </c>
      <c r="O136" s="36">
        <f>SUMIFS(СВЦЭМ!$D$34:$D$777,СВЦЭМ!$A$34:$A$777,$A136,СВЦЭМ!$B$34:$B$777,O$119)+'СЕТ СН'!$I$11+СВЦЭМ!$D$10+'СЕТ СН'!$I$5-'СЕТ СН'!$I$21</f>
        <v>4896.9822762599997</v>
      </c>
      <c r="P136" s="36">
        <f>SUMIFS(СВЦЭМ!$D$34:$D$777,СВЦЭМ!$A$34:$A$777,$A136,СВЦЭМ!$B$34:$B$777,P$119)+'СЕТ СН'!$I$11+СВЦЭМ!$D$10+'СЕТ СН'!$I$5-'СЕТ СН'!$I$21</f>
        <v>4838.8738643499992</v>
      </c>
      <c r="Q136" s="36">
        <f>SUMIFS(СВЦЭМ!$D$34:$D$777,СВЦЭМ!$A$34:$A$777,$A136,СВЦЭМ!$B$34:$B$777,Q$119)+'СЕТ СН'!$I$11+СВЦЭМ!$D$10+'СЕТ СН'!$I$5-'СЕТ СН'!$I$21</f>
        <v>4773.1742342199996</v>
      </c>
      <c r="R136" s="36">
        <f>SUMIFS(СВЦЭМ!$D$34:$D$777,СВЦЭМ!$A$34:$A$777,$A136,СВЦЭМ!$B$34:$B$777,R$119)+'СЕТ СН'!$I$11+СВЦЭМ!$D$10+'СЕТ СН'!$I$5-'СЕТ СН'!$I$21</f>
        <v>4674.2948426899993</v>
      </c>
      <c r="S136" s="36">
        <f>SUMIFS(СВЦЭМ!$D$34:$D$777,СВЦЭМ!$A$34:$A$777,$A136,СВЦЭМ!$B$34:$B$777,S$119)+'СЕТ СН'!$I$11+СВЦЭМ!$D$10+'СЕТ СН'!$I$5-'СЕТ СН'!$I$21</f>
        <v>4595.8964640099994</v>
      </c>
      <c r="T136" s="36">
        <f>SUMIFS(СВЦЭМ!$D$34:$D$777,СВЦЭМ!$A$34:$A$777,$A136,СВЦЭМ!$B$34:$B$777,T$119)+'СЕТ СН'!$I$11+СВЦЭМ!$D$10+'СЕТ СН'!$I$5-'СЕТ СН'!$I$21</f>
        <v>4569.4922820399997</v>
      </c>
      <c r="U136" s="36">
        <f>SUMIFS(СВЦЭМ!$D$34:$D$777,СВЦЭМ!$A$34:$A$777,$A136,СВЦЭМ!$B$34:$B$777,U$119)+'СЕТ СН'!$I$11+СВЦЭМ!$D$10+'СЕТ СН'!$I$5-'СЕТ СН'!$I$21</f>
        <v>4550.2111376099992</v>
      </c>
      <c r="V136" s="36">
        <f>SUMIFS(СВЦЭМ!$D$34:$D$777,СВЦЭМ!$A$34:$A$777,$A136,СВЦЭМ!$B$34:$B$777,V$119)+'СЕТ СН'!$I$11+СВЦЭМ!$D$10+'СЕТ СН'!$I$5-'СЕТ СН'!$I$21</f>
        <v>4554.8377221000001</v>
      </c>
      <c r="W136" s="36">
        <f>SUMIFS(СВЦЭМ!$D$34:$D$777,СВЦЭМ!$A$34:$A$777,$A136,СВЦЭМ!$B$34:$B$777,W$119)+'СЕТ СН'!$I$11+СВЦЭМ!$D$10+'СЕТ СН'!$I$5-'СЕТ СН'!$I$21</f>
        <v>4585.4750943899999</v>
      </c>
      <c r="X136" s="36">
        <f>SUMIFS(СВЦЭМ!$D$34:$D$777,СВЦЭМ!$A$34:$A$777,$A136,СВЦЭМ!$B$34:$B$777,X$119)+'СЕТ СН'!$I$11+СВЦЭМ!$D$10+'СЕТ СН'!$I$5-'СЕТ СН'!$I$21</f>
        <v>4650.7976014400001</v>
      </c>
      <c r="Y136" s="36">
        <f>SUMIFS(СВЦЭМ!$D$34:$D$777,СВЦЭМ!$A$34:$A$777,$A136,СВЦЭМ!$B$34:$B$777,Y$119)+'СЕТ СН'!$I$11+СВЦЭМ!$D$10+'СЕТ СН'!$I$5-'СЕТ СН'!$I$21</f>
        <v>4780.1611136599995</v>
      </c>
    </row>
    <row r="137" spans="1:25" ht="15.75" x14ac:dyDescent="0.2">
      <c r="A137" s="35">
        <f t="shared" si="3"/>
        <v>43391</v>
      </c>
      <c r="B137" s="36">
        <f>SUMIFS(СВЦЭМ!$D$34:$D$777,СВЦЭМ!$A$34:$A$777,$A137,СВЦЭМ!$B$34:$B$777,B$119)+'СЕТ СН'!$I$11+СВЦЭМ!$D$10+'СЕТ СН'!$I$5-'СЕТ СН'!$I$21</f>
        <v>4924.7794051599994</v>
      </c>
      <c r="C137" s="36">
        <f>SUMIFS(СВЦЭМ!$D$34:$D$777,СВЦЭМ!$A$34:$A$777,$A137,СВЦЭМ!$B$34:$B$777,C$119)+'СЕТ СН'!$I$11+СВЦЭМ!$D$10+'СЕТ СН'!$I$5-'СЕТ СН'!$I$21</f>
        <v>5031.0934799999995</v>
      </c>
      <c r="D137" s="36">
        <f>SUMIFS(СВЦЭМ!$D$34:$D$777,СВЦЭМ!$A$34:$A$777,$A137,СВЦЭМ!$B$34:$B$777,D$119)+'СЕТ СН'!$I$11+СВЦЭМ!$D$10+'СЕТ СН'!$I$5-'СЕТ СН'!$I$21</f>
        <v>5125.3917629599991</v>
      </c>
      <c r="E137" s="36">
        <f>SUMIFS(СВЦЭМ!$D$34:$D$777,СВЦЭМ!$A$34:$A$777,$A137,СВЦЭМ!$B$34:$B$777,E$119)+'СЕТ СН'!$I$11+СВЦЭМ!$D$10+'СЕТ СН'!$I$5-'СЕТ СН'!$I$21</f>
        <v>5126.2578717699998</v>
      </c>
      <c r="F137" s="36">
        <f>SUMIFS(СВЦЭМ!$D$34:$D$777,СВЦЭМ!$A$34:$A$777,$A137,СВЦЭМ!$B$34:$B$777,F$119)+'СЕТ СН'!$I$11+СВЦЭМ!$D$10+'СЕТ СН'!$I$5-'СЕТ СН'!$I$21</f>
        <v>5114.60015174</v>
      </c>
      <c r="G137" s="36">
        <f>SUMIFS(СВЦЭМ!$D$34:$D$777,СВЦЭМ!$A$34:$A$777,$A137,СВЦЭМ!$B$34:$B$777,G$119)+'СЕТ СН'!$I$11+СВЦЭМ!$D$10+'СЕТ СН'!$I$5-'СЕТ СН'!$I$21</f>
        <v>5088.3590858599991</v>
      </c>
      <c r="H137" s="36">
        <f>SUMIFS(СВЦЭМ!$D$34:$D$777,СВЦЭМ!$A$34:$A$777,$A137,СВЦЭМ!$B$34:$B$777,H$119)+'СЕТ СН'!$I$11+СВЦЭМ!$D$10+'СЕТ СН'!$I$5-'СЕТ СН'!$I$21</f>
        <v>5028.9293147999997</v>
      </c>
      <c r="I137" s="36">
        <f>SUMIFS(СВЦЭМ!$D$34:$D$777,СВЦЭМ!$A$34:$A$777,$A137,СВЦЭМ!$B$34:$B$777,I$119)+'СЕТ СН'!$I$11+СВЦЭМ!$D$10+'СЕТ СН'!$I$5-'СЕТ СН'!$I$21</f>
        <v>4964.3873655500001</v>
      </c>
      <c r="J137" s="36">
        <f>SUMIFS(СВЦЭМ!$D$34:$D$777,СВЦЭМ!$A$34:$A$777,$A137,СВЦЭМ!$B$34:$B$777,J$119)+'СЕТ СН'!$I$11+СВЦЭМ!$D$10+'СЕТ СН'!$I$5-'СЕТ СН'!$I$21</f>
        <v>4955.0987473499999</v>
      </c>
      <c r="K137" s="36">
        <f>SUMIFS(СВЦЭМ!$D$34:$D$777,СВЦЭМ!$A$34:$A$777,$A137,СВЦЭМ!$B$34:$B$777,K$119)+'СЕТ СН'!$I$11+СВЦЭМ!$D$10+'СЕТ СН'!$I$5-'СЕТ СН'!$I$21</f>
        <v>4940.4018668999997</v>
      </c>
      <c r="L137" s="36">
        <f>SUMIFS(СВЦЭМ!$D$34:$D$777,СВЦЭМ!$A$34:$A$777,$A137,СВЦЭМ!$B$34:$B$777,L$119)+'СЕТ СН'!$I$11+СВЦЭМ!$D$10+'СЕТ СН'!$I$5-'СЕТ СН'!$I$21</f>
        <v>4934.6640797199998</v>
      </c>
      <c r="M137" s="36">
        <f>SUMIFS(СВЦЭМ!$D$34:$D$777,СВЦЭМ!$A$34:$A$777,$A137,СВЦЭМ!$B$34:$B$777,M$119)+'СЕТ СН'!$I$11+СВЦЭМ!$D$10+'СЕТ СН'!$I$5-'СЕТ СН'!$I$21</f>
        <v>4949.0498563699994</v>
      </c>
      <c r="N137" s="36">
        <f>SUMIFS(СВЦЭМ!$D$34:$D$777,СВЦЭМ!$A$34:$A$777,$A137,СВЦЭМ!$B$34:$B$777,N$119)+'СЕТ СН'!$I$11+СВЦЭМ!$D$10+'СЕТ СН'!$I$5-'СЕТ СН'!$I$21</f>
        <v>4962.3716068200001</v>
      </c>
      <c r="O137" s="36">
        <f>SUMIFS(СВЦЭМ!$D$34:$D$777,СВЦЭМ!$A$34:$A$777,$A137,СВЦЭМ!$B$34:$B$777,O$119)+'СЕТ СН'!$I$11+СВЦЭМ!$D$10+'СЕТ СН'!$I$5-'СЕТ СН'!$I$21</f>
        <v>4933.3404044099998</v>
      </c>
      <c r="P137" s="36">
        <f>SUMIFS(СВЦЭМ!$D$34:$D$777,СВЦЭМ!$A$34:$A$777,$A137,СВЦЭМ!$B$34:$B$777,P$119)+'СЕТ СН'!$I$11+СВЦЭМ!$D$10+'СЕТ СН'!$I$5-'СЕТ СН'!$I$21</f>
        <v>4880.3989604999997</v>
      </c>
      <c r="Q137" s="36">
        <f>SUMIFS(СВЦЭМ!$D$34:$D$777,СВЦЭМ!$A$34:$A$777,$A137,СВЦЭМ!$B$34:$B$777,Q$119)+'СЕТ СН'!$I$11+СВЦЭМ!$D$10+'СЕТ СН'!$I$5-'СЕТ СН'!$I$21</f>
        <v>4808.7230063299994</v>
      </c>
      <c r="R137" s="36">
        <f>SUMIFS(СВЦЭМ!$D$34:$D$777,СВЦЭМ!$A$34:$A$777,$A137,СВЦЭМ!$B$34:$B$777,R$119)+'СЕТ СН'!$I$11+СВЦЭМ!$D$10+'СЕТ СН'!$I$5-'СЕТ СН'!$I$21</f>
        <v>4710.3930247899998</v>
      </c>
      <c r="S137" s="36">
        <f>SUMIFS(СВЦЭМ!$D$34:$D$777,СВЦЭМ!$A$34:$A$777,$A137,СВЦЭМ!$B$34:$B$777,S$119)+'СЕТ СН'!$I$11+СВЦЭМ!$D$10+'СЕТ СН'!$I$5-'СЕТ СН'!$I$21</f>
        <v>4623.34552824</v>
      </c>
      <c r="T137" s="36">
        <f>SUMIFS(СВЦЭМ!$D$34:$D$777,СВЦЭМ!$A$34:$A$777,$A137,СВЦЭМ!$B$34:$B$777,T$119)+'СЕТ СН'!$I$11+СВЦЭМ!$D$10+'СЕТ СН'!$I$5-'СЕТ СН'!$I$21</f>
        <v>4590.7751013399993</v>
      </c>
      <c r="U137" s="36">
        <f>SUMIFS(СВЦЭМ!$D$34:$D$777,СВЦЭМ!$A$34:$A$777,$A137,СВЦЭМ!$B$34:$B$777,U$119)+'СЕТ СН'!$I$11+СВЦЭМ!$D$10+'СЕТ СН'!$I$5-'СЕТ СН'!$I$21</f>
        <v>4568.8508416300001</v>
      </c>
      <c r="V137" s="36">
        <f>SUMIFS(СВЦЭМ!$D$34:$D$777,СВЦЭМ!$A$34:$A$777,$A137,СВЦЭМ!$B$34:$B$777,V$119)+'СЕТ СН'!$I$11+СВЦЭМ!$D$10+'СЕТ СН'!$I$5-'СЕТ СН'!$I$21</f>
        <v>4574.6212921799997</v>
      </c>
      <c r="W137" s="36">
        <f>SUMIFS(СВЦЭМ!$D$34:$D$777,СВЦЭМ!$A$34:$A$777,$A137,СВЦЭМ!$B$34:$B$777,W$119)+'СЕТ СН'!$I$11+СВЦЭМ!$D$10+'СЕТ СН'!$I$5-'СЕТ СН'!$I$21</f>
        <v>4582.1954993899999</v>
      </c>
      <c r="X137" s="36">
        <f>SUMIFS(СВЦЭМ!$D$34:$D$777,СВЦЭМ!$A$34:$A$777,$A137,СВЦЭМ!$B$34:$B$777,X$119)+'СЕТ СН'!$I$11+СВЦЭМ!$D$10+'СЕТ СН'!$I$5-'СЕТ СН'!$I$21</f>
        <v>4665.2564234699994</v>
      </c>
      <c r="Y137" s="36">
        <f>SUMIFS(СВЦЭМ!$D$34:$D$777,СВЦЭМ!$A$34:$A$777,$A137,СВЦЭМ!$B$34:$B$777,Y$119)+'СЕТ СН'!$I$11+СВЦЭМ!$D$10+'СЕТ СН'!$I$5-'СЕТ СН'!$I$21</f>
        <v>4803.4911604599993</v>
      </c>
    </row>
    <row r="138" spans="1:25" ht="15.75" x14ac:dyDescent="0.2">
      <c r="A138" s="35">
        <f t="shared" si="3"/>
        <v>43392</v>
      </c>
      <c r="B138" s="36">
        <f>SUMIFS(СВЦЭМ!$D$34:$D$777,СВЦЭМ!$A$34:$A$777,$A138,СВЦЭМ!$B$34:$B$777,B$119)+'СЕТ СН'!$I$11+СВЦЭМ!$D$10+'СЕТ СН'!$I$5-'СЕТ СН'!$I$21</f>
        <v>4898.3791406199998</v>
      </c>
      <c r="C138" s="36">
        <f>SUMIFS(СВЦЭМ!$D$34:$D$777,СВЦЭМ!$A$34:$A$777,$A138,СВЦЭМ!$B$34:$B$777,C$119)+'СЕТ СН'!$I$11+СВЦЭМ!$D$10+'СЕТ СН'!$I$5-'СЕТ СН'!$I$21</f>
        <v>5000.43782104</v>
      </c>
      <c r="D138" s="36">
        <f>SUMIFS(СВЦЭМ!$D$34:$D$777,СВЦЭМ!$A$34:$A$777,$A138,СВЦЭМ!$B$34:$B$777,D$119)+'СЕТ СН'!$I$11+СВЦЭМ!$D$10+'СЕТ СН'!$I$5-'СЕТ СН'!$I$21</f>
        <v>5093.8405909399999</v>
      </c>
      <c r="E138" s="36">
        <f>SUMIFS(СВЦЭМ!$D$34:$D$777,СВЦЭМ!$A$34:$A$777,$A138,СВЦЭМ!$B$34:$B$777,E$119)+'СЕТ СН'!$I$11+СВЦЭМ!$D$10+'СЕТ СН'!$I$5-'СЕТ СН'!$I$21</f>
        <v>5103.2046321999997</v>
      </c>
      <c r="F138" s="36">
        <f>SUMIFS(СВЦЭМ!$D$34:$D$777,СВЦЭМ!$A$34:$A$777,$A138,СВЦЭМ!$B$34:$B$777,F$119)+'СЕТ СН'!$I$11+СВЦЭМ!$D$10+'СЕТ СН'!$I$5-'СЕТ СН'!$I$21</f>
        <v>5087.8552671199996</v>
      </c>
      <c r="G138" s="36">
        <f>SUMIFS(СВЦЭМ!$D$34:$D$777,СВЦЭМ!$A$34:$A$777,$A138,СВЦЭМ!$B$34:$B$777,G$119)+'СЕТ СН'!$I$11+СВЦЭМ!$D$10+'СЕТ СН'!$I$5-'СЕТ СН'!$I$21</f>
        <v>5076.7951506399995</v>
      </c>
      <c r="H138" s="36">
        <f>SUMIFS(СВЦЭМ!$D$34:$D$777,СВЦЭМ!$A$34:$A$777,$A138,СВЦЭМ!$B$34:$B$777,H$119)+'СЕТ СН'!$I$11+СВЦЭМ!$D$10+'СЕТ СН'!$I$5-'СЕТ СН'!$I$21</f>
        <v>5018.38581703</v>
      </c>
      <c r="I138" s="36">
        <f>SUMIFS(СВЦЭМ!$D$34:$D$777,СВЦЭМ!$A$34:$A$777,$A138,СВЦЭМ!$B$34:$B$777,I$119)+'СЕТ СН'!$I$11+СВЦЭМ!$D$10+'СЕТ СН'!$I$5-'СЕТ СН'!$I$21</f>
        <v>4968.5442352199998</v>
      </c>
      <c r="J138" s="36">
        <f>SUMIFS(СВЦЭМ!$D$34:$D$777,СВЦЭМ!$A$34:$A$777,$A138,СВЦЭМ!$B$34:$B$777,J$119)+'СЕТ СН'!$I$11+СВЦЭМ!$D$10+'СЕТ СН'!$I$5-'СЕТ СН'!$I$21</f>
        <v>4957.3864780399999</v>
      </c>
      <c r="K138" s="36">
        <f>SUMIFS(СВЦЭМ!$D$34:$D$777,СВЦЭМ!$A$34:$A$777,$A138,СВЦЭМ!$B$34:$B$777,K$119)+'СЕТ СН'!$I$11+СВЦЭМ!$D$10+'СЕТ СН'!$I$5-'СЕТ СН'!$I$21</f>
        <v>4951.9481539099997</v>
      </c>
      <c r="L138" s="36">
        <f>SUMIFS(СВЦЭМ!$D$34:$D$777,СВЦЭМ!$A$34:$A$777,$A138,СВЦЭМ!$B$34:$B$777,L$119)+'СЕТ СН'!$I$11+СВЦЭМ!$D$10+'СЕТ СН'!$I$5-'СЕТ СН'!$I$21</f>
        <v>4969.1901423299996</v>
      </c>
      <c r="M138" s="36">
        <f>SUMIFS(СВЦЭМ!$D$34:$D$777,СВЦЭМ!$A$34:$A$777,$A138,СВЦЭМ!$B$34:$B$777,M$119)+'СЕТ СН'!$I$11+СВЦЭМ!$D$10+'СЕТ СН'!$I$5-'СЕТ СН'!$I$21</f>
        <v>4984.2181653399994</v>
      </c>
      <c r="N138" s="36">
        <f>SUMIFS(СВЦЭМ!$D$34:$D$777,СВЦЭМ!$A$34:$A$777,$A138,СВЦЭМ!$B$34:$B$777,N$119)+'СЕТ СН'!$I$11+СВЦЭМ!$D$10+'СЕТ СН'!$I$5-'СЕТ СН'!$I$21</f>
        <v>4981.8013198999997</v>
      </c>
      <c r="O138" s="36">
        <f>SUMIFS(СВЦЭМ!$D$34:$D$777,СВЦЭМ!$A$34:$A$777,$A138,СВЦЭМ!$B$34:$B$777,O$119)+'СЕТ СН'!$I$11+СВЦЭМ!$D$10+'СЕТ СН'!$I$5-'СЕТ СН'!$I$21</f>
        <v>4969.4392149899995</v>
      </c>
      <c r="P138" s="36">
        <f>SUMIFS(СВЦЭМ!$D$34:$D$777,СВЦЭМ!$A$34:$A$777,$A138,СВЦЭМ!$B$34:$B$777,P$119)+'СЕТ СН'!$I$11+СВЦЭМ!$D$10+'СЕТ СН'!$I$5-'СЕТ СН'!$I$21</f>
        <v>4912.5088617199999</v>
      </c>
      <c r="Q138" s="36">
        <f>SUMIFS(СВЦЭМ!$D$34:$D$777,СВЦЭМ!$A$34:$A$777,$A138,СВЦЭМ!$B$34:$B$777,Q$119)+'СЕТ СН'!$I$11+СВЦЭМ!$D$10+'СЕТ СН'!$I$5-'СЕТ СН'!$I$21</f>
        <v>4841.2865390500001</v>
      </c>
      <c r="R138" s="36">
        <f>SUMIFS(СВЦЭМ!$D$34:$D$777,СВЦЭМ!$A$34:$A$777,$A138,СВЦЭМ!$B$34:$B$777,R$119)+'СЕТ СН'!$I$11+СВЦЭМ!$D$10+'СЕТ СН'!$I$5-'СЕТ СН'!$I$21</f>
        <v>4750.2307018599995</v>
      </c>
      <c r="S138" s="36">
        <f>SUMIFS(СВЦЭМ!$D$34:$D$777,СВЦЭМ!$A$34:$A$777,$A138,СВЦЭМ!$B$34:$B$777,S$119)+'СЕТ СН'!$I$11+СВЦЭМ!$D$10+'СЕТ СН'!$I$5-'СЕТ СН'!$I$21</f>
        <v>4657.5249066899996</v>
      </c>
      <c r="T138" s="36">
        <f>SUMIFS(СВЦЭМ!$D$34:$D$777,СВЦЭМ!$A$34:$A$777,$A138,СВЦЭМ!$B$34:$B$777,T$119)+'СЕТ СН'!$I$11+СВЦЭМ!$D$10+'СЕТ СН'!$I$5-'СЕТ СН'!$I$21</f>
        <v>4619.4554067499994</v>
      </c>
      <c r="U138" s="36">
        <f>SUMIFS(СВЦЭМ!$D$34:$D$777,СВЦЭМ!$A$34:$A$777,$A138,СВЦЭМ!$B$34:$B$777,U$119)+'СЕТ СН'!$I$11+СВЦЭМ!$D$10+'СЕТ СН'!$I$5-'СЕТ СН'!$I$21</f>
        <v>4592.3745040399999</v>
      </c>
      <c r="V138" s="36">
        <f>SUMIFS(СВЦЭМ!$D$34:$D$777,СВЦЭМ!$A$34:$A$777,$A138,СВЦЭМ!$B$34:$B$777,V$119)+'СЕТ СН'!$I$11+СВЦЭМ!$D$10+'СЕТ СН'!$I$5-'СЕТ СН'!$I$21</f>
        <v>4589.0588962599995</v>
      </c>
      <c r="W138" s="36">
        <f>SUMIFS(СВЦЭМ!$D$34:$D$777,СВЦЭМ!$A$34:$A$777,$A138,СВЦЭМ!$B$34:$B$777,W$119)+'СЕТ СН'!$I$11+СВЦЭМ!$D$10+'СЕТ СН'!$I$5-'СЕТ СН'!$I$21</f>
        <v>4597.9727543499994</v>
      </c>
      <c r="X138" s="36">
        <f>SUMIFS(СВЦЭМ!$D$34:$D$777,СВЦЭМ!$A$34:$A$777,$A138,СВЦЭМ!$B$34:$B$777,X$119)+'СЕТ СН'!$I$11+СВЦЭМ!$D$10+'СЕТ СН'!$I$5-'СЕТ СН'!$I$21</f>
        <v>4674.9711400099995</v>
      </c>
      <c r="Y138" s="36">
        <f>SUMIFS(СВЦЭМ!$D$34:$D$777,СВЦЭМ!$A$34:$A$777,$A138,СВЦЭМ!$B$34:$B$777,Y$119)+'СЕТ СН'!$I$11+СВЦЭМ!$D$10+'СЕТ СН'!$I$5-'СЕТ СН'!$I$21</f>
        <v>4794.3875117099997</v>
      </c>
    </row>
    <row r="139" spans="1:25" ht="15.75" x14ac:dyDescent="0.2">
      <c r="A139" s="35">
        <f t="shared" si="3"/>
        <v>43393</v>
      </c>
      <c r="B139" s="36">
        <f>SUMIFS(СВЦЭМ!$D$34:$D$777,СВЦЭМ!$A$34:$A$777,$A139,СВЦЭМ!$B$34:$B$777,B$119)+'СЕТ СН'!$I$11+СВЦЭМ!$D$10+'СЕТ СН'!$I$5-'СЕТ СН'!$I$21</f>
        <v>4965.0696892999995</v>
      </c>
      <c r="C139" s="36">
        <f>SUMIFS(СВЦЭМ!$D$34:$D$777,СВЦЭМ!$A$34:$A$777,$A139,СВЦЭМ!$B$34:$B$777,C$119)+'СЕТ СН'!$I$11+СВЦЭМ!$D$10+'СЕТ СН'!$I$5-'СЕТ СН'!$I$21</f>
        <v>5076.0811722899998</v>
      </c>
      <c r="D139" s="36">
        <f>SUMIFS(СВЦЭМ!$D$34:$D$777,СВЦЭМ!$A$34:$A$777,$A139,СВЦЭМ!$B$34:$B$777,D$119)+'СЕТ СН'!$I$11+СВЦЭМ!$D$10+'СЕТ СН'!$I$5-'СЕТ СН'!$I$21</f>
        <v>5155.4231106999996</v>
      </c>
      <c r="E139" s="36">
        <f>SUMIFS(СВЦЭМ!$D$34:$D$777,СВЦЭМ!$A$34:$A$777,$A139,СВЦЭМ!$B$34:$B$777,E$119)+'СЕТ СН'!$I$11+СВЦЭМ!$D$10+'СЕТ СН'!$I$5-'СЕТ СН'!$I$21</f>
        <v>5166.9886011299996</v>
      </c>
      <c r="F139" s="36">
        <f>SUMIFS(СВЦЭМ!$D$34:$D$777,СВЦЭМ!$A$34:$A$777,$A139,СВЦЭМ!$B$34:$B$777,F$119)+'СЕТ СН'!$I$11+СВЦЭМ!$D$10+'СЕТ СН'!$I$5-'СЕТ СН'!$I$21</f>
        <v>5159.1557192299997</v>
      </c>
      <c r="G139" s="36">
        <f>SUMIFS(СВЦЭМ!$D$34:$D$777,СВЦЭМ!$A$34:$A$777,$A139,СВЦЭМ!$B$34:$B$777,G$119)+'СЕТ СН'!$I$11+СВЦЭМ!$D$10+'СЕТ СН'!$I$5-'СЕТ СН'!$I$21</f>
        <v>5144.8475903299995</v>
      </c>
      <c r="H139" s="36">
        <f>SUMIFS(СВЦЭМ!$D$34:$D$777,СВЦЭМ!$A$34:$A$777,$A139,СВЦЭМ!$B$34:$B$777,H$119)+'СЕТ СН'!$I$11+СВЦЭМ!$D$10+'СЕТ СН'!$I$5-'СЕТ СН'!$I$21</f>
        <v>5113.5598858099993</v>
      </c>
      <c r="I139" s="36">
        <f>SUMIFS(СВЦЭМ!$D$34:$D$777,СВЦЭМ!$A$34:$A$777,$A139,СВЦЭМ!$B$34:$B$777,I$119)+'СЕТ СН'!$I$11+СВЦЭМ!$D$10+'СЕТ СН'!$I$5-'СЕТ СН'!$I$21</f>
        <v>5037.83430202</v>
      </c>
      <c r="J139" s="36">
        <f>SUMIFS(СВЦЭМ!$D$34:$D$777,СВЦЭМ!$A$34:$A$777,$A139,СВЦЭМ!$B$34:$B$777,J$119)+'СЕТ СН'!$I$11+СВЦЭМ!$D$10+'СЕТ СН'!$I$5-'СЕТ СН'!$I$21</f>
        <v>5001.9417349899995</v>
      </c>
      <c r="K139" s="36">
        <f>SUMIFS(СВЦЭМ!$D$34:$D$777,СВЦЭМ!$A$34:$A$777,$A139,СВЦЭМ!$B$34:$B$777,K$119)+'СЕТ СН'!$I$11+СВЦЭМ!$D$10+'СЕТ СН'!$I$5-'СЕТ СН'!$I$21</f>
        <v>4944.9496219299999</v>
      </c>
      <c r="L139" s="36">
        <f>SUMIFS(СВЦЭМ!$D$34:$D$777,СВЦЭМ!$A$34:$A$777,$A139,СВЦЭМ!$B$34:$B$777,L$119)+'СЕТ СН'!$I$11+СВЦЭМ!$D$10+'СЕТ СН'!$I$5-'СЕТ СН'!$I$21</f>
        <v>4932.1595986799994</v>
      </c>
      <c r="M139" s="36">
        <f>SUMIFS(СВЦЭМ!$D$34:$D$777,СВЦЭМ!$A$34:$A$777,$A139,СВЦЭМ!$B$34:$B$777,M$119)+'СЕТ СН'!$I$11+СВЦЭМ!$D$10+'СЕТ СН'!$I$5-'СЕТ СН'!$I$21</f>
        <v>4941.9831941599996</v>
      </c>
      <c r="N139" s="36">
        <f>SUMIFS(СВЦЭМ!$D$34:$D$777,СВЦЭМ!$A$34:$A$777,$A139,СВЦЭМ!$B$34:$B$777,N$119)+'СЕТ СН'!$I$11+СВЦЭМ!$D$10+'СЕТ СН'!$I$5-'СЕТ СН'!$I$21</f>
        <v>4969.0756530299996</v>
      </c>
      <c r="O139" s="36">
        <f>SUMIFS(СВЦЭМ!$D$34:$D$777,СВЦЭМ!$A$34:$A$777,$A139,СВЦЭМ!$B$34:$B$777,O$119)+'СЕТ СН'!$I$11+СВЦЭМ!$D$10+'СЕТ СН'!$I$5-'СЕТ СН'!$I$21</f>
        <v>4972.2416194799998</v>
      </c>
      <c r="P139" s="36">
        <f>SUMIFS(СВЦЭМ!$D$34:$D$777,СВЦЭМ!$A$34:$A$777,$A139,СВЦЭМ!$B$34:$B$777,P$119)+'СЕТ СН'!$I$11+СВЦЭМ!$D$10+'СЕТ СН'!$I$5-'СЕТ СН'!$I$21</f>
        <v>4920.6205018699993</v>
      </c>
      <c r="Q139" s="36">
        <f>SUMIFS(СВЦЭМ!$D$34:$D$777,СВЦЭМ!$A$34:$A$777,$A139,СВЦЭМ!$B$34:$B$777,Q$119)+'СЕТ СН'!$I$11+СВЦЭМ!$D$10+'СЕТ СН'!$I$5-'СЕТ СН'!$I$21</f>
        <v>4847.0911278199992</v>
      </c>
      <c r="R139" s="36">
        <f>SUMIFS(СВЦЭМ!$D$34:$D$777,СВЦЭМ!$A$34:$A$777,$A139,СВЦЭМ!$B$34:$B$777,R$119)+'СЕТ СН'!$I$11+СВЦЭМ!$D$10+'СЕТ СН'!$I$5-'СЕТ СН'!$I$21</f>
        <v>4737.1474018499994</v>
      </c>
      <c r="S139" s="36">
        <f>SUMIFS(СВЦЭМ!$D$34:$D$777,СВЦЭМ!$A$34:$A$777,$A139,СВЦЭМ!$B$34:$B$777,S$119)+'СЕТ СН'!$I$11+СВЦЭМ!$D$10+'СЕТ СН'!$I$5-'СЕТ СН'!$I$21</f>
        <v>4631.2376873799994</v>
      </c>
      <c r="T139" s="36">
        <f>SUMIFS(СВЦЭМ!$D$34:$D$777,СВЦЭМ!$A$34:$A$777,$A139,СВЦЭМ!$B$34:$B$777,T$119)+'СЕТ СН'!$I$11+СВЦЭМ!$D$10+'СЕТ СН'!$I$5-'СЕТ СН'!$I$21</f>
        <v>4585.111508859999</v>
      </c>
      <c r="U139" s="36">
        <f>SUMIFS(СВЦЭМ!$D$34:$D$777,СВЦЭМ!$A$34:$A$777,$A139,СВЦЭМ!$B$34:$B$777,U$119)+'СЕТ СН'!$I$11+СВЦЭМ!$D$10+'СЕТ СН'!$I$5-'СЕТ СН'!$I$21</f>
        <v>4590.9381151499992</v>
      </c>
      <c r="V139" s="36">
        <f>SUMIFS(СВЦЭМ!$D$34:$D$777,СВЦЭМ!$A$34:$A$777,$A139,СВЦЭМ!$B$34:$B$777,V$119)+'СЕТ СН'!$I$11+СВЦЭМ!$D$10+'СЕТ СН'!$I$5-'СЕТ СН'!$I$21</f>
        <v>4582.4982972699991</v>
      </c>
      <c r="W139" s="36">
        <f>SUMIFS(СВЦЭМ!$D$34:$D$777,СВЦЭМ!$A$34:$A$777,$A139,СВЦЭМ!$B$34:$B$777,W$119)+'СЕТ СН'!$I$11+СВЦЭМ!$D$10+'СЕТ СН'!$I$5-'СЕТ СН'!$I$21</f>
        <v>4596.5881366999993</v>
      </c>
      <c r="X139" s="36">
        <f>SUMIFS(СВЦЭМ!$D$34:$D$777,СВЦЭМ!$A$34:$A$777,$A139,СВЦЭМ!$B$34:$B$777,X$119)+'СЕТ СН'!$I$11+СВЦЭМ!$D$10+'СЕТ СН'!$I$5-'СЕТ СН'!$I$21</f>
        <v>4637.6572264999995</v>
      </c>
      <c r="Y139" s="36">
        <f>SUMIFS(СВЦЭМ!$D$34:$D$777,СВЦЭМ!$A$34:$A$777,$A139,СВЦЭМ!$B$34:$B$777,Y$119)+'СЕТ СН'!$I$11+СВЦЭМ!$D$10+'СЕТ СН'!$I$5-'СЕТ СН'!$I$21</f>
        <v>4762.1896185199994</v>
      </c>
    </row>
    <row r="140" spans="1:25" ht="15.75" x14ac:dyDescent="0.2">
      <c r="A140" s="35">
        <f t="shared" si="3"/>
        <v>43394</v>
      </c>
      <c r="B140" s="36">
        <f>SUMIFS(СВЦЭМ!$D$34:$D$777,СВЦЭМ!$A$34:$A$777,$A140,СВЦЭМ!$B$34:$B$777,B$119)+'СЕТ СН'!$I$11+СВЦЭМ!$D$10+'СЕТ СН'!$I$5-'СЕТ СН'!$I$21</f>
        <v>4900.7589873099996</v>
      </c>
      <c r="C140" s="36">
        <f>SUMIFS(СВЦЭМ!$D$34:$D$777,СВЦЭМ!$A$34:$A$777,$A140,СВЦЭМ!$B$34:$B$777,C$119)+'СЕТ СН'!$I$11+СВЦЭМ!$D$10+'СЕТ СН'!$I$5-'СЕТ СН'!$I$21</f>
        <v>4953.6725853599992</v>
      </c>
      <c r="D140" s="36">
        <f>SUMIFS(СВЦЭМ!$D$34:$D$777,СВЦЭМ!$A$34:$A$777,$A140,СВЦЭМ!$B$34:$B$777,D$119)+'СЕТ СН'!$I$11+СВЦЭМ!$D$10+'СЕТ СН'!$I$5-'СЕТ СН'!$I$21</f>
        <v>5076.0388413299997</v>
      </c>
      <c r="E140" s="36">
        <f>SUMIFS(СВЦЭМ!$D$34:$D$777,СВЦЭМ!$A$34:$A$777,$A140,СВЦЭМ!$B$34:$B$777,E$119)+'СЕТ СН'!$I$11+СВЦЭМ!$D$10+'СЕТ СН'!$I$5-'СЕТ СН'!$I$21</f>
        <v>5116.0883675899995</v>
      </c>
      <c r="F140" s="36">
        <f>SUMIFS(СВЦЭМ!$D$34:$D$777,СВЦЭМ!$A$34:$A$777,$A140,СВЦЭМ!$B$34:$B$777,F$119)+'СЕТ СН'!$I$11+СВЦЭМ!$D$10+'СЕТ СН'!$I$5-'СЕТ СН'!$I$21</f>
        <v>5113.2162746699996</v>
      </c>
      <c r="G140" s="36">
        <f>SUMIFS(СВЦЭМ!$D$34:$D$777,СВЦЭМ!$A$34:$A$777,$A140,СВЦЭМ!$B$34:$B$777,G$119)+'СЕТ СН'!$I$11+СВЦЭМ!$D$10+'СЕТ СН'!$I$5-'СЕТ СН'!$I$21</f>
        <v>5105.5336446399997</v>
      </c>
      <c r="H140" s="36">
        <f>SUMIFS(СВЦЭМ!$D$34:$D$777,СВЦЭМ!$A$34:$A$777,$A140,СВЦЭМ!$B$34:$B$777,H$119)+'СЕТ СН'!$I$11+СВЦЭМ!$D$10+'СЕТ СН'!$I$5-'СЕТ СН'!$I$21</f>
        <v>5100.9164554199997</v>
      </c>
      <c r="I140" s="36">
        <f>SUMIFS(СВЦЭМ!$D$34:$D$777,СВЦЭМ!$A$34:$A$777,$A140,СВЦЭМ!$B$34:$B$777,I$119)+'СЕТ СН'!$I$11+СВЦЭМ!$D$10+'СЕТ СН'!$I$5-'СЕТ СН'!$I$21</f>
        <v>5067.5549149699991</v>
      </c>
      <c r="J140" s="36">
        <f>SUMIFS(СВЦЭМ!$D$34:$D$777,СВЦЭМ!$A$34:$A$777,$A140,СВЦЭМ!$B$34:$B$777,J$119)+'СЕТ СН'!$I$11+СВЦЭМ!$D$10+'СЕТ СН'!$I$5-'СЕТ СН'!$I$21</f>
        <v>5053.7711585199995</v>
      </c>
      <c r="K140" s="36">
        <f>SUMIFS(СВЦЭМ!$D$34:$D$777,СВЦЭМ!$A$34:$A$777,$A140,СВЦЭМ!$B$34:$B$777,K$119)+'СЕТ СН'!$I$11+СВЦЭМ!$D$10+'СЕТ СН'!$I$5-'СЕТ СН'!$I$21</f>
        <v>4971.7144403299999</v>
      </c>
      <c r="L140" s="36">
        <f>SUMIFS(СВЦЭМ!$D$34:$D$777,СВЦЭМ!$A$34:$A$777,$A140,СВЦЭМ!$B$34:$B$777,L$119)+'СЕТ СН'!$I$11+СВЦЭМ!$D$10+'СЕТ СН'!$I$5-'СЕТ СН'!$I$21</f>
        <v>4947.6974300899992</v>
      </c>
      <c r="M140" s="36">
        <f>SUMIFS(СВЦЭМ!$D$34:$D$777,СВЦЭМ!$A$34:$A$777,$A140,СВЦЭМ!$B$34:$B$777,M$119)+'СЕТ СН'!$I$11+СВЦЭМ!$D$10+'СЕТ СН'!$I$5-'СЕТ СН'!$I$21</f>
        <v>4954.0193303099995</v>
      </c>
      <c r="N140" s="36">
        <f>SUMIFS(СВЦЭМ!$D$34:$D$777,СВЦЭМ!$A$34:$A$777,$A140,СВЦЭМ!$B$34:$B$777,N$119)+'СЕТ СН'!$I$11+СВЦЭМ!$D$10+'СЕТ СН'!$I$5-'СЕТ СН'!$I$21</f>
        <v>4971.5661153299998</v>
      </c>
      <c r="O140" s="36">
        <f>SUMIFS(СВЦЭМ!$D$34:$D$777,СВЦЭМ!$A$34:$A$777,$A140,СВЦЭМ!$B$34:$B$777,O$119)+'СЕТ СН'!$I$11+СВЦЭМ!$D$10+'СЕТ СН'!$I$5-'СЕТ СН'!$I$21</f>
        <v>4970.46019841</v>
      </c>
      <c r="P140" s="36">
        <f>SUMIFS(СВЦЭМ!$D$34:$D$777,СВЦЭМ!$A$34:$A$777,$A140,СВЦЭМ!$B$34:$B$777,P$119)+'СЕТ СН'!$I$11+СВЦЭМ!$D$10+'СЕТ СН'!$I$5-'СЕТ СН'!$I$21</f>
        <v>4913.7728760199998</v>
      </c>
      <c r="Q140" s="36">
        <f>SUMIFS(СВЦЭМ!$D$34:$D$777,СВЦЭМ!$A$34:$A$777,$A140,СВЦЭМ!$B$34:$B$777,Q$119)+'СЕТ СН'!$I$11+СВЦЭМ!$D$10+'СЕТ СН'!$I$5-'СЕТ СН'!$I$21</f>
        <v>4846.2317377899999</v>
      </c>
      <c r="R140" s="36">
        <f>SUMIFS(СВЦЭМ!$D$34:$D$777,СВЦЭМ!$A$34:$A$777,$A140,СВЦЭМ!$B$34:$B$777,R$119)+'СЕТ СН'!$I$11+СВЦЭМ!$D$10+'СЕТ СН'!$I$5-'СЕТ СН'!$I$21</f>
        <v>4736.3431615799991</v>
      </c>
      <c r="S140" s="36">
        <f>SUMIFS(СВЦЭМ!$D$34:$D$777,СВЦЭМ!$A$34:$A$777,$A140,СВЦЭМ!$B$34:$B$777,S$119)+'СЕТ СН'!$I$11+СВЦЭМ!$D$10+'СЕТ СН'!$I$5-'СЕТ СН'!$I$21</f>
        <v>4636.2053575</v>
      </c>
      <c r="T140" s="36">
        <f>SUMIFS(СВЦЭМ!$D$34:$D$777,СВЦЭМ!$A$34:$A$777,$A140,СВЦЭМ!$B$34:$B$777,T$119)+'СЕТ СН'!$I$11+СВЦЭМ!$D$10+'СЕТ СН'!$I$5-'СЕТ СН'!$I$21</f>
        <v>4592.6116917399995</v>
      </c>
      <c r="U140" s="36">
        <f>SUMIFS(СВЦЭМ!$D$34:$D$777,СВЦЭМ!$A$34:$A$777,$A140,СВЦЭМ!$B$34:$B$777,U$119)+'СЕТ СН'!$I$11+СВЦЭМ!$D$10+'СЕТ СН'!$I$5-'СЕТ СН'!$I$21</f>
        <v>4575.4658310999994</v>
      </c>
      <c r="V140" s="36">
        <f>SUMIFS(СВЦЭМ!$D$34:$D$777,СВЦЭМ!$A$34:$A$777,$A140,СВЦЭМ!$B$34:$B$777,V$119)+'СЕТ СН'!$I$11+СВЦЭМ!$D$10+'СЕТ СН'!$I$5-'СЕТ СН'!$I$21</f>
        <v>4573.0790747599995</v>
      </c>
      <c r="W140" s="36">
        <f>SUMIFS(СВЦЭМ!$D$34:$D$777,СВЦЭМ!$A$34:$A$777,$A140,СВЦЭМ!$B$34:$B$777,W$119)+'СЕТ СН'!$I$11+СВЦЭМ!$D$10+'СЕТ СН'!$I$5-'СЕТ СН'!$I$21</f>
        <v>4587.6960494299992</v>
      </c>
      <c r="X140" s="36">
        <f>SUMIFS(СВЦЭМ!$D$34:$D$777,СВЦЭМ!$A$34:$A$777,$A140,СВЦЭМ!$B$34:$B$777,X$119)+'СЕТ СН'!$I$11+СВЦЭМ!$D$10+'СЕТ СН'!$I$5-'СЕТ СН'!$I$21</f>
        <v>4646.8826444199995</v>
      </c>
      <c r="Y140" s="36">
        <f>SUMIFS(СВЦЭМ!$D$34:$D$777,СВЦЭМ!$A$34:$A$777,$A140,СВЦЭМ!$B$34:$B$777,Y$119)+'СЕТ СН'!$I$11+СВЦЭМ!$D$10+'СЕТ СН'!$I$5-'СЕТ СН'!$I$21</f>
        <v>4784.3397248800002</v>
      </c>
    </row>
    <row r="141" spans="1:25" ht="15.75" x14ac:dyDescent="0.2">
      <c r="A141" s="35">
        <f t="shared" si="3"/>
        <v>43395</v>
      </c>
      <c r="B141" s="36">
        <f>SUMIFS(СВЦЭМ!$D$34:$D$777,СВЦЭМ!$A$34:$A$777,$A141,СВЦЭМ!$B$34:$B$777,B$119)+'СЕТ СН'!$I$11+СВЦЭМ!$D$10+'СЕТ СН'!$I$5-'СЕТ СН'!$I$21</f>
        <v>4947.6485496999994</v>
      </c>
      <c r="C141" s="36">
        <f>SUMIFS(СВЦЭМ!$D$34:$D$777,СВЦЭМ!$A$34:$A$777,$A141,СВЦЭМ!$B$34:$B$777,C$119)+'СЕТ СН'!$I$11+СВЦЭМ!$D$10+'СЕТ СН'!$I$5-'СЕТ СН'!$I$21</f>
        <v>5041.0567502799995</v>
      </c>
      <c r="D141" s="36">
        <f>SUMIFS(СВЦЭМ!$D$34:$D$777,СВЦЭМ!$A$34:$A$777,$A141,СВЦЭМ!$B$34:$B$777,D$119)+'СЕТ СН'!$I$11+СВЦЭМ!$D$10+'СЕТ СН'!$I$5-'СЕТ СН'!$I$21</f>
        <v>5132.1195759100001</v>
      </c>
      <c r="E141" s="36">
        <f>SUMIFS(СВЦЭМ!$D$34:$D$777,СВЦЭМ!$A$34:$A$777,$A141,СВЦЭМ!$B$34:$B$777,E$119)+'СЕТ СН'!$I$11+СВЦЭМ!$D$10+'СЕТ СН'!$I$5-'СЕТ СН'!$I$21</f>
        <v>5153.1540812499998</v>
      </c>
      <c r="F141" s="36">
        <f>SUMIFS(СВЦЭМ!$D$34:$D$777,СВЦЭМ!$A$34:$A$777,$A141,СВЦЭМ!$B$34:$B$777,F$119)+'СЕТ СН'!$I$11+СВЦЭМ!$D$10+'СЕТ СН'!$I$5-'СЕТ СН'!$I$21</f>
        <v>5151.7761382399995</v>
      </c>
      <c r="G141" s="36">
        <f>SUMIFS(СВЦЭМ!$D$34:$D$777,СВЦЭМ!$A$34:$A$777,$A141,СВЦЭМ!$B$34:$B$777,G$119)+'СЕТ СН'!$I$11+СВЦЭМ!$D$10+'СЕТ СН'!$I$5-'СЕТ СН'!$I$21</f>
        <v>5130.3060982899997</v>
      </c>
      <c r="H141" s="36">
        <f>SUMIFS(СВЦЭМ!$D$34:$D$777,СВЦЭМ!$A$34:$A$777,$A141,СВЦЭМ!$B$34:$B$777,H$119)+'СЕТ СН'!$I$11+СВЦЭМ!$D$10+'СЕТ СН'!$I$5-'СЕТ СН'!$I$21</f>
        <v>5065.9292168499996</v>
      </c>
      <c r="I141" s="36">
        <f>SUMIFS(СВЦЭМ!$D$34:$D$777,СВЦЭМ!$A$34:$A$777,$A141,СВЦЭМ!$B$34:$B$777,I$119)+'СЕТ СН'!$I$11+СВЦЭМ!$D$10+'СЕТ СН'!$I$5-'СЕТ СН'!$I$21</f>
        <v>5023.2615918699994</v>
      </c>
      <c r="J141" s="36">
        <f>SUMIFS(СВЦЭМ!$D$34:$D$777,СВЦЭМ!$A$34:$A$777,$A141,СВЦЭМ!$B$34:$B$777,J$119)+'СЕТ СН'!$I$11+СВЦЭМ!$D$10+'СЕТ СН'!$I$5-'СЕТ СН'!$I$21</f>
        <v>4961.7890031899997</v>
      </c>
      <c r="K141" s="36">
        <f>SUMIFS(СВЦЭМ!$D$34:$D$777,СВЦЭМ!$A$34:$A$777,$A141,СВЦЭМ!$B$34:$B$777,K$119)+'СЕТ СН'!$I$11+СВЦЭМ!$D$10+'СЕТ СН'!$I$5-'СЕТ СН'!$I$21</f>
        <v>4932.0709590699998</v>
      </c>
      <c r="L141" s="36">
        <f>SUMIFS(СВЦЭМ!$D$34:$D$777,СВЦЭМ!$A$34:$A$777,$A141,СВЦЭМ!$B$34:$B$777,L$119)+'СЕТ СН'!$I$11+СВЦЭМ!$D$10+'СЕТ СН'!$I$5-'СЕТ СН'!$I$21</f>
        <v>4925.2188284899994</v>
      </c>
      <c r="M141" s="36">
        <f>SUMIFS(СВЦЭМ!$D$34:$D$777,СВЦЭМ!$A$34:$A$777,$A141,СВЦЭМ!$B$34:$B$777,M$119)+'СЕТ СН'!$I$11+СВЦЭМ!$D$10+'СЕТ СН'!$I$5-'СЕТ СН'!$I$21</f>
        <v>4942.4236723200002</v>
      </c>
      <c r="N141" s="36">
        <f>SUMIFS(СВЦЭМ!$D$34:$D$777,СВЦЭМ!$A$34:$A$777,$A141,СВЦЭМ!$B$34:$B$777,N$119)+'СЕТ СН'!$I$11+СВЦЭМ!$D$10+'СЕТ СН'!$I$5-'СЕТ СН'!$I$21</f>
        <v>4966.62504317</v>
      </c>
      <c r="O141" s="36">
        <f>SUMIFS(СВЦЭМ!$D$34:$D$777,СВЦЭМ!$A$34:$A$777,$A141,СВЦЭМ!$B$34:$B$777,O$119)+'СЕТ СН'!$I$11+СВЦЭМ!$D$10+'СЕТ СН'!$I$5-'СЕТ СН'!$I$21</f>
        <v>4930.1655994899993</v>
      </c>
      <c r="P141" s="36">
        <f>SUMIFS(СВЦЭМ!$D$34:$D$777,СВЦЭМ!$A$34:$A$777,$A141,СВЦЭМ!$B$34:$B$777,P$119)+'СЕТ СН'!$I$11+СВЦЭМ!$D$10+'СЕТ СН'!$I$5-'СЕТ СН'!$I$21</f>
        <v>4865.6943372299993</v>
      </c>
      <c r="Q141" s="36">
        <f>SUMIFS(СВЦЭМ!$D$34:$D$777,СВЦЭМ!$A$34:$A$777,$A141,СВЦЭМ!$B$34:$B$777,Q$119)+'СЕТ СН'!$I$11+СВЦЭМ!$D$10+'СЕТ СН'!$I$5-'СЕТ СН'!$I$21</f>
        <v>4802.8151437699998</v>
      </c>
      <c r="R141" s="36">
        <f>SUMIFS(СВЦЭМ!$D$34:$D$777,СВЦЭМ!$A$34:$A$777,$A141,СВЦЭМ!$B$34:$B$777,R$119)+'СЕТ СН'!$I$11+СВЦЭМ!$D$10+'СЕТ СН'!$I$5-'СЕТ СН'!$I$21</f>
        <v>4721.6224180099998</v>
      </c>
      <c r="S141" s="36">
        <f>SUMIFS(СВЦЭМ!$D$34:$D$777,СВЦЭМ!$A$34:$A$777,$A141,СВЦЭМ!$B$34:$B$777,S$119)+'СЕТ СН'!$I$11+СВЦЭМ!$D$10+'СЕТ СН'!$I$5-'СЕТ СН'!$I$21</f>
        <v>4635.3612560599995</v>
      </c>
      <c r="T141" s="36">
        <f>SUMIFS(СВЦЭМ!$D$34:$D$777,СВЦЭМ!$A$34:$A$777,$A141,СВЦЭМ!$B$34:$B$777,T$119)+'СЕТ СН'!$I$11+СВЦЭМ!$D$10+'СЕТ СН'!$I$5-'СЕТ СН'!$I$21</f>
        <v>4624.1022494399995</v>
      </c>
      <c r="U141" s="36">
        <f>SUMIFS(СВЦЭМ!$D$34:$D$777,СВЦЭМ!$A$34:$A$777,$A141,СВЦЭМ!$B$34:$B$777,U$119)+'СЕТ СН'!$I$11+СВЦЭМ!$D$10+'СЕТ СН'!$I$5-'СЕТ СН'!$I$21</f>
        <v>4606.0422491999998</v>
      </c>
      <c r="V141" s="36">
        <f>SUMIFS(СВЦЭМ!$D$34:$D$777,СВЦЭМ!$A$34:$A$777,$A141,СВЦЭМ!$B$34:$B$777,V$119)+'СЕТ СН'!$I$11+СВЦЭМ!$D$10+'СЕТ СН'!$I$5-'СЕТ СН'!$I$21</f>
        <v>4606.1239671099993</v>
      </c>
      <c r="W141" s="36">
        <f>SUMIFS(СВЦЭМ!$D$34:$D$777,СВЦЭМ!$A$34:$A$777,$A141,СВЦЭМ!$B$34:$B$777,W$119)+'СЕТ СН'!$I$11+СВЦЭМ!$D$10+'СЕТ СН'!$I$5-'СЕТ СН'!$I$21</f>
        <v>4628.4288241200002</v>
      </c>
      <c r="X141" s="36">
        <f>SUMIFS(СВЦЭМ!$D$34:$D$777,СВЦЭМ!$A$34:$A$777,$A141,СВЦЭМ!$B$34:$B$777,X$119)+'СЕТ СН'!$I$11+СВЦЭМ!$D$10+'СЕТ СН'!$I$5-'СЕТ СН'!$I$21</f>
        <v>4697.2070585399997</v>
      </c>
      <c r="Y141" s="36">
        <f>SUMIFS(СВЦЭМ!$D$34:$D$777,СВЦЭМ!$A$34:$A$777,$A141,СВЦЭМ!$B$34:$B$777,Y$119)+'СЕТ СН'!$I$11+СВЦЭМ!$D$10+'СЕТ СН'!$I$5-'СЕТ СН'!$I$21</f>
        <v>4835.4559484799993</v>
      </c>
    </row>
    <row r="142" spans="1:25" ht="15.75" x14ac:dyDescent="0.2">
      <c r="A142" s="35">
        <f t="shared" si="3"/>
        <v>43396</v>
      </c>
      <c r="B142" s="36">
        <f>SUMIFS(СВЦЭМ!$D$34:$D$777,СВЦЭМ!$A$34:$A$777,$A142,СВЦЭМ!$B$34:$B$777,B$119)+'СЕТ СН'!$I$11+СВЦЭМ!$D$10+'СЕТ СН'!$I$5-'СЕТ СН'!$I$21</f>
        <v>4982.5378206899995</v>
      </c>
      <c r="C142" s="36">
        <f>SUMIFS(СВЦЭМ!$D$34:$D$777,СВЦЭМ!$A$34:$A$777,$A142,СВЦЭМ!$B$34:$B$777,C$119)+'СЕТ СН'!$I$11+СВЦЭМ!$D$10+'СЕТ СН'!$I$5-'СЕТ СН'!$I$21</f>
        <v>5091.9608837999995</v>
      </c>
      <c r="D142" s="36">
        <f>SUMIFS(СВЦЭМ!$D$34:$D$777,СВЦЭМ!$A$34:$A$777,$A142,СВЦЭМ!$B$34:$B$777,D$119)+'СЕТ СН'!$I$11+СВЦЭМ!$D$10+'СЕТ СН'!$I$5-'СЕТ СН'!$I$21</f>
        <v>5145.1875520499998</v>
      </c>
      <c r="E142" s="36">
        <f>SUMIFS(СВЦЭМ!$D$34:$D$777,СВЦЭМ!$A$34:$A$777,$A142,СВЦЭМ!$B$34:$B$777,E$119)+'СЕТ СН'!$I$11+СВЦЭМ!$D$10+'СЕТ СН'!$I$5-'СЕТ СН'!$I$21</f>
        <v>5153.2015126299993</v>
      </c>
      <c r="F142" s="36">
        <f>SUMIFS(СВЦЭМ!$D$34:$D$777,СВЦЭМ!$A$34:$A$777,$A142,СВЦЭМ!$B$34:$B$777,F$119)+'СЕТ СН'!$I$11+СВЦЭМ!$D$10+'СЕТ СН'!$I$5-'СЕТ СН'!$I$21</f>
        <v>5142.0224246399994</v>
      </c>
      <c r="G142" s="36">
        <f>SUMIFS(СВЦЭМ!$D$34:$D$777,СВЦЭМ!$A$34:$A$777,$A142,СВЦЭМ!$B$34:$B$777,G$119)+'СЕТ СН'!$I$11+СВЦЭМ!$D$10+'СЕТ СН'!$I$5-'СЕТ СН'!$I$21</f>
        <v>5119.60398601</v>
      </c>
      <c r="H142" s="36">
        <f>SUMIFS(СВЦЭМ!$D$34:$D$777,СВЦЭМ!$A$34:$A$777,$A142,СВЦЭМ!$B$34:$B$777,H$119)+'СЕТ СН'!$I$11+СВЦЭМ!$D$10+'СЕТ СН'!$I$5-'СЕТ СН'!$I$21</f>
        <v>5050.1878805499991</v>
      </c>
      <c r="I142" s="36">
        <f>SUMIFS(СВЦЭМ!$D$34:$D$777,СВЦЭМ!$A$34:$A$777,$A142,СВЦЭМ!$B$34:$B$777,I$119)+'СЕТ СН'!$I$11+СВЦЭМ!$D$10+'СЕТ СН'!$I$5-'СЕТ СН'!$I$21</f>
        <v>5012.0331359000002</v>
      </c>
      <c r="J142" s="36">
        <f>SUMIFS(СВЦЭМ!$D$34:$D$777,СВЦЭМ!$A$34:$A$777,$A142,СВЦЭМ!$B$34:$B$777,J$119)+'СЕТ СН'!$I$11+СВЦЭМ!$D$10+'СЕТ СН'!$I$5-'СЕТ СН'!$I$21</f>
        <v>4978.2001488099995</v>
      </c>
      <c r="K142" s="36">
        <f>SUMIFS(СВЦЭМ!$D$34:$D$777,СВЦЭМ!$A$34:$A$777,$A142,СВЦЭМ!$B$34:$B$777,K$119)+'СЕТ СН'!$I$11+СВЦЭМ!$D$10+'СЕТ СН'!$I$5-'СЕТ СН'!$I$21</f>
        <v>4950.1712773299996</v>
      </c>
      <c r="L142" s="36">
        <f>SUMIFS(СВЦЭМ!$D$34:$D$777,СВЦЭМ!$A$34:$A$777,$A142,СВЦЭМ!$B$34:$B$777,L$119)+'СЕТ СН'!$I$11+СВЦЭМ!$D$10+'СЕТ СН'!$I$5-'СЕТ СН'!$I$21</f>
        <v>4943.9112722</v>
      </c>
      <c r="M142" s="36">
        <f>SUMIFS(СВЦЭМ!$D$34:$D$777,СВЦЭМ!$A$34:$A$777,$A142,СВЦЭМ!$B$34:$B$777,M$119)+'СЕТ СН'!$I$11+СВЦЭМ!$D$10+'СЕТ СН'!$I$5-'СЕТ СН'!$I$21</f>
        <v>4962.2571119599997</v>
      </c>
      <c r="N142" s="36">
        <f>SUMIFS(СВЦЭМ!$D$34:$D$777,СВЦЭМ!$A$34:$A$777,$A142,СВЦЭМ!$B$34:$B$777,N$119)+'СЕТ СН'!$I$11+СВЦЭМ!$D$10+'СЕТ СН'!$I$5-'СЕТ СН'!$I$21</f>
        <v>4981.9008375499998</v>
      </c>
      <c r="O142" s="36">
        <f>SUMIFS(СВЦЭМ!$D$34:$D$777,СВЦЭМ!$A$34:$A$777,$A142,СВЦЭМ!$B$34:$B$777,O$119)+'СЕТ СН'!$I$11+СВЦЭМ!$D$10+'СЕТ СН'!$I$5-'СЕТ СН'!$I$21</f>
        <v>4963.78878403</v>
      </c>
      <c r="P142" s="36">
        <f>SUMIFS(СВЦЭМ!$D$34:$D$777,СВЦЭМ!$A$34:$A$777,$A142,СВЦЭМ!$B$34:$B$777,P$119)+'СЕТ СН'!$I$11+СВЦЭМ!$D$10+'СЕТ СН'!$I$5-'СЕТ СН'!$I$21</f>
        <v>4914.2598359799995</v>
      </c>
      <c r="Q142" s="36">
        <f>SUMIFS(СВЦЭМ!$D$34:$D$777,СВЦЭМ!$A$34:$A$777,$A142,СВЦЭМ!$B$34:$B$777,Q$119)+'СЕТ СН'!$I$11+СВЦЭМ!$D$10+'СЕТ СН'!$I$5-'СЕТ СН'!$I$21</f>
        <v>4843.433208039999</v>
      </c>
      <c r="R142" s="36">
        <f>SUMIFS(СВЦЭМ!$D$34:$D$777,СВЦЭМ!$A$34:$A$777,$A142,СВЦЭМ!$B$34:$B$777,R$119)+'СЕТ СН'!$I$11+СВЦЭМ!$D$10+'СЕТ СН'!$I$5-'СЕТ СН'!$I$21</f>
        <v>4748.1313427499999</v>
      </c>
      <c r="S142" s="36">
        <f>SUMIFS(СВЦЭМ!$D$34:$D$777,СВЦЭМ!$A$34:$A$777,$A142,СВЦЭМ!$B$34:$B$777,S$119)+'СЕТ СН'!$I$11+СВЦЭМ!$D$10+'СЕТ СН'!$I$5-'СЕТ СН'!$I$21</f>
        <v>4662.7303377499993</v>
      </c>
      <c r="T142" s="36">
        <f>SUMIFS(СВЦЭМ!$D$34:$D$777,СВЦЭМ!$A$34:$A$777,$A142,СВЦЭМ!$B$34:$B$777,T$119)+'СЕТ СН'!$I$11+СВЦЭМ!$D$10+'СЕТ СН'!$I$5-'СЕТ СН'!$I$21</f>
        <v>4632.6476775699994</v>
      </c>
      <c r="U142" s="36">
        <f>SUMIFS(СВЦЭМ!$D$34:$D$777,СВЦЭМ!$A$34:$A$777,$A142,СВЦЭМ!$B$34:$B$777,U$119)+'СЕТ СН'!$I$11+СВЦЭМ!$D$10+'СЕТ СН'!$I$5-'СЕТ СН'!$I$21</f>
        <v>4618.6396875399996</v>
      </c>
      <c r="V142" s="36">
        <f>SUMIFS(СВЦЭМ!$D$34:$D$777,СВЦЭМ!$A$34:$A$777,$A142,СВЦЭМ!$B$34:$B$777,V$119)+'СЕТ СН'!$I$11+СВЦЭМ!$D$10+'СЕТ СН'!$I$5-'СЕТ СН'!$I$21</f>
        <v>4625.1847716499997</v>
      </c>
      <c r="W142" s="36">
        <f>SUMIFS(СВЦЭМ!$D$34:$D$777,СВЦЭМ!$A$34:$A$777,$A142,СВЦЭМ!$B$34:$B$777,W$119)+'СЕТ СН'!$I$11+СВЦЭМ!$D$10+'СЕТ СН'!$I$5-'СЕТ СН'!$I$21</f>
        <v>4642.9845592199999</v>
      </c>
      <c r="X142" s="36">
        <f>SUMIFS(СВЦЭМ!$D$34:$D$777,СВЦЭМ!$A$34:$A$777,$A142,СВЦЭМ!$B$34:$B$777,X$119)+'СЕТ СН'!$I$11+СВЦЭМ!$D$10+'СЕТ СН'!$I$5-'СЕТ СН'!$I$21</f>
        <v>4706.2749186299998</v>
      </c>
      <c r="Y142" s="36">
        <f>SUMIFS(СВЦЭМ!$D$34:$D$777,СВЦЭМ!$A$34:$A$777,$A142,СВЦЭМ!$B$34:$B$777,Y$119)+'СЕТ СН'!$I$11+СВЦЭМ!$D$10+'СЕТ СН'!$I$5-'СЕТ СН'!$I$21</f>
        <v>4836.0627635499995</v>
      </c>
    </row>
    <row r="143" spans="1:25" ht="15.75" x14ac:dyDescent="0.2">
      <c r="A143" s="35">
        <f t="shared" si="3"/>
        <v>43397</v>
      </c>
      <c r="B143" s="36">
        <f>SUMIFS(СВЦЭМ!$D$34:$D$777,СВЦЭМ!$A$34:$A$777,$A143,СВЦЭМ!$B$34:$B$777,B$119)+'СЕТ СН'!$I$11+СВЦЭМ!$D$10+'СЕТ СН'!$I$5-'СЕТ СН'!$I$21</f>
        <v>4916.4632743599996</v>
      </c>
      <c r="C143" s="36">
        <f>SUMIFS(СВЦЭМ!$D$34:$D$777,СВЦЭМ!$A$34:$A$777,$A143,СВЦЭМ!$B$34:$B$777,C$119)+'СЕТ СН'!$I$11+СВЦЭМ!$D$10+'СЕТ СН'!$I$5-'СЕТ СН'!$I$21</f>
        <v>5015.3592572499992</v>
      </c>
      <c r="D143" s="36">
        <f>SUMIFS(СВЦЭМ!$D$34:$D$777,СВЦЭМ!$A$34:$A$777,$A143,СВЦЭМ!$B$34:$B$777,D$119)+'СЕТ СН'!$I$11+СВЦЭМ!$D$10+'СЕТ СН'!$I$5-'СЕТ СН'!$I$21</f>
        <v>5099.8347613999995</v>
      </c>
      <c r="E143" s="36">
        <f>SUMIFS(СВЦЭМ!$D$34:$D$777,СВЦЭМ!$A$34:$A$777,$A143,СВЦЭМ!$B$34:$B$777,E$119)+'СЕТ СН'!$I$11+СВЦЭМ!$D$10+'СЕТ СН'!$I$5-'СЕТ СН'!$I$21</f>
        <v>5112.1458659199998</v>
      </c>
      <c r="F143" s="36">
        <f>SUMIFS(СВЦЭМ!$D$34:$D$777,СВЦЭМ!$A$34:$A$777,$A143,СВЦЭМ!$B$34:$B$777,F$119)+'СЕТ СН'!$I$11+СВЦЭМ!$D$10+'СЕТ СН'!$I$5-'СЕТ СН'!$I$21</f>
        <v>5105.5073359199996</v>
      </c>
      <c r="G143" s="36">
        <f>SUMIFS(СВЦЭМ!$D$34:$D$777,СВЦЭМ!$A$34:$A$777,$A143,СВЦЭМ!$B$34:$B$777,G$119)+'СЕТ СН'!$I$11+СВЦЭМ!$D$10+'СЕТ СН'!$I$5-'СЕТ СН'!$I$21</f>
        <v>5083.0866103299995</v>
      </c>
      <c r="H143" s="36">
        <f>SUMIFS(СВЦЭМ!$D$34:$D$777,СВЦЭМ!$A$34:$A$777,$A143,СВЦЭМ!$B$34:$B$777,H$119)+'СЕТ СН'!$I$11+СВЦЭМ!$D$10+'СЕТ СН'!$I$5-'СЕТ СН'!$I$21</f>
        <v>5014.1511666899996</v>
      </c>
      <c r="I143" s="36">
        <f>SUMIFS(СВЦЭМ!$D$34:$D$777,СВЦЭМ!$A$34:$A$777,$A143,СВЦЭМ!$B$34:$B$777,I$119)+'СЕТ СН'!$I$11+СВЦЭМ!$D$10+'СЕТ СН'!$I$5-'СЕТ СН'!$I$21</f>
        <v>4978.2671652199997</v>
      </c>
      <c r="J143" s="36">
        <f>SUMIFS(СВЦЭМ!$D$34:$D$777,СВЦЭМ!$A$34:$A$777,$A143,СВЦЭМ!$B$34:$B$777,J$119)+'СЕТ СН'!$I$11+СВЦЭМ!$D$10+'СЕТ СН'!$I$5-'СЕТ СН'!$I$21</f>
        <v>4966.1748344999996</v>
      </c>
      <c r="K143" s="36">
        <f>SUMIFS(СВЦЭМ!$D$34:$D$777,СВЦЭМ!$A$34:$A$777,$A143,СВЦЭМ!$B$34:$B$777,K$119)+'СЕТ СН'!$I$11+СВЦЭМ!$D$10+'СЕТ СН'!$I$5-'СЕТ СН'!$I$21</f>
        <v>4961.8983342199999</v>
      </c>
      <c r="L143" s="36">
        <f>SUMIFS(СВЦЭМ!$D$34:$D$777,СВЦЭМ!$A$34:$A$777,$A143,СВЦЭМ!$B$34:$B$777,L$119)+'СЕТ СН'!$I$11+СВЦЭМ!$D$10+'СЕТ СН'!$I$5-'СЕТ СН'!$I$21</f>
        <v>4975.2812370000001</v>
      </c>
      <c r="M143" s="36">
        <f>SUMIFS(СВЦЭМ!$D$34:$D$777,СВЦЭМ!$A$34:$A$777,$A143,СВЦЭМ!$B$34:$B$777,M$119)+'СЕТ СН'!$I$11+СВЦЭМ!$D$10+'СЕТ СН'!$I$5-'СЕТ СН'!$I$21</f>
        <v>4973.6202259199999</v>
      </c>
      <c r="N143" s="36">
        <f>SUMIFS(СВЦЭМ!$D$34:$D$777,СВЦЭМ!$A$34:$A$777,$A143,СВЦЭМ!$B$34:$B$777,N$119)+'СЕТ СН'!$I$11+СВЦЭМ!$D$10+'СЕТ СН'!$I$5-'СЕТ СН'!$I$21</f>
        <v>4984.3024861699996</v>
      </c>
      <c r="O143" s="36">
        <f>SUMIFS(СВЦЭМ!$D$34:$D$777,СВЦЭМ!$A$34:$A$777,$A143,СВЦЭМ!$B$34:$B$777,O$119)+'СЕТ СН'!$I$11+СВЦЭМ!$D$10+'СЕТ СН'!$I$5-'СЕТ СН'!$I$21</f>
        <v>4966.1328986399994</v>
      </c>
      <c r="P143" s="36">
        <f>SUMIFS(СВЦЭМ!$D$34:$D$777,СВЦЭМ!$A$34:$A$777,$A143,СВЦЭМ!$B$34:$B$777,P$119)+'СЕТ СН'!$I$11+СВЦЭМ!$D$10+'СЕТ СН'!$I$5-'СЕТ СН'!$I$21</f>
        <v>4914.9826643699998</v>
      </c>
      <c r="Q143" s="36">
        <f>SUMIFS(СВЦЭМ!$D$34:$D$777,СВЦЭМ!$A$34:$A$777,$A143,СВЦЭМ!$B$34:$B$777,Q$119)+'СЕТ СН'!$I$11+СВЦЭМ!$D$10+'СЕТ СН'!$I$5-'СЕТ СН'!$I$21</f>
        <v>4849.5857955999991</v>
      </c>
      <c r="R143" s="36">
        <f>SUMIFS(СВЦЭМ!$D$34:$D$777,СВЦЭМ!$A$34:$A$777,$A143,СВЦЭМ!$B$34:$B$777,R$119)+'СЕТ СН'!$I$11+СВЦЭМ!$D$10+'СЕТ СН'!$I$5-'СЕТ СН'!$I$21</f>
        <v>4745.8984023200001</v>
      </c>
      <c r="S143" s="36">
        <f>SUMIFS(СВЦЭМ!$D$34:$D$777,СВЦЭМ!$A$34:$A$777,$A143,СВЦЭМ!$B$34:$B$777,S$119)+'СЕТ СН'!$I$11+СВЦЭМ!$D$10+'СЕТ СН'!$I$5-'СЕТ СН'!$I$21</f>
        <v>4670.2414889099991</v>
      </c>
      <c r="T143" s="36">
        <f>SUMIFS(СВЦЭМ!$D$34:$D$777,СВЦЭМ!$A$34:$A$777,$A143,СВЦЭМ!$B$34:$B$777,T$119)+'СЕТ СН'!$I$11+СВЦЭМ!$D$10+'СЕТ СН'!$I$5-'СЕТ СН'!$I$21</f>
        <v>4629.7007979799992</v>
      </c>
      <c r="U143" s="36">
        <f>SUMIFS(СВЦЭМ!$D$34:$D$777,СВЦЭМ!$A$34:$A$777,$A143,СВЦЭМ!$B$34:$B$777,U$119)+'СЕТ СН'!$I$11+СВЦЭМ!$D$10+'СЕТ СН'!$I$5-'СЕТ СН'!$I$21</f>
        <v>4624.3606638899992</v>
      </c>
      <c r="V143" s="36">
        <f>SUMIFS(СВЦЭМ!$D$34:$D$777,СВЦЭМ!$A$34:$A$777,$A143,СВЦЭМ!$B$34:$B$777,V$119)+'СЕТ СН'!$I$11+СВЦЭМ!$D$10+'СЕТ СН'!$I$5-'СЕТ СН'!$I$21</f>
        <v>4632.1791025699995</v>
      </c>
      <c r="W143" s="36">
        <f>SUMIFS(СВЦЭМ!$D$34:$D$777,СВЦЭМ!$A$34:$A$777,$A143,СВЦЭМ!$B$34:$B$777,W$119)+'СЕТ СН'!$I$11+СВЦЭМ!$D$10+'СЕТ СН'!$I$5-'СЕТ СН'!$I$21</f>
        <v>4661.2815841499996</v>
      </c>
      <c r="X143" s="36">
        <f>SUMIFS(СВЦЭМ!$D$34:$D$777,СВЦЭМ!$A$34:$A$777,$A143,СВЦЭМ!$B$34:$B$777,X$119)+'СЕТ СН'!$I$11+СВЦЭМ!$D$10+'СЕТ СН'!$I$5-'СЕТ СН'!$I$21</f>
        <v>4729.1741498199999</v>
      </c>
      <c r="Y143" s="36">
        <f>SUMIFS(СВЦЭМ!$D$34:$D$777,СВЦЭМ!$A$34:$A$777,$A143,СВЦЭМ!$B$34:$B$777,Y$119)+'СЕТ СН'!$I$11+СВЦЭМ!$D$10+'СЕТ СН'!$I$5-'СЕТ СН'!$I$21</f>
        <v>4837.5785427399996</v>
      </c>
    </row>
    <row r="144" spans="1:25" ht="15.75" x14ac:dyDescent="0.2">
      <c r="A144" s="35">
        <f t="shared" si="3"/>
        <v>43398</v>
      </c>
      <c r="B144" s="36">
        <f>SUMIFS(СВЦЭМ!$D$34:$D$777,СВЦЭМ!$A$34:$A$777,$A144,СВЦЭМ!$B$34:$B$777,B$119)+'СЕТ СН'!$I$11+СВЦЭМ!$D$10+'СЕТ СН'!$I$5-'СЕТ СН'!$I$21</f>
        <v>4886.8713591299993</v>
      </c>
      <c r="C144" s="36">
        <f>SUMIFS(СВЦЭМ!$D$34:$D$777,СВЦЭМ!$A$34:$A$777,$A144,СВЦЭМ!$B$34:$B$777,C$119)+'СЕТ СН'!$I$11+СВЦЭМ!$D$10+'СЕТ СН'!$I$5-'СЕТ СН'!$I$21</f>
        <v>5014.6411272699997</v>
      </c>
      <c r="D144" s="36">
        <f>SUMIFS(СВЦЭМ!$D$34:$D$777,СВЦЭМ!$A$34:$A$777,$A144,СВЦЭМ!$B$34:$B$777,D$119)+'СЕТ СН'!$I$11+СВЦЭМ!$D$10+'СЕТ СН'!$I$5-'СЕТ СН'!$I$21</f>
        <v>5107.1512179299998</v>
      </c>
      <c r="E144" s="36">
        <f>SUMIFS(СВЦЭМ!$D$34:$D$777,СВЦЭМ!$A$34:$A$777,$A144,СВЦЭМ!$B$34:$B$777,E$119)+'СЕТ СН'!$I$11+СВЦЭМ!$D$10+'СЕТ СН'!$I$5-'СЕТ СН'!$I$21</f>
        <v>5115.4766444299994</v>
      </c>
      <c r="F144" s="36">
        <f>SUMIFS(СВЦЭМ!$D$34:$D$777,СВЦЭМ!$A$34:$A$777,$A144,СВЦЭМ!$B$34:$B$777,F$119)+'СЕТ СН'!$I$11+СВЦЭМ!$D$10+'СЕТ СН'!$I$5-'СЕТ СН'!$I$21</f>
        <v>5114.0292616299994</v>
      </c>
      <c r="G144" s="36">
        <f>SUMIFS(СВЦЭМ!$D$34:$D$777,СВЦЭМ!$A$34:$A$777,$A144,СВЦЭМ!$B$34:$B$777,G$119)+'СЕТ СН'!$I$11+СВЦЭМ!$D$10+'СЕТ СН'!$I$5-'СЕТ СН'!$I$21</f>
        <v>5103.2539051899994</v>
      </c>
      <c r="H144" s="36">
        <f>SUMIFS(СВЦЭМ!$D$34:$D$777,СВЦЭМ!$A$34:$A$777,$A144,СВЦЭМ!$B$34:$B$777,H$119)+'СЕТ СН'!$I$11+СВЦЭМ!$D$10+'СЕТ СН'!$I$5-'СЕТ СН'!$I$21</f>
        <v>5041.4153049999995</v>
      </c>
      <c r="I144" s="36">
        <f>SUMIFS(СВЦЭМ!$D$34:$D$777,СВЦЭМ!$A$34:$A$777,$A144,СВЦЭМ!$B$34:$B$777,I$119)+'СЕТ СН'!$I$11+СВЦЭМ!$D$10+'СЕТ СН'!$I$5-'СЕТ СН'!$I$21</f>
        <v>4981.8429063499998</v>
      </c>
      <c r="J144" s="36">
        <f>SUMIFS(СВЦЭМ!$D$34:$D$777,СВЦЭМ!$A$34:$A$777,$A144,СВЦЭМ!$B$34:$B$777,J$119)+'СЕТ СН'!$I$11+СВЦЭМ!$D$10+'СЕТ СН'!$I$5-'СЕТ СН'!$I$21</f>
        <v>4971.0169919499995</v>
      </c>
      <c r="K144" s="36">
        <f>SUMIFS(СВЦЭМ!$D$34:$D$777,СВЦЭМ!$A$34:$A$777,$A144,СВЦЭМ!$B$34:$B$777,K$119)+'СЕТ СН'!$I$11+СВЦЭМ!$D$10+'СЕТ СН'!$I$5-'СЕТ СН'!$I$21</f>
        <v>4969.8296500499991</v>
      </c>
      <c r="L144" s="36">
        <f>SUMIFS(СВЦЭМ!$D$34:$D$777,СВЦЭМ!$A$34:$A$777,$A144,СВЦЭМ!$B$34:$B$777,L$119)+'СЕТ СН'!$I$11+СВЦЭМ!$D$10+'СЕТ СН'!$I$5-'СЕТ СН'!$I$21</f>
        <v>4985.0682899099993</v>
      </c>
      <c r="M144" s="36">
        <f>SUMIFS(СВЦЭМ!$D$34:$D$777,СВЦЭМ!$A$34:$A$777,$A144,СВЦЭМ!$B$34:$B$777,M$119)+'СЕТ СН'!$I$11+СВЦЭМ!$D$10+'СЕТ СН'!$I$5-'СЕТ СН'!$I$21</f>
        <v>4984.6293120299997</v>
      </c>
      <c r="N144" s="36">
        <f>SUMIFS(СВЦЭМ!$D$34:$D$777,СВЦЭМ!$A$34:$A$777,$A144,СВЦЭМ!$B$34:$B$777,N$119)+'СЕТ СН'!$I$11+СВЦЭМ!$D$10+'СЕТ СН'!$I$5-'СЕТ СН'!$I$21</f>
        <v>4973.2145730499997</v>
      </c>
      <c r="O144" s="36">
        <f>SUMIFS(СВЦЭМ!$D$34:$D$777,СВЦЭМ!$A$34:$A$777,$A144,СВЦЭМ!$B$34:$B$777,O$119)+'СЕТ СН'!$I$11+СВЦЭМ!$D$10+'СЕТ СН'!$I$5-'СЕТ СН'!$I$21</f>
        <v>4965.3878204599996</v>
      </c>
      <c r="P144" s="36">
        <f>SUMIFS(СВЦЭМ!$D$34:$D$777,СВЦЭМ!$A$34:$A$777,$A144,СВЦЭМ!$B$34:$B$777,P$119)+'СЕТ СН'!$I$11+СВЦЭМ!$D$10+'СЕТ СН'!$I$5-'СЕТ СН'!$I$21</f>
        <v>4892.9636146099992</v>
      </c>
      <c r="Q144" s="36">
        <f>SUMIFS(СВЦЭМ!$D$34:$D$777,СВЦЭМ!$A$34:$A$777,$A144,СВЦЭМ!$B$34:$B$777,Q$119)+'СЕТ СН'!$I$11+СВЦЭМ!$D$10+'СЕТ СН'!$I$5-'СЕТ СН'!$I$21</f>
        <v>4812.5288457599991</v>
      </c>
      <c r="R144" s="36">
        <f>SUMIFS(СВЦЭМ!$D$34:$D$777,СВЦЭМ!$A$34:$A$777,$A144,СВЦЭМ!$B$34:$B$777,R$119)+'СЕТ СН'!$I$11+СВЦЭМ!$D$10+'СЕТ СН'!$I$5-'СЕТ СН'!$I$21</f>
        <v>4678.2915880999999</v>
      </c>
      <c r="S144" s="36">
        <f>SUMIFS(СВЦЭМ!$D$34:$D$777,СВЦЭМ!$A$34:$A$777,$A144,СВЦЭМ!$B$34:$B$777,S$119)+'СЕТ СН'!$I$11+СВЦЭМ!$D$10+'СЕТ СН'!$I$5-'СЕТ СН'!$I$21</f>
        <v>4612.7714389899993</v>
      </c>
      <c r="T144" s="36">
        <f>SUMIFS(СВЦЭМ!$D$34:$D$777,СВЦЭМ!$A$34:$A$777,$A144,СВЦЭМ!$B$34:$B$777,T$119)+'СЕТ СН'!$I$11+СВЦЭМ!$D$10+'СЕТ СН'!$I$5-'СЕТ СН'!$I$21</f>
        <v>4596.3617943099998</v>
      </c>
      <c r="U144" s="36">
        <f>SUMIFS(СВЦЭМ!$D$34:$D$777,СВЦЭМ!$A$34:$A$777,$A144,СВЦЭМ!$B$34:$B$777,U$119)+'СЕТ СН'!$I$11+СВЦЭМ!$D$10+'СЕТ СН'!$I$5-'СЕТ СН'!$I$21</f>
        <v>4622.9897884499997</v>
      </c>
      <c r="V144" s="36">
        <f>SUMIFS(СВЦЭМ!$D$34:$D$777,СВЦЭМ!$A$34:$A$777,$A144,СВЦЭМ!$B$34:$B$777,V$119)+'СЕТ СН'!$I$11+СВЦЭМ!$D$10+'СЕТ СН'!$I$5-'СЕТ СН'!$I$21</f>
        <v>4595.4078263199999</v>
      </c>
      <c r="W144" s="36">
        <f>SUMIFS(СВЦЭМ!$D$34:$D$777,СВЦЭМ!$A$34:$A$777,$A144,СВЦЭМ!$B$34:$B$777,W$119)+'СЕТ СН'!$I$11+СВЦЭМ!$D$10+'СЕТ СН'!$I$5-'СЕТ СН'!$I$21</f>
        <v>4624.1357140599994</v>
      </c>
      <c r="X144" s="36">
        <f>SUMIFS(СВЦЭМ!$D$34:$D$777,СВЦЭМ!$A$34:$A$777,$A144,СВЦЭМ!$B$34:$B$777,X$119)+'СЕТ СН'!$I$11+СВЦЭМ!$D$10+'СЕТ СН'!$I$5-'СЕТ СН'!$I$21</f>
        <v>4687.6881423699997</v>
      </c>
      <c r="Y144" s="36">
        <f>SUMIFS(СВЦЭМ!$D$34:$D$777,СВЦЭМ!$A$34:$A$777,$A144,СВЦЭМ!$B$34:$B$777,Y$119)+'СЕТ СН'!$I$11+СВЦЭМ!$D$10+'СЕТ СН'!$I$5-'СЕТ СН'!$I$21</f>
        <v>4777.2541979199996</v>
      </c>
    </row>
    <row r="145" spans="1:27" ht="15.75" x14ac:dyDescent="0.2">
      <c r="A145" s="35">
        <f t="shared" si="3"/>
        <v>43399</v>
      </c>
      <c r="B145" s="36">
        <f>SUMIFS(СВЦЭМ!$D$34:$D$777,СВЦЭМ!$A$34:$A$777,$A145,СВЦЭМ!$B$34:$B$777,B$119)+'СЕТ СН'!$I$11+СВЦЭМ!$D$10+'СЕТ СН'!$I$5-'СЕТ СН'!$I$21</f>
        <v>4980.1358593199993</v>
      </c>
      <c r="C145" s="36">
        <f>SUMIFS(СВЦЭМ!$D$34:$D$777,СВЦЭМ!$A$34:$A$777,$A145,СВЦЭМ!$B$34:$B$777,C$119)+'СЕТ СН'!$I$11+СВЦЭМ!$D$10+'СЕТ СН'!$I$5-'СЕТ СН'!$I$21</f>
        <v>5104.79809785</v>
      </c>
      <c r="D145" s="36">
        <f>SUMIFS(СВЦЭМ!$D$34:$D$777,СВЦЭМ!$A$34:$A$777,$A145,СВЦЭМ!$B$34:$B$777,D$119)+'СЕТ СН'!$I$11+СВЦЭМ!$D$10+'СЕТ СН'!$I$5-'СЕТ СН'!$I$21</f>
        <v>5201.5520642699994</v>
      </c>
      <c r="E145" s="36">
        <f>SUMIFS(СВЦЭМ!$D$34:$D$777,СВЦЭМ!$A$34:$A$777,$A145,СВЦЭМ!$B$34:$B$777,E$119)+'СЕТ СН'!$I$11+СВЦЭМ!$D$10+'СЕТ СН'!$I$5-'СЕТ СН'!$I$21</f>
        <v>5204.0221253199998</v>
      </c>
      <c r="F145" s="36">
        <f>SUMIFS(СВЦЭМ!$D$34:$D$777,СВЦЭМ!$A$34:$A$777,$A145,СВЦЭМ!$B$34:$B$777,F$119)+'СЕТ СН'!$I$11+СВЦЭМ!$D$10+'СЕТ СН'!$I$5-'СЕТ СН'!$I$21</f>
        <v>5187.3202536099998</v>
      </c>
      <c r="G145" s="36">
        <f>SUMIFS(СВЦЭМ!$D$34:$D$777,СВЦЭМ!$A$34:$A$777,$A145,СВЦЭМ!$B$34:$B$777,G$119)+'СЕТ СН'!$I$11+СВЦЭМ!$D$10+'СЕТ СН'!$I$5-'СЕТ СН'!$I$21</f>
        <v>5146.9200687299999</v>
      </c>
      <c r="H145" s="36">
        <f>SUMIFS(СВЦЭМ!$D$34:$D$777,СВЦЭМ!$A$34:$A$777,$A145,СВЦЭМ!$B$34:$B$777,H$119)+'СЕТ СН'!$I$11+СВЦЭМ!$D$10+'СЕТ СН'!$I$5-'СЕТ СН'!$I$21</f>
        <v>5062.00247588</v>
      </c>
      <c r="I145" s="36">
        <f>SUMIFS(СВЦЭМ!$D$34:$D$777,СВЦЭМ!$A$34:$A$777,$A145,СВЦЭМ!$B$34:$B$777,I$119)+'СЕТ СН'!$I$11+СВЦЭМ!$D$10+'СЕТ СН'!$I$5-'СЕТ СН'!$I$21</f>
        <v>4983.7849573199992</v>
      </c>
      <c r="J145" s="36">
        <f>SUMIFS(СВЦЭМ!$D$34:$D$777,СВЦЭМ!$A$34:$A$777,$A145,СВЦЭМ!$B$34:$B$777,J$119)+'СЕТ СН'!$I$11+СВЦЭМ!$D$10+'СЕТ СН'!$I$5-'СЕТ СН'!$I$21</f>
        <v>4959.7646776699994</v>
      </c>
      <c r="K145" s="36">
        <f>SUMIFS(СВЦЭМ!$D$34:$D$777,СВЦЭМ!$A$34:$A$777,$A145,СВЦЭМ!$B$34:$B$777,K$119)+'СЕТ СН'!$I$11+СВЦЭМ!$D$10+'СЕТ СН'!$I$5-'СЕТ СН'!$I$21</f>
        <v>4942.4621233499993</v>
      </c>
      <c r="L145" s="36">
        <f>SUMIFS(СВЦЭМ!$D$34:$D$777,СВЦЭМ!$A$34:$A$777,$A145,СВЦЭМ!$B$34:$B$777,L$119)+'СЕТ СН'!$I$11+СВЦЭМ!$D$10+'СЕТ СН'!$I$5-'СЕТ СН'!$I$21</f>
        <v>4944.5180927499996</v>
      </c>
      <c r="M145" s="36">
        <f>SUMIFS(СВЦЭМ!$D$34:$D$777,СВЦЭМ!$A$34:$A$777,$A145,СВЦЭМ!$B$34:$B$777,M$119)+'СЕТ СН'!$I$11+СВЦЭМ!$D$10+'СЕТ СН'!$I$5-'СЕТ СН'!$I$21</f>
        <v>4950.6367813099996</v>
      </c>
      <c r="N145" s="36">
        <f>SUMIFS(СВЦЭМ!$D$34:$D$777,СВЦЭМ!$A$34:$A$777,$A145,СВЦЭМ!$B$34:$B$777,N$119)+'СЕТ СН'!$I$11+СВЦЭМ!$D$10+'СЕТ СН'!$I$5-'СЕТ СН'!$I$21</f>
        <v>4956.6829643999999</v>
      </c>
      <c r="O145" s="36">
        <f>SUMIFS(СВЦЭМ!$D$34:$D$777,СВЦЭМ!$A$34:$A$777,$A145,СВЦЭМ!$B$34:$B$777,O$119)+'СЕТ СН'!$I$11+СВЦЭМ!$D$10+'СЕТ СН'!$I$5-'СЕТ СН'!$I$21</f>
        <v>4932.7840088899993</v>
      </c>
      <c r="P145" s="36">
        <f>SUMIFS(СВЦЭМ!$D$34:$D$777,СВЦЭМ!$A$34:$A$777,$A145,СВЦЭМ!$B$34:$B$777,P$119)+'СЕТ СН'!$I$11+СВЦЭМ!$D$10+'СЕТ СН'!$I$5-'СЕТ СН'!$I$21</f>
        <v>4869.9961765499993</v>
      </c>
      <c r="Q145" s="36">
        <f>SUMIFS(СВЦЭМ!$D$34:$D$777,СВЦЭМ!$A$34:$A$777,$A145,СВЦЭМ!$B$34:$B$777,Q$119)+'СЕТ СН'!$I$11+СВЦЭМ!$D$10+'СЕТ СН'!$I$5-'СЕТ СН'!$I$21</f>
        <v>4806.9540606399996</v>
      </c>
      <c r="R145" s="36">
        <f>SUMIFS(СВЦЭМ!$D$34:$D$777,СВЦЭМ!$A$34:$A$777,$A145,СВЦЭМ!$B$34:$B$777,R$119)+'СЕТ СН'!$I$11+СВЦЭМ!$D$10+'СЕТ СН'!$I$5-'СЕТ СН'!$I$21</f>
        <v>4712.1123020999994</v>
      </c>
      <c r="S145" s="36">
        <f>SUMIFS(СВЦЭМ!$D$34:$D$777,СВЦЭМ!$A$34:$A$777,$A145,СВЦЭМ!$B$34:$B$777,S$119)+'СЕТ СН'!$I$11+СВЦЭМ!$D$10+'СЕТ СН'!$I$5-'СЕТ СН'!$I$21</f>
        <v>4629.2693086899999</v>
      </c>
      <c r="T145" s="36">
        <f>SUMIFS(СВЦЭМ!$D$34:$D$777,СВЦЭМ!$A$34:$A$777,$A145,СВЦЭМ!$B$34:$B$777,T$119)+'СЕТ СН'!$I$11+СВЦЭМ!$D$10+'СЕТ СН'!$I$5-'СЕТ СН'!$I$21</f>
        <v>4594.0255574399998</v>
      </c>
      <c r="U145" s="36">
        <f>SUMIFS(СВЦЭМ!$D$34:$D$777,СВЦЭМ!$A$34:$A$777,$A145,СВЦЭМ!$B$34:$B$777,U$119)+'СЕТ СН'!$I$11+СВЦЭМ!$D$10+'СЕТ СН'!$I$5-'СЕТ СН'!$I$21</f>
        <v>4584.9182916499994</v>
      </c>
      <c r="V145" s="36">
        <f>SUMIFS(СВЦЭМ!$D$34:$D$777,СВЦЭМ!$A$34:$A$777,$A145,СВЦЭМ!$B$34:$B$777,V$119)+'СЕТ СН'!$I$11+СВЦЭМ!$D$10+'СЕТ СН'!$I$5-'СЕТ СН'!$I$21</f>
        <v>4594.6395721299996</v>
      </c>
      <c r="W145" s="36">
        <f>SUMIFS(СВЦЭМ!$D$34:$D$777,СВЦЭМ!$A$34:$A$777,$A145,СВЦЭМ!$B$34:$B$777,W$119)+'СЕТ СН'!$I$11+СВЦЭМ!$D$10+'СЕТ СН'!$I$5-'СЕТ СН'!$I$21</f>
        <v>4614.3977157899999</v>
      </c>
      <c r="X145" s="36">
        <f>SUMIFS(СВЦЭМ!$D$34:$D$777,СВЦЭМ!$A$34:$A$777,$A145,СВЦЭМ!$B$34:$B$777,X$119)+'СЕТ СН'!$I$11+СВЦЭМ!$D$10+'СЕТ СН'!$I$5-'СЕТ СН'!$I$21</f>
        <v>4677.4445955299998</v>
      </c>
      <c r="Y145" s="36">
        <f>SUMIFS(СВЦЭМ!$D$34:$D$777,СВЦЭМ!$A$34:$A$777,$A145,СВЦЭМ!$B$34:$B$777,Y$119)+'СЕТ СН'!$I$11+СВЦЭМ!$D$10+'СЕТ СН'!$I$5-'СЕТ СН'!$I$21</f>
        <v>4785.0665876699995</v>
      </c>
    </row>
    <row r="146" spans="1:27" ht="15.75" x14ac:dyDescent="0.2">
      <c r="A146" s="35">
        <f t="shared" si="3"/>
        <v>43400</v>
      </c>
      <c r="B146" s="36">
        <f>SUMIFS(СВЦЭМ!$D$34:$D$777,СВЦЭМ!$A$34:$A$777,$A146,СВЦЭМ!$B$34:$B$777,B$119)+'СЕТ СН'!$I$11+СВЦЭМ!$D$10+'СЕТ СН'!$I$5-'СЕТ СН'!$I$21</f>
        <v>4935.5597912299991</v>
      </c>
      <c r="C146" s="36">
        <f>SUMIFS(СВЦЭМ!$D$34:$D$777,СВЦЭМ!$A$34:$A$777,$A146,СВЦЭМ!$B$34:$B$777,C$119)+'СЕТ СН'!$I$11+СВЦЭМ!$D$10+'СЕТ СН'!$I$5-'СЕТ СН'!$I$21</f>
        <v>5032.7828816399997</v>
      </c>
      <c r="D146" s="36">
        <f>SUMIFS(СВЦЭМ!$D$34:$D$777,СВЦЭМ!$A$34:$A$777,$A146,СВЦЭМ!$B$34:$B$777,D$119)+'СЕТ СН'!$I$11+СВЦЭМ!$D$10+'СЕТ СН'!$I$5-'СЕТ СН'!$I$21</f>
        <v>5095.8575069799999</v>
      </c>
      <c r="E146" s="36">
        <f>SUMIFS(СВЦЭМ!$D$34:$D$777,СВЦЭМ!$A$34:$A$777,$A146,СВЦЭМ!$B$34:$B$777,E$119)+'СЕТ СН'!$I$11+СВЦЭМ!$D$10+'СЕТ СН'!$I$5-'СЕТ СН'!$I$21</f>
        <v>5103.6114195</v>
      </c>
      <c r="F146" s="36">
        <f>SUMIFS(СВЦЭМ!$D$34:$D$777,СВЦЭМ!$A$34:$A$777,$A146,СВЦЭМ!$B$34:$B$777,F$119)+'СЕТ СН'!$I$11+СВЦЭМ!$D$10+'СЕТ СН'!$I$5-'СЕТ СН'!$I$21</f>
        <v>5095.1819090099998</v>
      </c>
      <c r="G146" s="36">
        <f>SUMIFS(СВЦЭМ!$D$34:$D$777,СВЦЭМ!$A$34:$A$777,$A146,СВЦЭМ!$B$34:$B$777,G$119)+'СЕТ СН'!$I$11+СВЦЭМ!$D$10+'СЕТ СН'!$I$5-'СЕТ СН'!$I$21</f>
        <v>5071.0170895399997</v>
      </c>
      <c r="H146" s="36">
        <f>SUMIFS(СВЦЭМ!$D$34:$D$777,СВЦЭМ!$A$34:$A$777,$A146,СВЦЭМ!$B$34:$B$777,H$119)+'СЕТ СН'!$I$11+СВЦЭМ!$D$10+'СЕТ СН'!$I$5-'СЕТ СН'!$I$21</f>
        <v>5029.7960735699999</v>
      </c>
      <c r="I146" s="36">
        <f>SUMIFS(СВЦЭМ!$D$34:$D$777,СВЦЭМ!$A$34:$A$777,$A146,СВЦЭМ!$B$34:$B$777,I$119)+'СЕТ СН'!$I$11+СВЦЭМ!$D$10+'СЕТ СН'!$I$5-'СЕТ СН'!$I$21</f>
        <v>4949.3912621899999</v>
      </c>
      <c r="J146" s="36">
        <f>SUMIFS(СВЦЭМ!$D$34:$D$777,СВЦЭМ!$A$34:$A$777,$A146,СВЦЭМ!$B$34:$B$777,J$119)+'СЕТ СН'!$I$11+СВЦЭМ!$D$10+'СЕТ СН'!$I$5-'СЕТ СН'!$I$21</f>
        <v>4917.8287510499995</v>
      </c>
      <c r="K146" s="36">
        <f>SUMIFS(СВЦЭМ!$D$34:$D$777,СВЦЭМ!$A$34:$A$777,$A146,СВЦЭМ!$B$34:$B$777,K$119)+'СЕТ СН'!$I$11+СВЦЭМ!$D$10+'СЕТ СН'!$I$5-'СЕТ СН'!$I$21</f>
        <v>4929.2373315699997</v>
      </c>
      <c r="L146" s="36">
        <f>SUMIFS(СВЦЭМ!$D$34:$D$777,СВЦЭМ!$A$34:$A$777,$A146,СВЦЭМ!$B$34:$B$777,L$119)+'СЕТ СН'!$I$11+СВЦЭМ!$D$10+'СЕТ СН'!$I$5-'СЕТ СН'!$I$21</f>
        <v>4952.9777545799998</v>
      </c>
      <c r="M146" s="36">
        <f>SUMIFS(СВЦЭМ!$D$34:$D$777,СВЦЭМ!$A$34:$A$777,$A146,СВЦЭМ!$B$34:$B$777,M$119)+'СЕТ СН'!$I$11+СВЦЭМ!$D$10+'СЕТ СН'!$I$5-'СЕТ СН'!$I$21</f>
        <v>4968.5446788399995</v>
      </c>
      <c r="N146" s="36">
        <f>SUMIFS(СВЦЭМ!$D$34:$D$777,СВЦЭМ!$A$34:$A$777,$A146,СВЦЭМ!$B$34:$B$777,N$119)+'СЕТ СН'!$I$11+СВЦЭМ!$D$10+'СЕТ СН'!$I$5-'СЕТ СН'!$I$21</f>
        <v>4979.2233470499996</v>
      </c>
      <c r="O146" s="36">
        <f>SUMIFS(СВЦЭМ!$D$34:$D$777,СВЦЭМ!$A$34:$A$777,$A146,СВЦЭМ!$B$34:$B$777,O$119)+'СЕТ СН'!$I$11+СВЦЭМ!$D$10+'СЕТ СН'!$I$5-'СЕТ СН'!$I$21</f>
        <v>4966.1557856699992</v>
      </c>
      <c r="P146" s="36">
        <f>SUMIFS(СВЦЭМ!$D$34:$D$777,СВЦЭМ!$A$34:$A$777,$A146,СВЦЭМ!$B$34:$B$777,P$119)+'СЕТ СН'!$I$11+СВЦЭМ!$D$10+'СЕТ СН'!$I$5-'СЕТ СН'!$I$21</f>
        <v>4919.2078173199998</v>
      </c>
      <c r="Q146" s="36">
        <f>SUMIFS(СВЦЭМ!$D$34:$D$777,СВЦЭМ!$A$34:$A$777,$A146,СВЦЭМ!$B$34:$B$777,Q$119)+'СЕТ СН'!$I$11+СВЦЭМ!$D$10+'СЕТ СН'!$I$5-'СЕТ СН'!$I$21</f>
        <v>4841.7199570099992</v>
      </c>
      <c r="R146" s="36">
        <f>SUMIFS(СВЦЭМ!$D$34:$D$777,СВЦЭМ!$A$34:$A$777,$A146,СВЦЭМ!$B$34:$B$777,R$119)+'СЕТ СН'!$I$11+СВЦЭМ!$D$10+'СЕТ СН'!$I$5-'СЕТ СН'!$I$21</f>
        <v>4732.2557970899998</v>
      </c>
      <c r="S146" s="36">
        <f>SUMIFS(СВЦЭМ!$D$34:$D$777,СВЦЭМ!$A$34:$A$777,$A146,СВЦЭМ!$B$34:$B$777,S$119)+'СЕТ СН'!$I$11+СВЦЭМ!$D$10+'СЕТ СН'!$I$5-'СЕТ СН'!$I$21</f>
        <v>4636.2386284099994</v>
      </c>
      <c r="T146" s="36">
        <f>SUMIFS(СВЦЭМ!$D$34:$D$777,СВЦЭМ!$A$34:$A$777,$A146,СВЦЭМ!$B$34:$B$777,T$119)+'СЕТ СН'!$I$11+СВЦЭМ!$D$10+'СЕТ СН'!$I$5-'СЕТ СН'!$I$21</f>
        <v>4597.4291686799997</v>
      </c>
      <c r="U146" s="36">
        <f>SUMIFS(СВЦЭМ!$D$34:$D$777,СВЦЭМ!$A$34:$A$777,$A146,СВЦЭМ!$B$34:$B$777,U$119)+'СЕТ СН'!$I$11+СВЦЭМ!$D$10+'СЕТ СН'!$I$5-'СЕТ СН'!$I$21</f>
        <v>4583.6435622299996</v>
      </c>
      <c r="V146" s="36">
        <f>SUMIFS(СВЦЭМ!$D$34:$D$777,СВЦЭМ!$A$34:$A$777,$A146,СВЦЭМ!$B$34:$B$777,V$119)+'СЕТ СН'!$I$11+СВЦЭМ!$D$10+'СЕТ СН'!$I$5-'СЕТ СН'!$I$21</f>
        <v>4595.9437860699991</v>
      </c>
      <c r="W146" s="36">
        <f>SUMIFS(СВЦЭМ!$D$34:$D$777,СВЦЭМ!$A$34:$A$777,$A146,СВЦЭМ!$B$34:$B$777,W$119)+'СЕТ СН'!$I$11+СВЦЭМ!$D$10+'СЕТ СН'!$I$5-'СЕТ СН'!$I$21</f>
        <v>4634.8746845399992</v>
      </c>
      <c r="X146" s="36">
        <f>SUMIFS(СВЦЭМ!$D$34:$D$777,СВЦЭМ!$A$34:$A$777,$A146,СВЦЭМ!$B$34:$B$777,X$119)+'СЕТ СН'!$I$11+СВЦЭМ!$D$10+'СЕТ СН'!$I$5-'СЕТ СН'!$I$21</f>
        <v>4698.7630460699993</v>
      </c>
      <c r="Y146" s="36">
        <f>SUMIFS(СВЦЭМ!$D$34:$D$777,СВЦЭМ!$A$34:$A$777,$A146,СВЦЭМ!$B$34:$B$777,Y$119)+'СЕТ СН'!$I$11+СВЦЭМ!$D$10+'СЕТ СН'!$I$5-'СЕТ СН'!$I$21</f>
        <v>4833.0789141899995</v>
      </c>
    </row>
    <row r="147" spans="1:27" ht="15.75" x14ac:dyDescent="0.2">
      <c r="A147" s="35">
        <f t="shared" si="3"/>
        <v>43401</v>
      </c>
      <c r="B147" s="36">
        <f>SUMIFS(СВЦЭМ!$D$34:$D$777,СВЦЭМ!$A$34:$A$777,$A147,СВЦЭМ!$B$34:$B$777,B$119)+'СЕТ СН'!$I$11+СВЦЭМ!$D$10+'СЕТ СН'!$I$5-'СЕТ СН'!$I$21</f>
        <v>4933.6259900399991</v>
      </c>
      <c r="C147" s="36">
        <f>SUMIFS(СВЦЭМ!$D$34:$D$777,СВЦЭМ!$A$34:$A$777,$A147,СВЦЭМ!$B$34:$B$777,C$119)+'СЕТ СН'!$I$11+СВЦЭМ!$D$10+'СЕТ СН'!$I$5-'СЕТ СН'!$I$21</f>
        <v>5033.4765327999994</v>
      </c>
      <c r="D147" s="36">
        <f>SUMIFS(СВЦЭМ!$D$34:$D$777,СВЦЭМ!$A$34:$A$777,$A147,СВЦЭМ!$B$34:$B$777,D$119)+'СЕТ СН'!$I$11+СВЦЭМ!$D$10+'СЕТ СН'!$I$5-'СЕТ СН'!$I$21</f>
        <v>5124.8240118799995</v>
      </c>
      <c r="E147" s="36">
        <f>SUMIFS(СВЦЭМ!$D$34:$D$777,СВЦЭМ!$A$34:$A$777,$A147,СВЦЭМ!$B$34:$B$777,E$119)+'СЕТ СН'!$I$11+СВЦЭМ!$D$10+'СЕТ СН'!$I$5-'СЕТ СН'!$I$21</f>
        <v>5116.4269871999995</v>
      </c>
      <c r="F147" s="36">
        <f>SUMIFS(СВЦЭМ!$D$34:$D$777,СВЦЭМ!$A$34:$A$777,$A147,СВЦЭМ!$B$34:$B$777,F$119)+'СЕТ СН'!$I$11+СВЦЭМ!$D$10+'СЕТ СН'!$I$5-'СЕТ СН'!$I$21</f>
        <v>5108.8980238599997</v>
      </c>
      <c r="G147" s="36">
        <f>SUMIFS(СВЦЭМ!$D$34:$D$777,СВЦЭМ!$A$34:$A$777,$A147,СВЦЭМ!$B$34:$B$777,G$119)+'СЕТ СН'!$I$11+СВЦЭМ!$D$10+'СЕТ СН'!$I$5-'СЕТ СН'!$I$21</f>
        <v>5106.5180796300001</v>
      </c>
      <c r="H147" s="36">
        <f>SUMIFS(СВЦЭМ!$D$34:$D$777,СВЦЭМ!$A$34:$A$777,$A147,СВЦЭМ!$B$34:$B$777,H$119)+'СЕТ СН'!$I$11+СВЦЭМ!$D$10+'СЕТ СН'!$I$5-'СЕТ СН'!$I$21</f>
        <v>5093.9992729399992</v>
      </c>
      <c r="I147" s="36">
        <f>SUMIFS(СВЦЭМ!$D$34:$D$777,СВЦЭМ!$A$34:$A$777,$A147,СВЦЭМ!$B$34:$B$777,I$119)+'СЕТ СН'!$I$11+СВЦЭМ!$D$10+'СЕТ СН'!$I$5-'СЕТ СН'!$I$21</f>
        <v>5050.4989253799995</v>
      </c>
      <c r="J147" s="36">
        <f>SUMIFS(СВЦЭМ!$D$34:$D$777,СВЦЭМ!$A$34:$A$777,$A147,СВЦЭМ!$B$34:$B$777,J$119)+'СЕТ СН'!$I$11+СВЦЭМ!$D$10+'СЕТ СН'!$I$5-'СЕТ СН'!$I$21</f>
        <v>4992.3449291499992</v>
      </c>
      <c r="K147" s="36">
        <f>SUMIFS(СВЦЭМ!$D$34:$D$777,СВЦЭМ!$A$34:$A$777,$A147,СВЦЭМ!$B$34:$B$777,K$119)+'СЕТ СН'!$I$11+СВЦЭМ!$D$10+'СЕТ СН'!$I$5-'СЕТ СН'!$I$21</f>
        <v>4950.5419688799993</v>
      </c>
      <c r="L147" s="36">
        <f>SUMIFS(СВЦЭМ!$D$34:$D$777,СВЦЭМ!$A$34:$A$777,$A147,СВЦЭМ!$B$34:$B$777,L$119)+'СЕТ СН'!$I$11+СВЦЭМ!$D$10+'СЕТ СН'!$I$5-'СЕТ СН'!$I$21</f>
        <v>4942.7706094999994</v>
      </c>
      <c r="M147" s="36">
        <f>SUMIFS(СВЦЭМ!$D$34:$D$777,СВЦЭМ!$A$34:$A$777,$A147,СВЦЭМ!$B$34:$B$777,M$119)+'СЕТ СН'!$I$11+СВЦЭМ!$D$10+'СЕТ СН'!$I$5-'СЕТ СН'!$I$21</f>
        <v>4948.9715990099994</v>
      </c>
      <c r="N147" s="36">
        <f>SUMIFS(СВЦЭМ!$D$34:$D$777,СВЦЭМ!$A$34:$A$777,$A147,СВЦЭМ!$B$34:$B$777,N$119)+'СЕТ СН'!$I$11+СВЦЭМ!$D$10+'СЕТ СН'!$I$5-'СЕТ СН'!$I$21</f>
        <v>4963.4755262499993</v>
      </c>
      <c r="O147" s="36">
        <f>SUMIFS(СВЦЭМ!$D$34:$D$777,СВЦЭМ!$A$34:$A$777,$A147,СВЦЭМ!$B$34:$B$777,O$119)+'СЕТ СН'!$I$11+СВЦЭМ!$D$10+'СЕТ СН'!$I$5-'СЕТ СН'!$I$21</f>
        <v>4958.7600876899996</v>
      </c>
      <c r="P147" s="36">
        <f>SUMIFS(СВЦЭМ!$D$34:$D$777,СВЦЭМ!$A$34:$A$777,$A147,СВЦЭМ!$B$34:$B$777,P$119)+'СЕТ СН'!$I$11+СВЦЭМ!$D$10+'СЕТ СН'!$I$5-'СЕТ СН'!$I$21</f>
        <v>4897.6012978699991</v>
      </c>
      <c r="Q147" s="36">
        <f>SUMIFS(СВЦЭМ!$D$34:$D$777,СВЦЭМ!$A$34:$A$777,$A147,СВЦЭМ!$B$34:$B$777,Q$119)+'СЕТ СН'!$I$11+СВЦЭМ!$D$10+'СЕТ СН'!$I$5-'СЕТ СН'!$I$21</f>
        <v>4816.3233998899996</v>
      </c>
      <c r="R147" s="36">
        <f>SUMIFS(СВЦЭМ!$D$34:$D$777,СВЦЭМ!$A$34:$A$777,$A147,СВЦЭМ!$B$34:$B$777,R$119)+'СЕТ СН'!$I$11+СВЦЭМ!$D$10+'СЕТ СН'!$I$5-'СЕТ СН'!$I$21</f>
        <v>4724.3297631899995</v>
      </c>
      <c r="S147" s="36">
        <f>SUMIFS(СВЦЭМ!$D$34:$D$777,СВЦЭМ!$A$34:$A$777,$A147,СВЦЭМ!$B$34:$B$777,S$119)+'СЕТ СН'!$I$11+СВЦЭМ!$D$10+'СЕТ СН'!$I$5-'СЕТ СН'!$I$21</f>
        <v>4605.7620359499997</v>
      </c>
      <c r="T147" s="36">
        <f>SUMIFS(СВЦЭМ!$D$34:$D$777,СВЦЭМ!$A$34:$A$777,$A147,СВЦЭМ!$B$34:$B$777,T$119)+'СЕТ СН'!$I$11+СВЦЭМ!$D$10+'СЕТ СН'!$I$5-'СЕТ СН'!$I$21</f>
        <v>4581.8143647299994</v>
      </c>
      <c r="U147" s="36">
        <f>SUMIFS(СВЦЭМ!$D$34:$D$777,СВЦЭМ!$A$34:$A$777,$A147,СВЦЭМ!$B$34:$B$777,U$119)+'СЕТ СН'!$I$11+СВЦЭМ!$D$10+'СЕТ СН'!$I$5-'СЕТ СН'!$I$21</f>
        <v>4582.1590323899991</v>
      </c>
      <c r="V147" s="36">
        <f>SUMIFS(СВЦЭМ!$D$34:$D$777,СВЦЭМ!$A$34:$A$777,$A147,СВЦЭМ!$B$34:$B$777,V$119)+'СЕТ СН'!$I$11+СВЦЭМ!$D$10+'СЕТ СН'!$I$5-'СЕТ СН'!$I$21</f>
        <v>4599.0365564499998</v>
      </c>
      <c r="W147" s="36">
        <f>SUMIFS(СВЦЭМ!$D$34:$D$777,СВЦЭМ!$A$34:$A$777,$A147,СВЦЭМ!$B$34:$B$777,W$119)+'СЕТ СН'!$I$11+СВЦЭМ!$D$10+'СЕТ СН'!$I$5-'СЕТ СН'!$I$21</f>
        <v>4620.2564012599996</v>
      </c>
      <c r="X147" s="36">
        <f>SUMIFS(СВЦЭМ!$D$34:$D$777,СВЦЭМ!$A$34:$A$777,$A147,СВЦЭМ!$B$34:$B$777,X$119)+'СЕТ СН'!$I$11+СВЦЭМ!$D$10+'СЕТ СН'!$I$5-'СЕТ СН'!$I$21</f>
        <v>4686.7592495899999</v>
      </c>
      <c r="Y147" s="36">
        <f>SUMIFS(СВЦЭМ!$D$34:$D$777,СВЦЭМ!$A$34:$A$777,$A147,СВЦЭМ!$B$34:$B$777,Y$119)+'СЕТ СН'!$I$11+СВЦЭМ!$D$10+'СЕТ СН'!$I$5-'СЕТ СН'!$I$21</f>
        <v>4827.6807302099996</v>
      </c>
    </row>
    <row r="148" spans="1:27" ht="15.75" x14ac:dyDescent="0.2">
      <c r="A148" s="35">
        <f t="shared" si="3"/>
        <v>43402</v>
      </c>
      <c r="B148" s="36">
        <f>SUMIFS(СВЦЭМ!$D$34:$D$777,СВЦЭМ!$A$34:$A$777,$A148,СВЦЭМ!$B$34:$B$777,B$119)+'СЕТ СН'!$I$11+СВЦЭМ!$D$10+'СЕТ СН'!$I$5-'СЕТ СН'!$I$21</f>
        <v>4958.0758687199996</v>
      </c>
      <c r="C148" s="36">
        <f>SUMIFS(СВЦЭМ!$D$34:$D$777,СВЦЭМ!$A$34:$A$777,$A148,СВЦЭМ!$B$34:$B$777,C$119)+'СЕТ СН'!$I$11+СВЦЭМ!$D$10+'СЕТ СН'!$I$5-'СЕТ СН'!$I$21</f>
        <v>5064.8932750699996</v>
      </c>
      <c r="D148" s="36">
        <f>SUMIFS(СВЦЭМ!$D$34:$D$777,СВЦЭМ!$A$34:$A$777,$A148,СВЦЭМ!$B$34:$B$777,D$119)+'СЕТ СН'!$I$11+СВЦЭМ!$D$10+'СЕТ СН'!$I$5-'СЕТ СН'!$I$21</f>
        <v>5154.6877317399994</v>
      </c>
      <c r="E148" s="36">
        <f>SUMIFS(СВЦЭМ!$D$34:$D$777,СВЦЭМ!$A$34:$A$777,$A148,СВЦЭМ!$B$34:$B$777,E$119)+'СЕТ СН'!$I$11+СВЦЭМ!$D$10+'СЕТ СН'!$I$5-'СЕТ СН'!$I$21</f>
        <v>5152.2784616299996</v>
      </c>
      <c r="F148" s="36">
        <f>SUMIFS(СВЦЭМ!$D$34:$D$777,СВЦЭМ!$A$34:$A$777,$A148,СВЦЭМ!$B$34:$B$777,F$119)+'СЕТ СН'!$I$11+СВЦЭМ!$D$10+'СЕТ СН'!$I$5-'СЕТ СН'!$I$21</f>
        <v>5144.3994047099995</v>
      </c>
      <c r="G148" s="36">
        <f>SUMIFS(СВЦЭМ!$D$34:$D$777,СВЦЭМ!$A$34:$A$777,$A148,СВЦЭМ!$B$34:$B$777,G$119)+'СЕТ СН'!$I$11+СВЦЭМ!$D$10+'СЕТ СН'!$I$5-'СЕТ СН'!$I$21</f>
        <v>5123.51904552</v>
      </c>
      <c r="H148" s="36">
        <f>SUMIFS(СВЦЭМ!$D$34:$D$777,СВЦЭМ!$A$34:$A$777,$A148,СВЦЭМ!$B$34:$B$777,H$119)+'СЕТ СН'!$I$11+СВЦЭМ!$D$10+'СЕТ СН'!$I$5-'СЕТ СН'!$I$21</f>
        <v>5082.08559281</v>
      </c>
      <c r="I148" s="36">
        <f>SUMIFS(СВЦЭМ!$D$34:$D$777,СВЦЭМ!$A$34:$A$777,$A148,СВЦЭМ!$B$34:$B$777,I$119)+'СЕТ СН'!$I$11+СВЦЭМ!$D$10+'СЕТ СН'!$I$5-'СЕТ СН'!$I$21</f>
        <v>5024.7335967999998</v>
      </c>
      <c r="J148" s="36">
        <f>SUMIFS(СВЦЭМ!$D$34:$D$777,СВЦЭМ!$A$34:$A$777,$A148,СВЦЭМ!$B$34:$B$777,J$119)+'СЕТ СН'!$I$11+СВЦЭМ!$D$10+'СЕТ СН'!$I$5-'СЕТ СН'!$I$21</f>
        <v>4970.6834809900001</v>
      </c>
      <c r="K148" s="36">
        <f>SUMIFS(СВЦЭМ!$D$34:$D$777,СВЦЭМ!$A$34:$A$777,$A148,СВЦЭМ!$B$34:$B$777,K$119)+'СЕТ СН'!$I$11+СВЦЭМ!$D$10+'СЕТ СН'!$I$5-'СЕТ СН'!$I$21</f>
        <v>4955.9058538299996</v>
      </c>
      <c r="L148" s="36">
        <f>SUMIFS(СВЦЭМ!$D$34:$D$777,СВЦЭМ!$A$34:$A$777,$A148,СВЦЭМ!$B$34:$B$777,L$119)+'СЕТ СН'!$I$11+СВЦЭМ!$D$10+'СЕТ СН'!$I$5-'СЕТ СН'!$I$21</f>
        <v>4942.8314406399995</v>
      </c>
      <c r="M148" s="36">
        <f>SUMIFS(СВЦЭМ!$D$34:$D$777,СВЦЭМ!$A$34:$A$777,$A148,СВЦЭМ!$B$34:$B$777,M$119)+'СЕТ СН'!$I$11+СВЦЭМ!$D$10+'СЕТ СН'!$I$5-'СЕТ СН'!$I$21</f>
        <v>4959.2711429099991</v>
      </c>
      <c r="N148" s="36">
        <f>SUMIFS(СВЦЭМ!$D$34:$D$777,СВЦЭМ!$A$34:$A$777,$A148,СВЦЭМ!$B$34:$B$777,N$119)+'СЕТ СН'!$I$11+СВЦЭМ!$D$10+'СЕТ СН'!$I$5-'СЕТ СН'!$I$21</f>
        <v>4977.7854235899995</v>
      </c>
      <c r="O148" s="36">
        <f>SUMIFS(СВЦЭМ!$D$34:$D$777,СВЦЭМ!$A$34:$A$777,$A148,СВЦЭМ!$B$34:$B$777,O$119)+'СЕТ СН'!$I$11+СВЦЭМ!$D$10+'СЕТ СН'!$I$5-'СЕТ СН'!$I$21</f>
        <v>4965.7878533499998</v>
      </c>
      <c r="P148" s="36">
        <f>SUMIFS(СВЦЭМ!$D$34:$D$777,СВЦЭМ!$A$34:$A$777,$A148,СВЦЭМ!$B$34:$B$777,P$119)+'СЕТ СН'!$I$11+СВЦЭМ!$D$10+'СЕТ СН'!$I$5-'СЕТ СН'!$I$21</f>
        <v>4910.3334088299998</v>
      </c>
      <c r="Q148" s="36">
        <f>SUMIFS(СВЦЭМ!$D$34:$D$777,СВЦЭМ!$A$34:$A$777,$A148,СВЦЭМ!$B$34:$B$777,Q$119)+'СЕТ СН'!$I$11+СВЦЭМ!$D$10+'СЕТ СН'!$I$5-'СЕТ СН'!$I$21</f>
        <v>4851.0153253799999</v>
      </c>
      <c r="R148" s="36">
        <f>SUMIFS(СВЦЭМ!$D$34:$D$777,СВЦЭМ!$A$34:$A$777,$A148,СВЦЭМ!$B$34:$B$777,R$119)+'СЕТ СН'!$I$11+СВЦЭМ!$D$10+'СЕТ СН'!$I$5-'СЕТ СН'!$I$21</f>
        <v>4743.9522120499996</v>
      </c>
      <c r="S148" s="36">
        <f>SUMIFS(СВЦЭМ!$D$34:$D$777,СВЦЭМ!$A$34:$A$777,$A148,СВЦЭМ!$B$34:$B$777,S$119)+'СЕТ СН'!$I$11+СВЦЭМ!$D$10+'СЕТ СН'!$I$5-'СЕТ СН'!$I$21</f>
        <v>4642.3014696799992</v>
      </c>
      <c r="T148" s="36">
        <f>SUMIFS(СВЦЭМ!$D$34:$D$777,СВЦЭМ!$A$34:$A$777,$A148,СВЦЭМ!$B$34:$B$777,T$119)+'СЕТ СН'!$I$11+СВЦЭМ!$D$10+'СЕТ СН'!$I$5-'СЕТ СН'!$I$21</f>
        <v>4608.2716615999998</v>
      </c>
      <c r="U148" s="36">
        <f>SUMIFS(СВЦЭМ!$D$34:$D$777,СВЦЭМ!$A$34:$A$777,$A148,СВЦЭМ!$B$34:$B$777,U$119)+'СЕТ СН'!$I$11+СВЦЭМ!$D$10+'СЕТ СН'!$I$5-'СЕТ СН'!$I$21</f>
        <v>4606.0360316399992</v>
      </c>
      <c r="V148" s="36">
        <f>SUMIFS(СВЦЭМ!$D$34:$D$777,СВЦЭМ!$A$34:$A$777,$A148,СВЦЭМ!$B$34:$B$777,V$119)+'СЕТ СН'!$I$11+СВЦЭМ!$D$10+'СЕТ СН'!$I$5-'СЕТ СН'!$I$21</f>
        <v>4611.4666867899996</v>
      </c>
      <c r="W148" s="36">
        <f>SUMIFS(СВЦЭМ!$D$34:$D$777,СВЦЭМ!$A$34:$A$777,$A148,СВЦЭМ!$B$34:$B$777,W$119)+'СЕТ СН'!$I$11+СВЦЭМ!$D$10+'СЕТ СН'!$I$5-'СЕТ СН'!$I$21</f>
        <v>4634.1381273599991</v>
      </c>
      <c r="X148" s="36">
        <f>SUMIFS(СВЦЭМ!$D$34:$D$777,СВЦЭМ!$A$34:$A$777,$A148,СВЦЭМ!$B$34:$B$777,X$119)+'СЕТ СН'!$I$11+СВЦЭМ!$D$10+'СЕТ СН'!$I$5-'СЕТ СН'!$I$21</f>
        <v>4709.72839157</v>
      </c>
      <c r="Y148" s="36">
        <f>SUMIFS(СВЦЭМ!$D$34:$D$777,СВЦЭМ!$A$34:$A$777,$A148,СВЦЭМ!$B$34:$B$777,Y$119)+'СЕТ СН'!$I$11+СВЦЭМ!$D$10+'СЕТ СН'!$I$5-'СЕТ СН'!$I$21</f>
        <v>4821.1288010799999</v>
      </c>
    </row>
    <row r="149" spans="1:27" ht="15.75" x14ac:dyDescent="0.2">
      <c r="A149" s="35">
        <f t="shared" si="3"/>
        <v>43403</v>
      </c>
      <c r="B149" s="36">
        <f>SUMIFS(СВЦЭМ!$D$34:$D$777,СВЦЭМ!$A$34:$A$777,$A149,СВЦЭМ!$B$34:$B$777,B$119)+'СЕТ СН'!$I$11+СВЦЭМ!$D$10+'СЕТ СН'!$I$5-'СЕТ СН'!$I$21</f>
        <v>4965.2481570999998</v>
      </c>
      <c r="C149" s="36">
        <f>SUMIFS(СВЦЭМ!$D$34:$D$777,СВЦЭМ!$A$34:$A$777,$A149,СВЦЭМ!$B$34:$B$777,C$119)+'СЕТ СН'!$I$11+СВЦЭМ!$D$10+'СЕТ СН'!$I$5-'СЕТ СН'!$I$21</f>
        <v>5056.6991308799998</v>
      </c>
      <c r="D149" s="36">
        <f>SUMIFS(СВЦЭМ!$D$34:$D$777,СВЦЭМ!$A$34:$A$777,$A149,СВЦЭМ!$B$34:$B$777,D$119)+'СЕТ СН'!$I$11+СВЦЭМ!$D$10+'СЕТ СН'!$I$5-'СЕТ СН'!$I$21</f>
        <v>5137.5625673899995</v>
      </c>
      <c r="E149" s="36">
        <f>SUMIFS(СВЦЭМ!$D$34:$D$777,СВЦЭМ!$A$34:$A$777,$A149,СВЦЭМ!$B$34:$B$777,E$119)+'СЕТ СН'!$I$11+СВЦЭМ!$D$10+'СЕТ СН'!$I$5-'СЕТ СН'!$I$21</f>
        <v>5151.5719089299992</v>
      </c>
      <c r="F149" s="36">
        <f>SUMIFS(СВЦЭМ!$D$34:$D$777,СВЦЭМ!$A$34:$A$777,$A149,СВЦЭМ!$B$34:$B$777,F$119)+'СЕТ СН'!$I$11+СВЦЭМ!$D$10+'СЕТ СН'!$I$5-'СЕТ СН'!$I$21</f>
        <v>5130.71232891</v>
      </c>
      <c r="G149" s="36">
        <f>SUMIFS(СВЦЭМ!$D$34:$D$777,СВЦЭМ!$A$34:$A$777,$A149,СВЦЭМ!$B$34:$B$777,G$119)+'СЕТ СН'!$I$11+СВЦЭМ!$D$10+'СЕТ СН'!$I$5-'СЕТ СН'!$I$21</f>
        <v>5088.8172517799994</v>
      </c>
      <c r="H149" s="36">
        <f>SUMIFS(СВЦЭМ!$D$34:$D$777,СВЦЭМ!$A$34:$A$777,$A149,СВЦЭМ!$B$34:$B$777,H$119)+'СЕТ СН'!$I$11+СВЦЭМ!$D$10+'СЕТ СН'!$I$5-'СЕТ СН'!$I$21</f>
        <v>5047.3246927199998</v>
      </c>
      <c r="I149" s="36">
        <f>SUMIFS(СВЦЭМ!$D$34:$D$777,СВЦЭМ!$A$34:$A$777,$A149,СВЦЭМ!$B$34:$B$777,I$119)+'СЕТ СН'!$I$11+СВЦЭМ!$D$10+'СЕТ СН'!$I$5-'СЕТ СН'!$I$21</f>
        <v>5005.9808648899998</v>
      </c>
      <c r="J149" s="36">
        <f>SUMIFS(СВЦЭМ!$D$34:$D$777,СВЦЭМ!$A$34:$A$777,$A149,СВЦЭМ!$B$34:$B$777,J$119)+'СЕТ СН'!$I$11+СВЦЭМ!$D$10+'СЕТ СН'!$I$5-'СЕТ СН'!$I$21</f>
        <v>4954.5416181299997</v>
      </c>
      <c r="K149" s="36">
        <f>SUMIFS(СВЦЭМ!$D$34:$D$777,СВЦЭМ!$A$34:$A$777,$A149,СВЦЭМ!$B$34:$B$777,K$119)+'СЕТ СН'!$I$11+СВЦЭМ!$D$10+'СЕТ СН'!$I$5-'СЕТ СН'!$I$21</f>
        <v>4949.2858902299995</v>
      </c>
      <c r="L149" s="36">
        <f>SUMIFS(СВЦЭМ!$D$34:$D$777,СВЦЭМ!$A$34:$A$777,$A149,СВЦЭМ!$B$34:$B$777,L$119)+'СЕТ СН'!$I$11+СВЦЭМ!$D$10+'СЕТ СН'!$I$5-'СЕТ СН'!$I$21</f>
        <v>4945.6700397099994</v>
      </c>
      <c r="M149" s="36">
        <f>SUMIFS(СВЦЭМ!$D$34:$D$777,СВЦЭМ!$A$34:$A$777,$A149,СВЦЭМ!$B$34:$B$777,M$119)+'СЕТ СН'!$I$11+СВЦЭМ!$D$10+'СЕТ СН'!$I$5-'СЕТ СН'!$I$21</f>
        <v>4963.6857476799996</v>
      </c>
      <c r="N149" s="36">
        <f>SUMIFS(СВЦЭМ!$D$34:$D$777,СВЦЭМ!$A$34:$A$777,$A149,СВЦЭМ!$B$34:$B$777,N$119)+'СЕТ СН'!$I$11+СВЦЭМ!$D$10+'СЕТ СН'!$I$5-'СЕТ СН'!$I$21</f>
        <v>4983.8420491099996</v>
      </c>
      <c r="O149" s="36">
        <f>SUMIFS(СВЦЭМ!$D$34:$D$777,СВЦЭМ!$A$34:$A$777,$A149,СВЦЭМ!$B$34:$B$777,O$119)+'СЕТ СН'!$I$11+СВЦЭМ!$D$10+'СЕТ СН'!$I$5-'СЕТ СН'!$I$21</f>
        <v>4970.1043584099998</v>
      </c>
      <c r="P149" s="36">
        <f>SUMIFS(СВЦЭМ!$D$34:$D$777,СВЦЭМ!$A$34:$A$777,$A149,СВЦЭМ!$B$34:$B$777,P$119)+'СЕТ СН'!$I$11+СВЦЭМ!$D$10+'СЕТ СН'!$I$5-'СЕТ СН'!$I$21</f>
        <v>4922.5817788599998</v>
      </c>
      <c r="Q149" s="36">
        <f>SUMIFS(СВЦЭМ!$D$34:$D$777,СВЦЭМ!$A$34:$A$777,$A149,СВЦЭМ!$B$34:$B$777,Q$119)+'СЕТ СН'!$I$11+СВЦЭМ!$D$10+'СЕТ СН'!$I$5-'СЕТ СН'!$I$21</f>
        <v>4865.1130596799994</v>
      </c>
      <c r="R149" s="36">
        <f>SUMIFS(СВЦЭМ!$D$34:$D$777,СВЦЭМ!$A$34:$A$777,$A149,СВЦЭМ!$B$34:$B$777,R$119)+'СЕТ СН'!$I$11+СВЦЭМ!$D$10+'СЕТ СН'!$I$5-'СЕТ СН'!$I$21</f>
        <v>4758.3569177599993</v>
      </c>
      <c r="S149" s="36">
        <f>SUMIFS(СВЦЭМ!$D$34:$D$777,СВЦЭМ!$A$34:$A$777,$A149,СВЦЭМ!$B$34:$B$777,S$119)+'СЕТ СН'!$I$11+СВЦЭМ!$D$10+'СЕТ СН'!$I$5-'СЕТ СН'!$I$21</f>
        <v>4652.7112201199998</v>
      </c>
      <c r="T149" s="36">
        <f>SUMIFS(СВЦЭМ!$D$34:$D$777,СВЦЭМ!$A$34:$A$777,$A149,СВЦЭМ!$B$34:$B$777,T$119)+'СЕТ СН'!$I$11+СВЦЭМ!$D$10+'СЕТ СН'!$I$5-'СЕТ СН'!$I$21</f>
        <v>4609.23553257</v>
      </c>
      <c r="U149" s="36">
        <f>SUMIFS(СВЦЭМ!$D$34:$D$777,СВЦЭМ!$A$34:$A$777,$A149,СВЦЭМ!$B$34:$B$777,U$119)+'СЕТ СН'!$I$11+СВЦЭМ!$D$10+'СЕТ СН'!$I$5-'СЕТ СН'!$I$21</f>
        <v>4610.6323805999991</v>
      </c>
      <c r="V149" s="36">
        <f>SUMIFS(СВЦЭМ!$D$34:$D$777,СВЦЭМ!$A$34:$A$777,$A149,СВЦЭМ!$B$34:$B$777,V$119)+'СЕТ СН'!$I$11+СВЦЭМ!$D$10+'СЕТ СН'!$I$5-'СЕТ СН'!$I$21</f>
        <v>4621.0287578799998</v>
      </c>
      <c r="W149" s="36">
        <f>SUMIFS(СВЦЭМ!$D$34:$D$777,СВЦЭМ!$A$34:$A$777,$A149,СВЦЭМ!$B$34:$B$777,W$119)+'СЕТ СН'!$I$11+СВЦЭМ!$D$10+'СЕТ СН'!$I$5-'СЕТ СН'!$I$21</f>
        <v>4659.6515397099993</v>
      </c>
      <c r="X149" s="36">
        <f>SUMIFS(СВЦЭМ!$D$34:$D$777,СВЦЭМ!$A$34:$A$777,$A149,СВЦЭМ!$B$34:$B$777,X$119)+'СЕТ СН'!$I$11+СВЦЭМ!$D$10+'СЕТ СН'!$I$5-'СЕТ СН'!$I$21</f>
        <v>4736.38146048</v>
      </c>
      <c r="Y149" s="36">
        <f>SUMIFS(СВЦЭМ!$D$34:$D$777,СВЦЭМ!$A$34:$A$777,$A149,СВЦЭМ!$B$34:$B$777,Y$119)+'СЕТ СН'!$I$11+СВЦЭМ!$D$10+'СЕТ СН'!$I$5-'СЕТ СН'!$I$21</f>
        <v>4859.9484135299999</v>
      </c>
    </row>
    <row r="150" spans="1:27" ht="15.75" x14ac:dyDescent="0.2">
      <c r="A150" s="35">
        <f t="shared" si="3"/>
        <v>43404</v>
      </c>
      <c r="B150" s="36">
        <f>SUMIFS(СВЦЭМ!$D$34:$D$777,СВЦЭМ!$A$34:$A$777,$A150,СВЦЭМ!$B$34:$B$777,B$119)+'СЕТ СН'!$I$11+СВЦЭМ!$D$10+'СЕТ СН'!$I$5-'СЕТ СН'!$I$21</f>
        <v>4978.2956162499995</v>
      </c>
      <c r="C150" s="36">
        <f>SUMIFS(СВЦЭМ!$D$34:$D$777,СВЦЭМ!$A$34:$A$777,$A150,СВЦЭМ!$B$34:$B$777,C$119)+'СЕТ СН'!$I$11+СВЦЭМ!$D$10+'СЕТ СН'!$I$5-'СЕТ СН'!$I$21</f>
        <v>5082.3458035599997</v>
      </c>
      <c r="D150" s="36">
        <f>SUMIFS(СВЦЭМ!$D$34:$D$777,СВЦЭМ!$A$34:$A$777,$A150,СВЦЭМ!$B$34:$B$777,D$119)+'СЕТ СН'!$I$11+СВЦЭМ!$D$10+'СЕТ СН'!$I$5-'СЕТ СН'!$I$21</f>
        <v>5176.2005441499996</v>
      </c>
      <c r="E150" s="36">
        <f>SUMIFS(СВЦЭМ!$D$34:$D$777,СВЦЭМ!$A$34:$A$777,$A150,СВЦЭМ!$B$34:$B$777,E$119)+'СЕТ СН'!$I$11+СВЦЭМ!$D$10+'СЕТ СН'!$I$5-'СЕТ СН'!$I$21</f>
        <v>5182.8367925299999</v>
      </c>
      <c r="F150" s="36">
        <f>SUMIFS(СВЦЭМ!$D$34:$D$777,СВЦЭМ!$A$34:$A$777,$A150,СВЦЭМ!$B$34:$B$777,F$119)+'СЕТ СН'!$I$11+СВЦЭМ!$D$10+'СЕТ СН'!$I$5-'СЕТ СН'!$I$21</f>
        <v>5153.0201657899997</v>
      </c>
      <c r="G150" s="36">
        <f>SUMIFS(СВЦЭМ!$D$34:$D$777,СВЦЭМ!$A$34:$A$777,$A150,СВЦЭМ!$B$34:$B$777,G$119)+'СЕТ СН'!$I$11+СВЦЭМ!$D$10+'СЕТ СН'!$I$5-'СЕТ СН'!$I$21</f>
        <v>5145.7240764299995</v>
      </c>
      <c r="H150" s="36">
        <f>SUMIFS(СВЦЭМ!$D$34:$D$777,СВЦЭМ!$A$34:$A$777,$A150,СВЦЭМ!$B$34:$B$777,H$119)+'СЕТ СН'!$I$11+СВЦЭМ!$D$10+'СЕТ СН'!$I$5-'СЕТ СН'!$I$21</f>
        <v>5106.4073385199999</v>
      </c>
      <c r="I150" s="36">
        <f>SUMIFS(СВЦЭМ!$D$34:$D$777,СВЦЭМ!$A$34:$A$777,$A150,СВЦЭМ!$B$34:$B$777,I$119)+'СЕТ СН'!$I$11+СВЦЭМ!$D$10+'СЕТ СН'!$I$5-'СЕТ СН'!$I$21</f>
        <v>5043.2016068099992</v>
      </c>
      <c r="J150" s="36">
        <f>SUMIFS(СВЦЭМ!$D$34:$D$777,СВЦЭМ!$A$34:$A$777,$A150,СВЦЭМ!$B$34:$B$777,J$119)+'СЕТ СН'!$I$11+СВЦЭМ!$D$10+'СЕТ СН'!$I$5-'СЕТ СН'!$I$21</f>
        <v>4971.9904863999991</v>
      </c>
      <c r="K150" s="36">
        <f>SUMIFS(СВЦЭМ!$D$34:$D$777,СВЦЭМ!$A$34:$A$777,$A150,СВЦЭМ!$B$34:$B$777,K$119)+'СЕТ СН'!$I$11+СВЦЭМ!$D$10+'СЕТ СН'!$I$5-'СЕТ СН'!$I$21</f>
        <v>4959.9317557099994</v>
      </c>
      <c r="L150" s="36">
        <f>SUMIFS(СВЦЭМ!$D$34:$D$777,СВЦЭМ!$A$34:$A$777,$A150,СВЦЭМ!$B$34:$B$777,L$119)+'СЕТ СН'!$I$11+СВЦЭМ!$D$10+'СЕТ СН'!$I$5-'СЕТ СН'!$I$21</f>
        <v>4970.4277157999995</v>
      </c>
      <c r="M150" s="36">
        <f>SUMIFS(СВЦЭМ!$D$34:$D$777,СВЦЭМ!$A$34:$A$777,$A150,СВЦЭМ!$B$34:$B$777,M$119)+'СЕТ СН'!$I$11+СВЦЭМ!$D$10+'СЕТ СН'!$I$5-'СЕТ СН'!$I$21</f>
        <v>4988.0199116699996</v>
      </c>
      <c r="N150" s="36">
        <f>SUMIFS(СВЦЭМ!$D$34:$D$777,СВЦЭМ!$A$34:$A$777,$A150,СВЦЭМ!$B$34:$B$777,N$119)+'СЕТ СН'!$I$11+СВЦЭМ!$D$10+'СЕТ СН'!$I$5-'СЕТ СН'!$I$21</f>
        <v>4995.7173399099993</v>
      </c>
      <c r="O150" s="36">
        <f>SUMIFS(СВЦЭМ!$D$34:$D$777,СВЦЭМ!$A$34:$A$777,$A150,СВЦЭМ!$B$34:$B$777,O$119)+'СЕТ СН'!$I$11+СВЦЭМ!$D$10+'СЕТ СН'!$I$5-'СЕТ СН'!$I$21</f>
        <v>4966.8248053899997</v>
      </c>
      <c r="P150" s="36">
        <f>SUMIFS(СВЦЭМ!$D$34:$D$777,СВЦЭМ!$A$34:$A$777,$A150,СВЦЭМ!$B$34:$B$777,P$119)+'СЕТ СН'!$I$11+СВЦЭМ!$D$10+'СЕТ СН'!$I$5-'СЕТ СН'!$I$21</f>
        <v>4920.8604166599998</v>
      </c>
      <c r="Q150" s="36">
        <f>SUMIFS(СВЦЭМ!$D$34:$D$777,СВЦЭМ!$A$34:$A$777,$A150,СВЦЭМ!$B$34:$B$777,Q$119)+'СЕТ СН'!$I$11+СВЦЭМ!$D$10+'СЕТ СН'!$I$5-'СЕТ СН'!$I$21</f>
        <v>4853.9986554299994</v>
      </c>
      <c r="R150" s="36">
        <f>SUMIFS(СВЦЭМ!$D$34:$D$777,СВЦЭМ!$A$34:$A$777,$A150,СВЦЭМ!$B$34:$B$777,R$119)+'СЕТ СН'!$I$11+СВЦЭМ!$D$10+'СЕТ СН'!$I$5-'СЕТ СН'!$I$21</f>
        <v>4767.3754928299995</v>
      </c>
      <c r="S150" s="36">
        <f>SUMIFS(СВЦЭМ!$D$34:$D$777,СВЦЭМ!$A$34:$A$777,$A150,СВЦЭМ!$B$34:$B$777,S$119)+'СЕТ СН'!$I$11+СВЦЭМ!$D$10+'СЕТ СН'!$I$5-'СЕТ СН'!$I$21</f>
        <v>4683.9419442600001</v>
      </c>
      <c r="T150" s="36">
        <f>SUMIFS(СВЦЭМ!$D$34:$D$777,СВЦЭМ!$A$34:$A$777,$A150,СВЦЭМ!$B$34:$B$777,T$119)+'СЕТ СН'!$I$11+СВЦЭМ!$D$10+'СЕТ СН'!$I$5-'СЕТ СН'!$I$21</f>
        <v>4641.8893763400001</v>
      </c>
      <c r="U150" s="36">
        <f>SUMIFS(СВЦЭМ!$D$34:$D$777,СВЦЭМ!$A$34:$A$777,$A150,СВЦЭМ!$B$34:$B$777,U$119)+'СЕТ СН'!$I$11+СВЦЭМ!$D$10+'СЕТ СН'!$I$5-'СЕТ СН'!$I$21</f>
        <v>4643.6755964199992</v>
      </c>
      <c r="V150" s="36">
        <f>SUMIFS(СВЦЭМ!$D$34:$D$777,СВЦЭМ!$A$34:$A$777,$A150,СВЦЭМ!$B$34:$B$777,V$119)+'СЕТ СН'!$I$11+СВЦЭМ!$D$10+'СЕТ СН'!$I$5-'СЕТ СН'!$I$21</f>
        <v>4658.4556537899998</v>
      </c>
      <c r="W150" s="36">
        <f>SUMIFS(СВЦЭМ!$D$34:$D$777,СВЦЭМ!$A$34:$A$777,$A150,СВЦЭМ!$B$34:$B$777,W$119)+'СЕТ СН'!$I$11+СВЦЭМ!$D$10+'СЕТ СН'!$I$5-'СЕТ СН'!$I$21</f>
        <v>4672.0362055299993</v>
      </c>
      <c r="X150" s="36">
        <f>SUMIFS(СВЦЭМ!$D$34:$D$777,СВЦЭМ!$A$34:$A$777,$A150,СВЦЭМ!$B$34:$B$777,X$119)+'СЕТ СН'!$I$11+СВЦЭМ!$D$10+'СЕТ СН'!$I$5-'СЕТ СН'!$I$21</f>
        <v>4732.7372319099995</v>
      </c>
      <c r="Y150" s="36">
        <f>SUMIFS(СВЦЭМ!$D$34:$D$777,СВЦЭМ!$A$34:$A$777,$A150,СВЦЭМ!$B$34:$B$777,Y$119)+'СЕТ СН'!$I$11+СВЦЭМ!$D$10+'СЕТ СН'!$I$5-'СЕТ СН'!$I$21</f>
        <v>4857.9882756899997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6" customFormat="1" ht="12.75" customHeight="1" x14ac:dyDescent="0.2">
      <c r="A155" s="12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01.10.2018</v>
      </c>
      <c r="B156" s="36">
        <f>SUMIFS(СВЦЭМ!$E$34:$E$777,СВЦЭМ!$A$34:$A$777,$A156,СВЦЭМ!$B$34:$B$777,B$155)+'СЕТ СН'!$F$12</f>
        <v>0</v>
      </c>
      <c r="C156" s="36">
        <f>SUMIFS(СВЦЭМ!$E$34:$E$777,СВЦЭМ!$A$34:$A$777,$A156,СВЦЭМ!$B$34:$B$777,C$155)+'СЕТ СН'!$F$12</f>
        <v>0</v>
      </c>
      <c r="D156" s="36">
        <f>SUMIFS(СВЦЭМ!$E$34:$E$777,СВЦЭМ!$A$34:$A$777,$A156,СВЦЭМ!$B$34:$B$777,D$155)+'СЕТ СН'!$F$12</f>
        <v>0</v>
      </c>
      <c r="E156" s="36">
        <f>SUMIFS(СВЦЭМ!$E$34:$E$777,СВЦЭМ!$A$34:$A$777,$A156,СВЦЭМ!$B$34:$B$777,E$155)+'СЕТ СН'!$F$12</f>
        <v>0</v>
      </c>
      <c r="F156" s="36">
        <f>SUMIFS(СВЦЭМ!$E$34:$E$777,СВЦЭМ!$A$34:$A$777,$A156,СВЦЭМ!$B$34:$B$777,F$155)+'СЕТ СН'!$F$12</f>
        <v>0</v>
      </c>
      <c r="G156" s="36">
        <f>SUMIFS(СВЦЭМ!$E$34:$E$777,СВЦЭМ!$A$34:$A$777,$A156,СВЦЭМ!$B$34:$B$777,G$155)+'СЕТ СН'!$F$12</f>
        <v>0</v>
      </c>
      <c r="H156" s="36">
        <f>SUMIFS(СВЦЭМ!$E$34:$E$777,СВЦЭМ!$A$34:$A$777,$A156,СВЦЭМ!$B$34:$B$777,H$155)+'СЕТ СН'!$F$12</f>
        <v>0</v>
      </c>
      <c r="I156" s="36">
        <f>SUMIFS(СВЦЭМ!$E$34:$E$777,СВЦЭМ!$A$34:$A$777,$A156,СВЦЭМ!$B$34:$B$777,I$155)+'СЕТ СН'!$F$12</f>
        <v>0</v>
      </c>
      <c r="J156" s="36">
        <f>SUMIFS(СВЦЭМ!$E$34:$E$777,СВЦЭМ!$A$34:$A$777,$A156,СВЦЭМ!$B$34:$B$777,J$155)+'СЕТ СН'!$F$12</f>
        <v>0</v>
      </c>
      <c r="K156" s="36">
        <f>SUMIFS(СВЦЭМ!$E$34:$E$777,СВЦЭМ!$A$34:$A$777,$A156,СВЦЭМ!$B$34:$B$777,K$155)+'СЕТ СН'!$F$12</f>
        <v>0</v>
      </c>
      <c r="L156" s="36">
        <f>SUMIFS(СВЦЭМ!$E$34:$E$777,СВЦЭМ!$A$34:$A$777,$A156,СВЦЭМ!$B$34:$B$777,L$155)+'СЕТ СН'!$F$12</f>
        <v>0</v>
      </c>
      <c r="M156" s="36">
        <f>SUMIFS(СВЦЭМ!$E$34:$E$777,СВЦЭМ!$A$34:$A$777,$A156,СВЦЭМ!$B$34:$B$777,M$155)+'СЕТ СН'!$F$12</f>
        <v>0</v>
      </c>
      <c r="N156" s="36">
        <f>SUMIFS(СВЦЭМ!$E$34:$E$777,СВЦЭМ!$A$34:$A$777,$A156,СВЦЭМ!$B$34:$B$777,N$155)+'СЕТ СН'!$F$12</f>
        <v>0</v>
      </c>
      <c r="O156" s="36">
        <f>SUMIFS(СВЦЭМ!$E$34:$E$777,СВЦЭМ!$A$34:$A$777,$A156,СВЦЭМ!$B$34:$B$777,O$155)+'СЕТ СН'!$F$12</f>
        <v>0</v>
      </c>
      <c r="P156" s="36">
        <f>SUMIFS(СВЦЭМ!$E$34:$E$777,СВЦЭМ!$A$34:$A$777,$A156,СВЦЭМ!$B$34:$B$777,P$155)+'СЕТ СН'!$F$12</f>
        <v>0</v>
      </c>
      <c r="Q156" s="36">
        <f>SUMIFS(СВЦЭМ!$E$34:$E$777,СВЦЭМ!$A$34:$A$777,$A156,СВЦЭМ!$B$34:$B$777,Q$155)+'СЕТ СН'!$F$12</f>
        <v>0</v>
      </c>
      <c r="R156" s="36">
        <f>SUMIFS(СВЦЭМ!$E$34:$E$777,СВЦЭМ!$A$34:$A$777,$A156,СВЦЭМ!$B$34:$B$777,R$155)+'СЕТ СН'!$F$12</f>
        <v>0</v>
      </c>
      <c r="S156" s="36">
        <f>SUMIFS(СВЦЭМ!$E$34:$E$777,СВЦЭМ!$A$34:$A$777,$A156,СВЦЭМ!$B$34:$B$777,S$155)+'СЕТ СН'!$F$12</f>
        <v>0</v>
      </c>
      <c r="T156" s="36">
        <f>SUMIFS(СВЦЭМ!$E$34:$E$777,СВЦЭМ!$A$34:$A$777,$A156,СВЦЭМ!$B$34:$B$777,T$155)+'СЕТ СН'!$F$12</f>
        <v>0</v>
      </c>
      <c r="U156" s="36">
        <f>SUMIFS(СВЦЭМ!$E$34:$E$777,СВЦЭМ!$A$34:$A$777,$A156,СВЦЭМ!$B$34:$B$777,U$155)+'СЕТ СН'!$F$12</f>
        <v>0</v>
      </c>
      <c r="V156" s="36">
        <f>SUMIFS(СВЦЭМ!$E$34:$E$777,СВЦЭМ!$A$34:$A$777,$A156,СВЦЭМ!$B$34:$B$777,V$155)+'СЕТ СН'!$F$12</f>
        <v>0</v>
      </c>
      <c r="W156" s="36">
        <f>SUMIFS(СВЦЭМ!$E$34:$E$777,СВЦЭМ!$A$34:$A$777,$A156,СВЦЭМ!$B$34:$B$777,W$155)+'СЕТ СН'!$F$12</f>
        <v>0</v>
      </c>
      <c r="X156" s="36">
        <f>SUMIFS(СВЦЭМ!$E$34:$E$777,СВЦЭМ!$A$34:$A$777,$A156,СВЦЭМ!$B$34:$B$777,X$155)+'СЕТ СН'!$F$12</f>
        <v>0</v>
      </c>
      <c r="Y156" s="36">
        <f>SUMIFS(СВЦЭМ!$E$34:$E$777,СВЦЭМ!$A$34:$A$777,$A156,СВЦЭМ!$B$34:$B$777,Y$155)+'СЕТ СН'!$F$12</f>
        <v>0</v>
      </c>
      <c r="AA156" s="45"/>
    </row>
    <row r="157" spans="1:27" ht="15.75" x14ac:dyDescent="0.2">
      <c r="A157" s="35">
        <f>A156+1</f>
        <v>43375</v>
      </c>
      <c r="B157" s="36">
        <f>SUMIFS(СВЦЭМ!$E$34:$E$777,СВЦЭМ!$A$34:$A$777,$A157,СВЦЭМ!$B$34:$B$777,B$155)+'СЕТ СН'!$F$12</f>
        <v>0</v>
      </c>
      <c r="C157" s="36">
        <f>SUMIFS(СВЦЭМ!$E$34:$E$777,СВЦЭМ!$A$34:$A$777,$A157,СВЦЭМ!$B$34:$B$777,C$155)+'СЕТ СН'!$F$12</f>
        <v>0</v>
      </c>
      <c r="D157" s="36">
        <f>SUMIFS(СВЦЭМ!$E$34:$E$777,СВЦЭМ!$A$34:$A$777,$A157,СВЦЭМ!$B$34:$B$777,D$155)+'СЕТ СН'!$F$12</f>
        <v>0</v>
      </c>
      <c r="E157" s="36">
        <f>SUMIFS(СВЦЭМ!$E$34:$E$777,СВЦЭМ!$A$34:$A$777,$A157,СВЦЭМ!$B$34:$B$777,E$155)+'СЕТ СН'!$F$12</f>
        <v>0</v>
      </c>
      <c r="F157" s="36">
        <f>SUMIFS(СВЦЭМ!$E$34:$E$777,СВЦЭМ!$A$34:$A$777,$A157,СВЦЭМ!$B$34:$B$777,F$155)+'СЕТ СН'!$F$12</f>
        <v>0</v>
      </c>
      <c r="G157" s="36">
        <f>SUMIFS(СВЦЭМ!$E$34:$E$777,СВЦЭМ!$A$34:$A$777,$A157,СВЦЭМ!$B$34:$B$777,G$155)+'СЕТ СН'!$F$12</f>
        <v>0</v>
      </c>
      <c r="H157" s="36">
        <f>SUMIFS(СВЦЭМ!$E$34:$E$777,СВЦЭМ!$A$34:$A$777,$A157,СВЦЭМ!$B$34:$B$777,H$155)+'СЕТ СН'!$F$12</f>
        <v>0</v>
      </c>
      <c r="I157" s="36">
        <f>SUMIFS(СВЦЭМ!$E$34:$E$777,СВЦЭМ!$A$34:$A$777,$A157,СВЦЭМ!$B$34:$B$777,I$155)+'СЕТ СН'!$F$12</f>
        <v>0</v>
      </c>
      <c r="J157" s="36">
        <f>SUMIFS(СВЦЭМ!$E$34:$E$777,СВЦЭМ!$A$34:$A$777,$A157,СВЦЭМ!$B$34:$B$777,J$155)+'СЕТ СН'!$F$12</f>
        <v>0</v>
      </c>
      <c r="K157" s="36">
        <f>SUMIFS(СВЦЭМ!$E$34:$E$777,СВЦЭМ!$A$34:$A$777,$A157,СВЦЭМ!$B$34:$B$777,K$155)+'СЕТ СН'!$F$12</f>
        <v>0</v>
      </c>
      <c r="L157" s="36">
        <f>SUMIFS(СВЦЭМ!$E$34:$E$777,СВЦЭМ!$A$34:$A$777,$A157,СВЦЭМ!$B$34:$B$777,L$155)+'СЕТ СН'!$F$12</f>
        <v>0</v>
      </c>
      <c r="M157" s="36">
        <f>SUMIFS(СВЦЭМ!$E$34:$E$777,СВЦЭМ!$A$34:$A$777,$A157,СВЦЭМ!$B$34:$B$777,M$155)+'СЕТ СН'!$F$12</f>
        <v>0</v>
      </c>
      <c r="N157" s="36">
        <f>SUMIFS(СВЦЭМ!$E$34:$E$777,СВЦЭМ!$A$34:$A$777,$A157,СВЦЭМ!$B$34:$B$777,N$155)+'СЕТ СН'!$F$12</f>
        <v>0</v>
      </c>
      <c r="O157" s="36">
        <f>SUMIFS(СВЦЭМ!$E$34:$E$777,СВЦЭМ!$A$34:$A$777,$A157,СВЦЭМ!$B$34:$B$777,O$155)+'СЕТ СН'!$F$12</f>
        <v>0</v>
      </c>
      <c r="P157" s="36">
        <f>SUMIFS(СВЦЭМ!$E$34:$E$777,СВЦЭМ!$A$34:$A$777,$A157,СВЦЭМ!$B$34:$B$777,P$155)+'СЕТ СН'!$F$12</f>
        <v>0</v>
      </c>
      <c r="Q157" s="36">
        <f>SUMIFS(СВЦЭМ!$E$34:$E$777,СВЦЭМ!$A$34:$A$777,$A157,СВЦЭМ!$B$34:$B$777,Q$155)+'СЕТ СН'!$F$12</f>
        <v>0</v>
      </c>
      <c r="R157" s="36">
        <f>SUMIFS(СВЦЭМ!$E$34:$E$777,СВЦЭМ!$A$34:$A$777,$A157,СВЦЭМ!$B$34:$B$777,R$155)+'СЕТ СН'!$F$12</f>
        <v>0</v>
      </c>
      <c r="S157" s="36">
        <f>SUMIFS(СВЦЭМ!$E$34:$E$777,СВЦЭМ!$A$34:$A$777,$A157,СВЦЭМ!$B$34:$B$777,S$155)+'СЕТ СН'!$F$12</f>
        <v>0</v>
      </c>
      <c r="T157" s="36">
        <f>SUMIFS(СВЦЭМ!$E$34:$E$777,СВЦЭМ!$A$34:$A$777,$A157,СВЦЭМ!$B$34:$B$777,T$155)+'СЕТ СН'!$F$12</f>
        <v>0</v>
      </c>
      <c r="U157" s="36">
        <f>SUMIFS(СВЦЭМ!$E$34:$E$777,СВЦЭМ!$A$34:$A$777,$A157,СВЦЭМ!$B$34:$B$777,U$155)+'СЕТ СН'!$F$12</f>
        <v>0</v>
      </c>
      <c r="V157" s="36">
        <f>SUMIFS(СВЦЭМ!$E$34:$E$777,СВЦЭМ!$A$34:$A$777,$A157,СВЦЭМ!$B$34:$B$777,V$155)+'СЕТ СН'!$F$12</f>
        <v>0</v>
      </c>
      <c r="W157" s="36">
        <f>SUMIFS(СВЦЭМ!$E$34:$E$777,СВЦЭМ!$A$34:$A$777,$A157,СВЦЭМ!$B$34:$B$777,W$155)+'СЕТ СН'!$F$12</f>
        <v>0</v>
      </c>
      <c r="X157" s="36">
        <f>SUMIFS(СВЦЭМ!$E$34:$E$777,СВЦЭМ!$A$34:$A$777,$A157,СВЦЭМ!$B$34:$B$777,X$155)+'СЕТ СН'!$F$12</f>
        <v>0</v>
      </c>
      <c r="Y157" s="36">
        <f>SUMIFS(СВЦЭМ!$E$34:$E$777,СВЦЭМ!$A$34:$A$777,$A157,СВЦЭМ!$B$34:$B$777,Y$155)+'СЕТ СН'!$F$12</f>
        <v>0</v>
      </c>
    </row>
    <row r="158" spans="1:27" ht="15.75" x14ac:dyDescent="0.2">
      <c r="A158" s="35">
        <f t="shared" ref="A158:A186" si="4">A157+1</f>
        <v>43376</v>
      </c>
      <c r="B158" s="36">
        <f>SUMIFS(СВЦЭМ!$E$34:$E$777,СВЦЭМ!$A$34:$A$777,$A158,СВЦЭМ!$B$34:$B$777,B$155)+'СЕТ СН'!$F$12</f>
        <v>0</v>
      </c>
      <c r="C158" s="36">
        <f>SUMIFS(СВЦЭМ!$E$34:$E$777,СВЦЭМ!$A$34:$A$777,$A158,СВЦЭМ!$B$34:$B$777,C$155)+'СЕТ СН'!$F$12</f>
        <v>0</v>
      </c>
      <c r="D158" s="36">
        <f>SUMIFS(СВЦЭМ!$E$34:$E$777,СВЦЭМ!$A$34:$A$777,$A158,СВЦЭМ!$B$34:$B$777,D$155)+'СЕТ СН'!$F$12</f>
        <v>0</v>
      </c>
      <c r="E158" s="36">
        <f>SUMIFS(СВЦЭМ!$E$34:$E$777,СВЦЭМ!$A$34:$A$777,$A158,СВЦЭМ!$B$34:$B$777,E$155)+'СЕТ СН'!$F$12</f>
        <v>0</v>
      </c>
      <c r="F158" s="36">
        <f>SUMIFS(СВЦЭМ!$E$34:$E$777,СВЦЭМ!$A$34:$A$777,$A158,СВЦЭМ!$B$34:$B$777,F$155)+'СЕТ СН'!$F$12</f>
        <v>0</v>
      </c>
      <c r="G158" s="36">
        <f>SUMIFS(СВЦЭМ!$E$34:$E$777,СВЦЭМ!$A$34:$A$777,$A158,СВЦЭМ!$B$34:$B$777,G$155)+'СЕТ СН'!$F$12</f>
        <v>0</v>
      </c>
      <c r="H158" s="36">
        <f>SUMIFS(СВЦЭМ!$E$34:$E$777,СВЦЭМ!$A$34:$A$777,$A158,СВЦЭМ!$B$34:$B$777,H$155)+'СЕТ СН'!$F$12</f>
        <v>0</v>
      </c>
      <c r="I158" s="36">
        <f>SUMIFS(СВЦЭМ!$E$34:$E$777,СВЦЭМ!$A$34:$A$777,$A158,СВЦЭМ!$B$34:$B$777,I$155)+'СЕТ СН'!$F$12</f>
        <v>0</v>
      </c>
      <c r="J158" s="36">
        <f>SUMIFS(СВЦЭМ!$E$34:$E$777,СВЦЭМ!$A$34:$A$777,$A158,СВЦЭМ!$B$34:$B$777,J$155)+'СЕТ СН'!$F$12</f>
        <v>0</v>
      </c>
      <c r="K158" s="36">
        <f>SUMIFS(СВЦЭМ!$E$34:$E$777,СВЦЭМ!$A$34:$A$777,$A158,СВЦЭМ!$B$34:$B$777,K$155)+'СЕТ СН'!$F$12</f>
        <v>0</v>
      </c>
      <c r="L158" s="36">
        <f>SUMIFS(СВЦЭМ!$E$34:$E$777,СВЦЭМ!$A$34:$A$777,$A158,СВЦЭМ!$B$34:$B$777,L$155)+'СЕТ СН'!$F$12</f>
        <v>0</v>
      </c>
      <c r="M158" s="36">
        <f>SUMIFS(СВЦЭМ!$E$34:$E$777,СВЦЭМ!$A$34:$A$777,$A158,СВЦЭМ!$B$34:$B$777,M$155)+'СЕТ СН'!$F$12</f>
        <v>0</v>
      </c>
      <c r="N158" s="36">
        <f>SUMIFS(СВЦЭМ!$E$34:$E$777,СВЦЭМ!$A$34:$A$777,$A158,СВЦЭМ!$B$34:$B$777,N$155)+'СЕТ СН'!$F$12</f>
        <v>0</v>
      </c>
      <c r="O158" s="36">
        <f>SUMIFS(СВЦЭМ!$E$34:$E$777,СВЦЭМ!$A$34:$A$777,$A158,СВЦЭМ!$B$34:$B$777,O$155)+'СЕТ СН'!$F$12</f>
        <v>0</v>
      </c>
      <c r="P158" s="36">
        <f>SUMIFS(СВЦЭМ!$E$34:$E$777,СВЦЭМ!$A$34:$A$777,$A158,СВЦЭМ!$B$34:$B$777,P$155)+'СЕТ СН'!$F$12</f>
        <v>0</v>
      </c>
      <c r="Q158" s="36">
        <f>SUMIFS(СВЦЭМ!$E$34:$E$777,СВЦЭМ!$A$34:$A$777,$A158,СВЦЭМ!$B$34:$B$777,Q$155)+'СЕТ СН'!$F$12</f>
        <v>0</v>
      </c>
      <c r="R158" s="36">
        <f>SUMIFS(СВЦЭМ!$E$34:$E$777,СВЦЭМ!$A$34:$A$777,$A158,СВЦЭМ!$B$34:$B$777,R$155)+'СЕТ СН'!$F$12</f>
        <v>0</v>
      </c>
      <c r="S158" s="36">
        <f>SUMIFS(СВЦЭМ!$E$34:$E$777,СВЦЭМ!$A$34:$A$777,$A158,СВЦЭМ!$B$34:$B$777,S$155)+'СЕТ СН'!$F$12</f>
        <v>0</v>
      </c>
      <c r="T158" s="36">
        <f>SUMIFS(СВЦЭМ!$E$34:$E$777,СВЦЭМ!$A$34:$A$777,$A158,СВЦЭМ!$B$34:$B$777,T$155)+'СЕТ СН'!$F$12</f>
        <v>0</v>
      </c>
      <c r="U158" s="36">
        <f>SUMIFS(СВЦЭМ!$E$34:$E$777,СВЦЭМ!$A$34:$A$777,$A158,СВЦЭМ!$B$34:$B$777,U$155)+'СЕТ СН'!$F$12</f>
        <v>0</v>
      </c>
      <c r="V158" s="36">
        <f>SUMIFS(СВЦЭМ!$E$34:$E$777,СВЦЭМ!$A$34:$A$777,$A158,СВЦЭМ!$B$34:$B$777,V$155)+'СЕТ СН'!$F$12</f>
        <v>0</v>
      </c>
      <c r="W158" s="36">
        <f>SUMIFS(СВЦЭМ!$E$34:$E$777,СВЦЭМ!$A$34:$A$777,$A158,СВЦЭМ!$B$34:$B$777,W$155)+'СЕТ СН'!$F$12</f>
        <v>0</v>
      </c>
      <c r="X158" s="36">
        <f>SUMIFS(СВЦЭМ!$E$34:$E$777,СВЦЭМ!$A$34:$A$777,$A158,СВЦЭМ!$B$34:$B$777,X$155)+'СЕТ СН'!$F$12</f>
        <v>0</v>
      </c>
      <c r="Y158" s="36">
        <f>SUMIFS(СВЦЭМ!$E$34:$E$777,СВЦЭМ!$A$34:$A$777,$A158,СВЦЭМ!$B$34:$B$777,Y$155)+'СЕТ СН'!$F$12</f>
        <v>0</v>
      </c>
    </row>
    <row r="159" spans="1:27" ht="15.75" x14ac:dyDescent="0.2">
      <c r="A159" s="35">
        <f t="shared" si="4"/>
        <v>43377</v>
      </c>
      <c r="B159" s="36">
        <f>SUMIFS(СВЦЭМ!$E$34:$E$777,СВЦЭМ!$A$34:$A$777,$A159,СВЦЭМ!$B$34:$B$777,B$155)+'СЕТ СН'!$F$12</f>
        <v>0</v>
      </c>
      <c r="C159" s="36">
        <f>SUMIFS(СВЦЭМ!$E$34:$E$777,СВЦЭМ!$A$34:$A$777,$A159,СВЦЭМ!$B$34:$B$777,C$155)+'СЕТ СН'!$F$12</f>
        <v>0</v>
      </c>
      <c r="D159" s="36">
        <f>SUMIFS(СВЦЭМ!$E$34:$E$777,СВЦЭМ!$A$34:$A$777,$A159,СВЦЭМ!$B$34:$B$777,D$155)+'СЕТ СН'!$F$12</f>
        <v>0</v>
      </c>
      <c r="E159" s="36">
        <f>SUMIFS(СВЦЭМ!$E$34:$E$777,СВЦЭМ!$A$34:$A$777,$A159,СВЦЭМ!$B$34:$B$777,E$155)+'СЕТ СН'!$F$12</f>
        <v>0</v>
      </c>
      <c r="F159" s="36">
        <f>SUMIFS(СВЦЭМ!$E$34:$E$777,СВЦЭМ!$A$34:$A$777,$A159,СВЦЭМ!$B$34:$B$777,F$155)+'СЕТ СН'!$F$12</f>
        <v>0</v>
      </c>
      <c r="G159" s="36">
        <f>SUMIFS(СВЦЭМ!$E$34:$E$777,СВЦЭМ!$A$34:$A$777,$A159,СВЦЭМ!$B$34:$B$777,G$155)+'СЕТ СН'!$F$12</f>
        <v>0</v>
      </c>
      <c r="H159" s="36">
        <f>SUMIFS(СВЦЭМ!$E$34:$E$777,СВЦЭМ!$A$34:$A$777,$A159,СВЦЭМ!$B$34:$B$777,H$155)+'СЕТ СН'!$F$12</f>
        <v>0</v>
      </c>
      <c r="I159" s="36">
        <f>SUMIFS(СВЦЭМ!$E$34:$E$777,СВЦЭМ!$A$34:$A$777,$A159,СВЦЭМ!$B$34:$B$777,I$155)+'СЕТ СН'!$F$12</f>
        <v>0</v>
      </c>
      <c r="J159" s="36">
        <f>SUMIFS(СВЦЭМ!$E$34:$E$777,СВЦЭМ!$A$34:$A$777,$A159,СВЦЭМ!$B$34:$B$777,J$155)+'СЕТ СН'!$F$12</f>
        <v>0</v>
      </c>
      <c r="K159" s="36">
        <f>SUMIFS(СВЦЭМ!$E$34:$E$777,СВЦЭМ!$A$34:$A$777,$A159,СВЦЭМ!$B$34:$B$777,K$155)+'СЕТ СН'!$F$12</f>
        <v>0</v>
      </c>
      <c r="L159" s="36">
        <f>SUMIFS(СВЦЭМ!$E$34:$E$777,СВЦЭМ!$A$34:$A$777,$A159,СВЦЭМ!$B$34:$B$777,L$155)+'СЕТ СН'!$F$12</f>
        <v>0</v>
      </c>
      <c r="M159" s="36">
        <f>SUMIFS(СВЦЭМ!$E$34:$E$777,СВЦЭМ!$A$34:$A$777,$A159,СВЦЭМ!$B$34:$B$777,M$155)+'СЕТ СН'!$F$12</f>
        <v>0</v>
      </c>
      <c r="N159" s="36">
        <f>SUMIFS(СВЦЭМ!$E$34:$E$777,СВЦЭМ!$A$34:$A$777,$A159,СВЦЭМ!$B$34:$B$777,N$155)+'СЕТ СН'!$F$12</f>
        <v>0</v>
      </c>
      <c r="O159" s="36">
        <f>SUMIFS(СВЦЭМ!$E$34:$E$777,СВЦЭМ!$A$34:$A$777,$A159,СВЦЭМ!$B$34:$B$777,O$155)+'СЕТ СН'!$F$12</f>
        <v>0</v>
      </c>
      <c r="P159" s="36">
        <f>SUMIFS(СВЦЭМ!$E$34:$E$777,СВЦЭМ!$A$34:$A$777,$A159,СВЦЭМ!$B$34:$B$777,P$155)+'СЕТ СН'!$F$12</f>
        <v>0</v>
      </c>
      <c r="Q159" s="36">
        <f>SUMIFS(СВЦЭМ!$E$34:$E$777,СВЦЭМ!$A$34:$A$777,$A159,СВЦЭМ!$B$34:$B$777,Q$155)+'СЕТ СН'!$F$12</f>
        <v>0</v>
      </c>
      <c r="R159" s="36">
        <f>SUMIFS(СВЦЭМ!$E$34:$E$777,СВЦЭМ!$A$34:$A$777,$A159,СВЦЭМ!$B$34:$B$777,R$155)+'СЕТ СН'!$F$12</f>
        <v>0</v>
      </c>
      <c r="S159" s="36">
        <f>SUMIFS(СВЦЭМ!$E$34:$E$777,СВЦЭМ!$A$34:$A$777,$A159,СВЦЭМ!$B$34:$B$777,S$155)+'СЕТ СН'!$F$12</f>
        <v>0</v>
      </c>
      <c r="T159" s="36">
        <f>SUMIFS(СВЦЭМ!$E$34:$E$777,СВЦЭМ!$A$34:$A$777,$A159,СВЦЭМ!$B$34:$B$777,T$155)+'СЕТ СН'!$F$12</f>
        <v>0</v>
      </c>
      <c r="U159" s="36">
        <f>SUMIFS(СВЦЭМ!$E$34:$E$777,СВЦЭМ!$A$34:$A$777,$A159,СВЦЭМ!$B$34:$B$777,U$155)+'СЕТ СН'!$F$12</f>
        <v>0</v>
      </c>
      <c r="V159" s="36">
        <f>SUMIFS(СВЦЭМ!$E$34:$E$777,СВЦЭМ!$A$34:$A$777,$A159,СВЦЭМ!$B$34:$B$777,V$155)+'СЕТ СН'!$F$12</f>
        <v>0</v>
      </c>
      <c r="W159" s="36">
        <f>SUMIFS(СВЦЭМ!$E$34:$E$777,СВЦЭМ!$A$34:$A$777,$A159,СВЦЭМ!$B$34:$B$777,W$155)+'СЕТ СН'!$F$12</f>
        <v>0</v>
      </c>
      <c r="X159" s="36">
        <f>SUMIFS(СВЦЭМ!$E$34:$E$777,СВЦЭМ!$A$34:$A$777,$A159,СВЦЭМ!$B$34:$B$777,X$155)+'СЕТ СН'!$F$12</f>
        <v>0</v>
      </c>
      <c r="Y159" s="36">
        <f>SUMIFS(СВЦЭМ!$E$34:$E$777,СВЦЭМ!$A$34:$A$777,$A159,СВЦЭМ!$B$34:$B$777,Y$155)+'СЕТ СН'!$F$12</f>
        <v>0</v>
      </c>
    </row>
    <row r="160" spans="1:27" ht="15.75" x14ac:dyDescent="0.2">
      <c r="A160" s="35">
        <f t="shared" si="4"/>
        <v>43378</v>
      </c>
      <c r="B160" s="36">
        <f>SUMIFS(СВЦЭМ!$E$34:$E$777,СВЦЭМ!$A$34:$A$777,$A160,СВЦЭМ!$B$34:$B$777,B$155)+'СЕТ СН'!$F$12</f>
        <v>0</v>
      </c>
      <c r="C160" s="36">
        <f>SUMIFS(СВЦЭМ!$E$34:$E$777,СВЦЭМ!$A$34:$A$777,$A160,СВЦЭМ!$B$34:$B$777,C$155)+'СЕТ СН'!$F$12</f>
        <v>0</v>
      </c>
      <c r="D160" s="36">
        <f>SUMIFS(СВЦЭМ!$E$34:$E$777,СВЦЭМ!$A$34:$A$777,$A160,СВЦЭМ!$B$34:$B$777,D$155)+'СЕТ СН'!$F$12</f>
        <v>0</v>
      </c>
      <c r="E160" s="36">
        <f>SUMIFS(СВЦЭМ!$E$34:$E$777,СВЦЭМ!$A$34:$A$777,$A160,СВЦЭМ!$B$34:$B$777,E$155)+'СЕТ СН'!$F$12</f>
        <v>0</v>
      </c>
      <c r="F160" s="36">
        <f>SUMIFS(СВЦЭМ!$E$34:$E$777,СВЦЭМ!$A$34:$A$777,$A160,СВЦЭМ!$B$34:$B$777,F$155)+'СЕТ СН'!$F$12</f>
        <v>0</v>
      </c>
      <c r="G160" s="36">
        <f>SUMIFS(СВЦЭМ!$E$34:$E$777,СВЦЭМ!$A$34:$A$777,$A160,СВЦЭМ!$B$34:$B$777,G$155)+'СЕТ СН'!$F$12</f>
        <v>0</v>
      </c>
      <c r="H160" s="36">
        <f>SUMIFS(СВЦЭМ!$E$34:$E$777,СВЦЭМ!$A$34:$A$777,$A160,СВЦЭМ!$B$34:$B$777,H$155)+'СЕТ СН'!$F$12</f>
        <v>0</v>
      </c>
      <c r="I160" s="36">
        <f>SUMIFS(СВЦЭМ!$E$34:$E$777,СВЦЭМ!$A$34:$A$777,$A160,СВЦЭМ!$B$34:$B$777,I$155)+'СЕТ СН'!$F$12</f>
        <v>0</v>
      </c>
      <c r="J160" s="36">
        <f>SUMIFS(СВЦЭМ!$E$34:$E$777,СВЦЭМ!$A$34:$A$777,$A160,СВЦЭМ!$B$34:$B$777,J$155)+'СЕТ СН'!$F$12</f>
        <v>0</v>
      </c>
      <c r="K160" s="36">
        <f>SUMIFS(СВЦЭМ!$E$34:$E$777,СВЦЭМ!$A$34:$A$777,$A160,СВЦЭМ!$B$34:$B$777,K$155)+'СЕТ СН'!$F$12</f>
        <v>0</v>
      </c>
      <c r="L160" s="36">
        <f>SUMIFS(СВЦЭМ!$E$34:$E$777,СВЦЭМ!$A$34:$A$777,$A160,СВЦЭМ!$B$34:$B$777,L$155)+'СЕТ СН'!$F$12</f>
        <v>0</v>
      </c>
      <c r="M160" s="36">
        <f>SUMIFS(СВЦЭМ!$E$34:$E$777,СВЦЭМ!$A$34:$A$777,$A160,СВЦЭМ!$B$34:$B$777,M$155)+'СЕТ СН'!$F$12</f>
        <v>0</v>
      </c>
      <c r="N160" s="36">
        <f>SUMIFS(СВЦЭМ!$E$34:$E$777,СВЦЭМ!$A$34:$A$777,$A160,СВЦЭМ!$B$34:$B$777,N$155)+'СЕТ СН'!$F$12</f>
        <v>0</v>
      </c>
      <c r="O160" s="36">
        <f>SUMIFS(СВЦЭМ!$E$34:$E$777,СВЦЭМ!$A$34:$A$777,$A160,СВЦЭМ!$B$34:$B$777,O$155)+'СЕТ СН'!$F$12</f>
        <v>0</v>
      </c>
      <c r="P160" s="36">
        <f>SUMIFS(СВЦЭМ!$E$34:$E$777,СВЦЭМ!$A$34:$A$777,$A160,СВЦЭМ!$B$34:$B$777,P$155)+'СЕТ СН'!$F$12</f>
        <v>0</v>
      </c>
      <c r="Q160" s="36">
        <f>SUMIFS(СВЦЭМ!$E$34:$E$777,СВЦЭМ!$A$34:$A$777,$A160,СВЦЭМ!$B$34:$B$777,Q$155)+'СЕТ СН'!$F$12</f>
        <v>0</v>
      </c>
      <c r="R160" s="36">
        <f>SUMIFS(СВЦЭМ!$E$34:$E$777,СВЦЭМ!$A$34:$A$777,$A160,СВЦЭМ!$B$34:$B$777,R$155)+'СЕТ СН'!$F$12</f>
        <v>0</v>
      </c>
      <c r="S160" s="36">
        <f>SUMIFS(СВЦЭМ!$E$34:$E$777,СВЦЭМ!$A$34:$A$777,$A160,СВЦЭМ!$B$34:$B$777,S$155)+'СЕТ СН'!$F$12</f>
        <v>0</v>
      </c>
      <c r="T160" s="36">
        <f>SUMIFS(СВЦЭМ!$E$34:$E$777,СВЦЭМ!$A$34:$A$777,$A160,СВЦЭМ!$B$34:$B$777,T$155)+'СЕТ СН'!$F$12</f>
        <v>0</v>
      </c>
      <c r="U160" s="36">
        <f>SUMIFS(СВЦЭМ!$E$34:$E$777,СВЦЭМ!$A$34:$A$777,$A160,СВЦЭМ!$B$34:$B$777,U$155)+'СЕТ СН'!$F$12</f>
        <v>0</v>
      </c>
      <c r="V160" s="36">
        <f>SUMIFS(СВЦЭМ!$E$34:$E$777,СВЦЭМ!$A$34:$A$777,$A160,СВЦЭМ!$B$34:$B$777,V$155)+'СЕТ СН'!$F$12</f>
        <v>0</v>
      </c>
      <c r="W160" s="36">
        <f>SUMIFS(СВЦЭМ!$E$34:$E$777,СВЦЭМ!$A$34:$A$777,$A160,СВЦЭМ!$B$34:$B$777,W$155)+'СЕТ СН'!$F$12</f>
        <v>0</v>
      </c>
      <c r="X160" s="36">
        <f>SUMIFS(СВЦЭМ!$E$34:$E$777,СВЦЭМ!$A$34:$A$777,$A160,СВЦЭМ!$B$34:$B$777,X$155)+'СЕТ СН'!$F$12</f>
        <v>0</v>
      </c>
      <c r="Y160" s="36">
        <f>SUMIFS(СВЦЭМ!$E$34:$E$777,СВЦЭМ!$A$34:$A$777,$A160,СВЦЭМ!$B$34:$B$777,Y$155)+'СЕТ СН'!$F$12</f>
        <v>0</v>
      </c>
    </row>
    <row r="161" spans="1:25" ht="15.75" x14ac:dyDescent="0.2">
      <c r="A161" s="35">
        <f t="shared" si="4"/>
        <v>43379</v>
      </c>
      <c r="B161" s="36">
        <f>SUMIFS(СВЦЭМ!$E$34:$E$777,СВЦЭМ!$A$34:$A$777,$A161,СВЦЭМ!$B$34:$B$777,B$155)+'СЕТ СН'!$F$12</f>
        <v>0</v>
      </c>
      <c r="C161" s="36">
        <f>SUMIFS(СВЦЭМ!$E$34:$E$777,СВЦЭМ!$A$34:$A$777,$A161,СВЦЭМ!$B$34:$B$777,C$155)+'СЕТ СН'!$F$12</f>
        <v>0</v>
      </c>
      <c r="D161" s="36">
        <f>SUMIFS(СВЦЭМ!$E$34:$E$777,СВЦЭМ!$A$34:$A$777,$A161,СВЦЭМ!$B$34:$B$777,D$155)+'СЕТ СН'!$F$12</f>
        <v>0</v>
      </c>
      <c r="E161" s="36">
        <f>SUMIFS(СВЦЭМ!$E$34:$E$777,СВЦЭМ!$A$34:$A$777,$A161,СВЦЭМ!$B$34:$B$777,E$155)+'СЕТ СН'!$F$12</f>
        <v>0</v>
      </c>
      <c r="F161" s="36">
        <f>SUMIFS(СВЦЭМ!$E$34:$E$777,СВЦЭМ!$A$34:$A$777,$A161,СВЦЭМ!$B$34:$B$777,F$155)+'СЕТ СН'!$F$12</f>
        <v>0</v>
      </c>
      <c r="G161" s="36">
        <f>SUMIFS(СВЦЭМ!$E$34:$E$777,СВЦЭМ!$A$34:$A$777,$A161,СВЦЭМ!$B$34:$B$777,G$155)+'СЕТ СН'!$F$12</f>
        <v>0</v>
      </c>
      <c r="H161" s="36">
        <f>SUMIFS(СВЦЭМ!$E$34:$E$777,СВЦЭМ!$A$34:$A$777,$A161,СВЦЭМ!$B$34:$B$777,H$155)+'СЕТ СН'!$F$12</f>
        <v>0</v>
      </c>
      <c r="I161" s="36">
        <f>SUMIFS(СВЦЭМ!$E$34:$E$777,СВЦЭМ!$A$34:$A$777,$A161,СВЦЭМ!$B$34:$B$777,I$155)+'СЕТ СН'!$F$12</f>
        <v>0</v>
      </c>
      <c r="J161" s="36">
        <f>SUMIFS(СВЦЭМ!$E$34:$E$777,СВЦЭМ!$A$34:$A$777,$A161,СВЦЭМ!$B$34:$B$777,J$155)+'СЕТ СН'!$F$12</f>
        <v>0</v>
      </c>
      <c r="K161" s="36">
        <f>SUMIFS(СВЦЭМ!$E$34:$E$777,СВЦЭМ!$A$34:$A$777,$A161,СВЦЭМ!$B$34:$B$777,K$155)+'СЕТ СН'!$F$12</f>
        <v>0</v>
      </c>
      <c r="L161" s="36">
        <f>SUMIFS(СВЦЭМ!$E$34:$E$777,СВЦЭМ!$A$34:$A$777,$A161,СВЦЭМ!$B$34:$B$777,L$155)+'СЕТ СН'!$F$12</f>
        <v>0</v>
      </c>
      <c r="M161" s="36">
        <f>SUMIFS(СВЦЭМ!$E$34:$E$777,СВЦЭМ!$A$34:$A$777,$A161,СВЦЭМ!$B$34:$B$777,M$155)+'СЕТ СН'!$F$12</f>
        <v>0</v>
      </c>
      <c r="N161" s="36">
        <f>SUMIFS(СВЦЭМ!$E$34:$E$777,СВЦЭМ!$A$34:$A$777,$A161,СВЦЭМ!$B$34:$B$777,N$155)+'СЕТ СН'!$F$12</f>
        <v>0</v>
      </c>
      <c r="O161" s="36">
        <f>SUMIFS(СВЦЭМ!$E$34:$E$777,СВЦЭМ!$A$34:$A$777,$A161,СВЦЭМ!$B$34:$B$777,O$155)+'СЕТ СН'!$F$12</f>
        <v>0</v>
      </c>
      <c r="P161" s="36">
        <f>SUMIFS(СВЦЭМ!$E$34:$E$777,СВЦЭМ!$A$34:$A$777,$A161,СВЦЭМ!$B$34:$B$777,P$155)+'СЕТ СН'!$F$12</f>
        <v>0</v>
      </c>
      <c r="Q161" s="36">
        <f>SUMIFS(СВЦЭМ!$E$34:$E$777,СВЦЭМ!$A$34:$A$777,$A161,СВЦЭМ!$B$34:$B$777,Q$155)+'СЕТ СН'!$F$12</f>
        <v>0</v>
      </c>
      <c r="R161" s="36">
        <f>SUMIFS(СВЦЭМ!$E$34:$E$777,СВЦЭМ!$A$34:$A$777,$A161,СВЦЭМ!$B$34:$B$777,R$155)+'СЕТ СН'!$F$12</f>
        <v>0</v>
      </c>
      <c r="S161" s="36">
        <f>SUMIFS(СВЦЭМ!$E$34:$E$777,СВЦЭМ!$A$34:$A$777,$A161,СВЦЭМ!$B$34:$B$777,S$155)+'СЕТ СН'!$F$12</f>
        <v>0</v>
      </c>
      <c r="T161" s="36">
        <f>SUMIFS(СВЦЭМ!$E$34:$E$777,СВЦЭМ!$A$34:$A$777,$A161,СВЦЭМ!$B$34:$B$777,T$155)+'СЕТ СН'!$F$12</f>
        <v>0</v>
      </c>
      <c r="U161" s="36">
        <f>SUMIFS(СВЦЭМ!$E$34:$E$777,СВЦЭМ!$A$34:$A$777,$A161,СВЦЭМ!$B$34:$B$777,U$155)+'СЕТ СН'!$F$12</f>
        <v>0</v>
      </c>
      <c r="V161" s="36">
        <f>SUMIFS(СВЦЭМ!$E$34:$E$777,СВЦЭМ!$A$34:$A$777,$A161,СВЦЭМ!$B$34:$B$777,V$155)+'СЕТ СН'!$F$12</f>
        <v>0</v>
      </c>
      <c r="W161" s="36">
        <f>SUMIFS(СВЦЭМ!$E$34:$E$777,СВЦЭМ!$A$34:$A$777,$A161,СВЦЭМ!$B$34:$B$777,W$155)+'СЕТ СН'!$F$12</f>
        <v>0</v>
      </c>
      <c r="X161" s="36">
        <f>SUMIFS(СВЦЭМ!$E$34:$E$777,СВЦЭМ!$A$34:$A$777,$A161,СВЦЭМ!$B$34:$B$777,X$155)+'СЕТ СН'!$F$12</f>
        <v>0</v>
      </c>
      <c r="Y161" s="36">
        <f>SUMIFS(СВЦЭМ!$E$34:$E$777,СВЦЭМ!$A$34:$A$777,$A161,СВЦЭМ!$B$34:$B$777,Y$155)+'СЕТ СН'!$F$12</f>
        <v>0</v>
      </c>
    </row>
    <row r="162" spans="1:25" ht="15.75" x14ac:dyDescent="0.2">
      <c r="A162" s="35">
        <f t="shared" si="4"/>
        <v>43380</v>
      </c>
      <c r="B162" s="36">
        <f>SUMIFS(СВЦЭМ!$E$34:$E$777,СВЦЭМ!$A$34:$A$777,$A162,СВЦЭМ!$B$34:$B$777,B$155)+'СЕТ СН'!$F$12</f>
        <v>0</v>
      </c>
      <c r="C162" s="36">
        <f>SUMIFS(СВЦЭМ!$E$34:$E$777,СВЦЭМ!$A$34:$A$777,$A162,СВЦЭМ!$B$34:$B$777,C$155)+'СЕТ СН'!$F$12</f>
        <v>0</v>
      </c>
      <c r="D162" s="36">
        <f>SUMIFS(СВЦЭМ!$E$34:$E$777,СВЦЭМ!$A$34:$A$777,$A162,СВЦЭМ!$B$34:$B$777,D$155)+'СЕТ СН'!$F$12</f>
        <v>0</v>
      </c>
      <c r="E162" s="36">
        <f>SUMIFS(СВЦЭМ!$E$34:$E$777,СВЦЭМ!$A$34:$A$777,$A162,СВЦЭМ!$B$34:$B$777,E$155)+'СЕТ СН'!$F$12</f>
        <v>0</v>
      </c>
      <c r="F162" s="36">
        <f>SUMIFS(СВЦЭМ!$E$34:$E$777,СВЦЭМ!$A$34:$A$777,$A162,СВЦЭМ!$B$34:$B$777,F$155)+'СЕТ СН'!$F$12</f>
        <v>0</v>
      </c>
      <c r="G162" s="36">
        <f>SUMIFS(СВЦЭМ!$E$34:$E$777,СВЦЭМ!$A$34:$A$777,$A162,СВЦЭМ!$B$34:$B$777,G$155)+'СЕТ СН'!$F$12</f>
        <v>0</v>
      </c>
      <c r="H162" s="36">
        <f>SUMIFS(СВЦЭМ!$E$34:$E$777,СВЦЭМ!$A$34:$A$777,$A162,СВЦЭМ!$B$34:$B$777,H$155)+'СЕТ СН'!$F$12</f>
        <v>0</v>
      </c>
      <c r="I162" s="36">
        <f>SUMIFS(СВЦЭМ!$E$34:$E$777,СВЦЭМ!$A$34:$A$777,$A162,СВЦЭМ!$B$34:$B$777,I$155)+'СЕТ СН'!$F$12</f>
        <v>0</v>
      </c>
      <c r="J162" s="36">
        <f>SUMIFS(СВЦЭМ!$E$34:$E$777,СВЦЭМ!$A$34:$A$777,$A162,СВЦЭМ!$B$34:$B$777,J$155)+'СЕТ СН'!$F$12</f>
        <v>0</v>
      </c>
      <c r="K162" s="36">
        <f>SUMIFS(СВЦЭМ!$E$34:$E$777,СВЦЭМ!$A$34:$A$777,$A162,СВЦЭМ!$B$34:$B$777,K$155)+'СЕТ СН'!$F$12</f>
        <v>0</v>
      </c>
      <c r="L162" s="36">
        <f>SUMIFS(СВЦЭМ!$E$34:$E$777,СВЦЭМ!$A$34:$A$777,$A162,СВЦЭМ!$B$34:$B$777,L$155)+'СЕТ СН'!$F$12</f>
        <v>0</v>
      </c>
      <c r="M162" s="36">
        <f>SUMIFS(СВЦЭМ!$E$34:$E$777,СВЦЭМ!$A$34:$A$777,$A162,СВЦЭМ!$B$34:$B$777,M$155)+'СЕТ СН'!$F$12</f>
        <v>0</v>
      </c>
      <c r="N162" s="36">
        <f>SUMIFS(СВЦЭМ!$E$34:$E$777,СВЦЭМ!$A$34:$A$777,$A162,СВЦЭМ!$B$34:$B$777,N$155)+'СЕТ СН'!$F$12</f>
        <v>0</v>
      </c>
      <c r="O162" s="36">
        <f>SUMIFS(СВЦЭМ!$E$34:$E$777,СВЦЭМ!$A$34:$A$777,$A162,СВЦЭМ!$B$34:$B$777,O$155)+'СЕТ СН'!$F$12</f>
        <v>0</v>
      </c>
      <c r="P162" s="36">
        <f>SUMIFS(СВЦЭМ!$E$34:$E$777,СВЦЭМ!$A$34:$A$777,$A162,СВЦЭМ!$B$34:$B$777,P$155)+'СЕТ СН'!$F$12</f>
        <v>0</v>
      </c>
      <c r="Q162" s="36">
        <f>SUMIFS(СВЦЭМ!$E$34:$E$777,СВЦЭМ!$A$34:$A$777,$A162,СВЦЭМ!$B$34:$B$777,Q$155)+'СЕТ СН'!$F$12</f>
        <v>0</v>
      </c>
      <c r="R162" s="36">
        <f>SUMIFS(СВЦЭМ!$E$34:$E$777,СВЦЭМ!$A$34:$A$777,$A162,СВЦЭМ!$B$34:$B$777,R$155)+'СЕТ СН'!$F$12</f>
        <v>0</v>
      </c>
      <c r="S162" s="36">
        <f>SUMIFS(СВЦЭМ!$E$34:$E$777,СВЦЭМ!$A$34:$A$777,$A162,СВЦЭМ!$B$34:$B$777,S$155)+'СЕТ СН'!$F$12</f>
        <v>0</v>
      </c>
      <c r="T162" s="36">
        <f>SUMIFS(СВЦЭМ!$E$34:$E$777,СВЦЭМ!$A$34:$A$777,$A162,СВЦЭМ!$B$34:$B$777,T$155)+'СЕТ СН'!$F$12</f>
        <v>0</v>
      </c>
      <c r="U162" s="36">
        <f>SUMIFS(СВЦЭМ!$E$34:$E$777,СВЦЭМ!$A$34:$A$777,$A162,СВЦЭМ!$B$34:$B$777,U$155)+'СЕТ СН'!$F$12</f>
        <v>0</v>
      </c>
      <c r="V162" s="36">
        <f>SUMIFS(СВЦЭМ!$E$34:$E$777,СВЦЭМ!$A$34:$A$777,$A162,СВЦЭМ!$B$34:$B$777,V$155)+'СЕТ СН'!$F$12</f>
        <v>0</v>
      </c>
      <c r="W162" s="36">
        <f>SUMIFS(СВЦЭМ!$E$34:$E$777,СВЦЭМ!$A$34:$A$777,$A162,СВЦЭМ!$B$34:$B$777,W$155)+'СЕТ СН'!$F$12</f>
        <v>0</v>
      </c>
      <c r="X162" s="36">
        <f>SUMIFS(СВЦЭМ!$E$34:$E$777,СВЦЭМ!$A$34:$A$777,$A162,СВЦЭМ!$B$34:$B$777,X$155)+'СЕТ СН'!$F$12</f>
        <v>0</v>
      </c>
      <c r="Y162" s="36">
        <f>SUMIFS(СВЦЭМ!$E$34:$E$777,СВЦЭМ!$A$34:$A$777,$A162,СВЦЭМ!$B$34:$B$777,Y$155)+'СЕТ СН'!$F$12</f>
        <v>0</v>
      </c>
    </row>
    <row r="163" spans="1:25" ht="15.75" x14ac:dyDescent="0.2">
      <c r="A163" s="35">
        <f t="shared" si="4"/>
        <v>43381</v>
      </c>
      <c r="B163" s="36">
        <f>SUMIFS(СВЦЭМ!$E$34:$E$777,СВЦЭМ!$A$34:$A$777,$A163,СВЦЭМ!$B$34:$B$777,B$155)+'СЕТ СН'!$F$12</f>
        <v>0</v>
      </c>
      <c r="C163" s="36">
        <f>SUMIFS(СВЦЭМ!$E$34:$E$777,СВЦЭМ!$A$34:$A$777,$A163,СВЦЭМ!$B$34:$B$777,C$155)+'СЕТ СН'!$F$12</f>
        <v>0</v>
      </c>
      <c r="D163" s="36">
        <f>SUMIFS(СВЦЭМ!$E$34:$E$777,СВЦЭМ!$A$34:$A$777,$A163,СВЦЭМ!$B$34:$B$777,D$155)+'СЕТ СН'!$F$12</f>
        <v>0</v>
      </c>
      <c r="E163" s="36">
        <f>SUMIFS(СВЦЭМ!$E$34:$E$777,СВЦЭМ!$A$34:$A$777,$A163,СВЦЭМ!$B$34:$B$777,E$155)+'СЕТ СН'!$F$12</f>
        <v>0</v>
      </c>
      <c r="F163" s="36">
        <f>SUMIFS(СВЦЭМ!$E$34:$E$777,СВЦЭМ!$A$34:$A$777,$A163,СВЦЭМ!$B$34:$B$777,F$155)+'СЕТ СН'!$F$12</f>
        <v>0</v>
      </c>
      <c r="G163" s="36">
        <f>SUMIFS(СВЦЭМ!$E$34:$E$777,СВЦЭМ!$A$34:$A$777,$A163,СВЦЭМ!$B$34:$B$777,G$155)+'СЕТ СН'!$F$12</f>
        <v>0</v>
      </c>
      <c r="H163" s="36">
        <f>SUMIFS(СВЦЭМ!$E$34:$E$777,СВЦЭМ!$A$34:$A$777,$A163,СВЦЭМ!$B$34:$B$777,H$155)+'СЕТ СН'!$F$12</f>
        <v>0</v>
      </c>
      <c r="I163" s="36">
        <f>SUMIFS(СВЦЭМ!$E$34:$E$777,СВЦЭМ!$A$34:$A$777,$A163,СВЦЭМ!$B$34:$B$777,I$155)+'СЕТ СН'!$F$12</f>
        <v>0</v>
      </c>
      <c r="J163" s="36">
        <f>SUMIFS(СВЦЭМ!$E$34:$E$777,СВЦЭМ!$A$34:$A$777,$A163,СВЦЭМ!$B$34:$B$777,J$155)+'СЕТ СН'!$F$12</f>
        <v>0</v>
      </c>
      <c r="K163" s="36">
        <f>SUMIFS(СВЦЭМ!$E$34:$E$777,СВЦЭМ!$A$34:$A$777,$A163,СВЦЭМ!$B$34:$B$777,K$155)+'СЕТ СН'!$F$12</f>
        <v>0</v>
      </c>
      <c r="L163" s="36">
        <f>SUMIFS(СВЦЭМ!$E$34:$E$777,СВЦЭМ!$A$34:$A$777,$A163,СВЦЭМ!$B$34:$B$777,L$155)+'СЕТ СН'!$F$12</f>
        <v>0</v>
      </c>
      <c r="M163" s="36">
        <f>SUMIFS(СВЦЭМ!$E$34:$E$777,СВЦЭМ!$A$34:$A$777,$A163,СВЦЭМ!$B$34:$B$777,M$155)+'СЕТ СН'!$F$12</f>
        <v>0</v>
      </c>
      <c r="N163" s="36">
        <f>SUMIFS(СВЦЭМ!$E$34:$E$777,СВЦЭМ!$A$34:$A$777,$A163,СВЦЭМ!$B$34:$B$777,N$155)+'СЕТ СН'!$F$12</f>
        <v>0</v>
      </c>
      <c r="O163" s="36">
        <f>SUMIFS(СВЦЭМ!$E$34:$E$777,СВЦЭМ!$A$34:$A$777,$A163,СВЦЭМ!$B$34:$B$777,O$155)+'СЕТ СН'!$F$12</f>
        <v>0</v>
      </c>
      <c r="P163" s="36">
        <f>SUMIFS(СВЦЭМ!$E$34:$E$777,СВЦЭМ!$A$34:$A$777,$A163,СВЦЭМ!$B$34:$B$777,P$155)+'СЕТ СН'!$F$12</f>
        <v>0</v>
      </c>
      <c r="Q163" s="36">
        <f>SUMIFS(СВЦЭМ!$E$34:$E$777,СВЦЭМ!$A$34:$A$777,$A163,СВЦЭМ!$B$34:$B$777,Q$155)+'СЕТ СН'!$F$12</f>
        <v>0</v>
      </c>
      <c r="R163" s="36">
        <f>SUMIFS(СВЦЭМ!$E$34:$E$777,СВЦЭМ!$A$34:$A$777,$A163,СВЦЭМ!$B$34:$B$777,R$155)+'СЕТ СН'!$F$12</f>
        <v>0</v>
      </c>
      <c r="S163" s="36">
        <f>SUMIFS(СВЦЭМ!$E$34:$E$777,СВЦЭМ!$A$34:$A$777,$A163,СВЦЭМ!$B$34:$B$777,S$155)+'СЕТ СН'!$F$12</f>
        <v>0</v>
      </c>
      <c r="T163" s="36">
        <f>SUMIFS(СВЦЭМ!$E$34:$E$777,СВЦЭМ!$A$34:$A$777,$A163,СВЦЭМ!$B$34:$B$777,T$155)+'СЕТ СН'!$F$12</f>
        <v>0</v>
      </c>
      <c r="U163" s="36">
        <f>SUMIFS(СВЦЭМ!$E$34:$E$777,СВЦЭМ!$A$34:$A$777,$A163,СВЦЭМ!$B$34:$B$777,U$155)+'СЕТ СН'!$F$12</f>
        <v>0</v>
      </c>
      <c r="V163" s="36">
        <f>SUMIFS(СВЦЭМ!$E$34:$E$777,СВЦЭМ!$A$34:$A$777,$A163,СВЦЭМ!$B$34:$B$777,V$155)+'СЕТ СН'!$F$12</f>
        <v>0</v>
      </c>
      <c r="W163" s="36">
        <f>SUMIFS(СВЦЭМ!$E$34:$E$777,СВЦЭМ!$A$34:$A$777,$A163,СВЦЭМ!$B$34:$B$777,W$155)+'СЕТ СН'!$F$12</f>
        <v>0</v>
      </c>
      <c r="X163" s="36">
        <f>SUMIFS(СВЦЭМ!$E$34:$E$777,СВЦЭМ!$A$34:$A$777,$A163,СВЦЭМ!$B$34:$B$777,X$155)+'СЕТ СН'!$F$12</f>
        <v>0</v>
      </c>
      <c r="Y163" s="36">
        <f>SUMIFS(СВЦЭМ!$E$34:$E$777,СВЦЭМ!$A$34:$A$777,$A163,СВЦЭМ!$B$34:$B$777,Y$155)+'СЕТ СН'!$F$12</f>
        <v>0</v>
      </c>
    </row>
    <row r="164" spans="1:25" ht="15.75" x14ac:dyDescent="0.2">
      <c r="A164" s="35">
        <f t="shared" si="4"/>
        <v>43382</v>
      </c>
      <c r="B164" s="36">
        <f>SUMIFS(СВЦЭМ!$E$34:$E$777,СВЦЭМ!$A$34:$A$777,$A164,СВЦЭМ!$B$34:$B$777,B$155)+'СЕТ СН'!$F$12</f>
        <v>0</v>
      </c>
      <c r="C164" s="36">
        <f>SUMIFS(СВЦЭМ!$E$34:$E$777,СВЦЭМ!$A$34:$A$777,$A164,СВЦЭМ!$B$34:$B$777,C$155)+'СЕТ СН'!$F$12</f>
        <v>0</v>
      </c>
      <c r="D164" s="36">
        <f>SUMIFS(СВЦЭМ!$E$34:$E$777,СВЦЭМ!$A$34:$A$777,$A164,СВЦЭМ!$B$34:$B$777,D$155)+'СЕТ СН'!$F$12</f>
        <v>0</v>
      </c>
      <c r="E164" s="36">
        <f>SUMIFS(СВЦЭМ!$E$34:$E$777,СВЦЭМ!$A$34:$A$777,$A164,СВЦЭМ!$B$34:$B$777,E$155)+'СЕТ СН'!$F$12</f>
        <v>0</v>
      </c>
      <c r="F164" s="36">
        <f>SUMIFS(СВЦЭМ!$E$34:$E$777,СВЦЭМ!$A$34:$A$777,$A164,СВЦЭМ!$B$34:$B$777,F$155)+'СЕТ СН'!$F$12</f>
        <v>0</v>
      </c>
      <c r="G164" s="36">
        <f>SUMIFS(СВЦЭМ!$E$34:$E$777,СВЦЭМ!$A$34:$A$777,$A164,СВЦЭМ!$B$34:$B$777,G$155)+'СЕТ СН'!$F$12</f>
        <v>0</v>
      </c>
      <c r="H164" s="36">
        <f>SUMIFS(СВЦЭМ!$E$34:$E$777,СВЦЭМ!$A$34:$A$777,$A164,СВЦЭМ!$B$34:$B$777,H$155)+'СЕТ СН'!$F$12</f>
        <v>0</v>
      </c>
      <c r="I164" s="36">
        <f>SUMIFS(СВЦЭМ!$E$34:$E$777,СВЦЭМ!$A$34:$A$777,$A164,СВЦЭМ!$B$34:$B$777,I$155)+'СЕТ СН'!$F$12</f>
        <v>0</v>
      </c>
      <c r="J164" s="36">
        <f>SUMIFS(СВЦЭМ!$E$34:$E$777,СВЦЭМ!$A$34:$A$777,$A164,СВЦЭМ!$B$34:$B$777,J$155)+'СЕТ СН'!$F$12</f>
        <v>0</v>
      </c>
      <c r="K164" s="36">
        <f>SUMIFS(СВЦЭМ!$E$34:$E$777,СВЦЭМ!$A$34:$A$777,$A164,СВЦЭМ!$B$34:$B$777,K$155)+'СЕТ СН'!$F$12</f>
        <v>0</v>
      </c>
      <c r="L164" s="36">
        <f>SUMIFS(СВЦЭМ!$E$34:$E$777,СВЦЭМ!$A$34:$A$777,$A164,СВЦЭМ!$B$34:$B$777,L$155)+'СЕТ СН'!$F$12</f>
        <v>0</v>
      </c>
      <c r="M164" s="36">
        <f>SUMIFS(СВЦЭМ!$E$34:$E$777,СВЦЭМ!$A$34:$A$777,$A164,СВЦЭМ!$B$34:$B$777,M$155)+'СЕТ СН'!$F$12</f>
        <v>0</v>
      </c>
      <c r="N164" s="36">
        <f>SUMIFS(СВЦЭМ!$E$34:$E$777,СВЦЭМ!$A$34:$A$777,$A164,СВЦЭМ!$B$34:$B$777,N$155)+'СЕТ СН'!$F$12</f>
        <v>0</v>
      </c>
      <c r="O164" s="36">
        <f>SUMIFS(СВЦЭМ!$E$34:$E$777,СВЦЭМ!$A$34:$A$777,$A164,СВЦЭМ!$B$34:$B$777,O$155)+'СЕТ СН'!$F$12</f>
        <v>0</v>
      </c>
      <c r="P164" s="36">
        <f>SUMIFS(СВЦЭМ!$E$34:$E$777,СВЦЭМ!$A$34:$A$777,$A164,СВЦЭМ!$B$34:$B$777,P$155)+'СЕТ СН'!$F$12</f>
        <v>0</v>
      </c>
      <c r="Q164" s="36">
        <f>SUMIFS(СВЦЭМ!$E$34:$E$777,СВЦЭМ!$A$34:$A$777,$A164,СВЦЭМ!$B$34:$B$777,Q$155)+'СЕТ СН'!$F$12</f>
        <v>0</v>
      </c>
      <c r="R164" s="36">
        <f>SUMIFS(СВЦЭМ!$E$34:$E$777,СВЦЭМ!$A$34:$A$777,$A164,СВЦЭМ!$B$34:$B$777,R$155)+'СЕТ СН'!$F$12</f>
        <v>0</v>
      </c>
      <c r="S164" s="36">
        <f>SUMIFS(СВЦЭМ!$E$34:$E$777,СВЦЭМ!$A$34:$A$777,$A164,СВЦЭМ!$B$34:$B$777,S$155)+'СЕТ СН'!$F$12</f>
        <v>0</v>
      </c>
      <c r="T164" s="36">
        <f>SUMIFS(СВЦЭМ!$E$34:$E$777,СВЦЭМ!$A$34:$A$777,$A164,СВЦЭМ!$B$34:$B$777,T$155)+'СЕТ СН'!$F$12</f>
        <v>0</v>
      </c>
      <c r="U164" s="36">
        <f>SUMIFS(СВЦЭМ!$E$34:$E$777,СВЦЭМ!$A$34:$A$777,$A164,СВЦЭМ!$B$34:$B$777,U$155)+'СЕТ СН'!$F$12</f>
        <v>0</v>
      </c>
      <c r="V164" s="36">
        <f>SUMIFS(СВЦЭМ!$E$34:$E$777,СВЦЭМ!$A$34:$A$777,$A164,СВЦЭМ!$B$34:$B$777,V$155)+'СЕТ СН'!$F$12</f>
        <v>0</v>
      </c>
      <c r="W164" s="36">
        <f>SUMIFS(СВЦЭМ!$E$34:$E$777,СВЦЭМ!$A$34:$A$777,$A164,СВЦЭМ!$B$34:$B$777,W$155)+'СЕТ СН'!$F$12</f>
        <v>0</v>
      </c>
      <c r="X164" s="36">
        <f>SUMIFS(СВЦЭМ!$E$34:$E$777,СВЦЭМ!$A$34:$A$777,$A164,СВЦЭМ!$B$34:$B$777,X$155)+'СЕТ СН'!$F$12</f>
        <v>0</v>
      </c>
      <c r="Y164" s="36">
        <f>SUMIFS(СВЦЭМ!$E$34:$E$777,СВЦЭМ!$A$34:$A$777,$A164,СВЦЭМ!$B$34:$B$777,Y$155)+'СЕТ СН'!$F$12</f>
        <v>0</v>
      </c>
    </row>
    <row r="165" spans="1:25" ht="15.75" x14ac:dyDescent="0.2">
      <c r="A165" s="35">
        <f t="shared" si="4"/>
        <v>43383</v>
      </c>
      <c r="B165" s="36">
        <f>SUMIFS(СВЦЭМ!$E$34:$E$777,СВЦЭМ!$A$34:$A$777,$A165,СВЦЭМ!$B$34:$B$777,B$155)+'СЕТ СН'!$F$12</f>
        <v>0</v>
      </c>
      <c r="C165" s="36">
        <f>SUMIFS(СВЦЭМ!$E$34:$E$777,СВЦЭМ!$A$34:$A$777,$A165,СВЦЭМ!$B$34:$B$777,C$155)+'СЕТ СН'!$F$12</f>
        <v>0</v>
      </c>
      <c r="D165" s="36">
        <f>SUMIFS(СВЦЭМ!$E$34:$E$777,СВЦЭМ!$A$34:$A$777,$A165,СВЦЭМ!$B$34:$B$777,D$155)+'СЕТ СН'!$F$12</f>
        <v>0</v>
      </c>
      <c r="E165" s="36">
        <f>SUMIFS(СВЦЭМ!$E$34:$E$777,СВЦЭМ!$A$34:$A$777,$A165,СВЦЭМ!$B$34:$B$777,E$155)+'СЕТ СН'!$F$12</f>
        <v>0</v>
      </c>
      <c r="F165" s="36">
        <f>SUMIFS(СВЦЭМ!$E$34:$E$777,СВЦЭМ!$A$34:$A$777,$A165,СВЦЭМ!$B$34:$B$777,F$155)+'СЕТ СН'!$F$12</f>
        <v>0</v>
      </c>
      <c r="G165" s="36">
        <f>SUMIFS(СВЦЭМ!$E$34:$E$777,СВЦЭМ!$A$34:$A$777,$A165,СВЦЭМ!$B$34:$B$777,G$155)+'СЕТ СН'!$F$12</f>
        <v>0</v>
      </c>
      <c r="H165" s="36">
        <f>SUMIFS(СВЦЭМ!$E$34:$E$777,СВЦЭМ!$A$34:$A$777,$A165,СВЦЭМ!$B$34:$B$777,H$155)+'СЕТ СН'!$F$12</f>
        <v>0</v>
      </c>
      <c r="I165" s="36">
        <f>SUMIFS(СВЦЭМ!$E$34:$E$777,СВЦЭМ!$A$34:$A$777,$A165,СВЦЭМ!$B$34:$B$777,I$155)+'СЕТ СН'!$F$12</f>
        <v>0</v>
      </c>
      <c r="J165" s="36">
        <f>SUMIFS(СВЦЭМ!$E$34:$E$777,СВЦЭМ!$A$34:$A$777,$A165,СВЦЭМ!$B$34:$B$777,J$155)+'СЕТ СН'!$F$12</f>
        <v>0</v>
      </c>
      <c r="K165" s="36">
        <f>SUMIFS(СВЦЭМ!$E$34:$E$777,СВЦЭМ!$A$34:$A$777,$A165,СВЦЭМ!$B$34:$B$777,K$155)+'СЕТ СН'!$F$12</f>
        <v>0</v>
      </c>
      <c r="L165" s="36">
        <f>SUMIFS(СВЦЭМ!$E$34:$E$777,СВЦЭМ!$A$34:$A$777,$A165,СВЦЭМ!$B$34:$B$777,L$155)+'СЕТ СН'!$F$12</f>
        <v>0</v>
      </c>
      <c r="M165" s="36">
        <f>SUMIFS(СВЦЭМ!$E$34:$E$777,СВЦЭМ!$A$34:$A$777,$A165,СВЦЭМ!$B$34:$B$777,M$155)+'СЕТ СН'!$F$12</f>
        <v>0</v>
      </c>
      <c r="N165" s="36">
        <f>SUMIFS(СВЦЭМ!$E$34:$E$777,СВЦЭМ!$A$34:$A$777,$A165,СВЦЭМ!$B$34:$B$777,N$155)+'СЕТ СН'!$F$12</f>
        <v>0</v>
      </c>
      <c r="O165" s="36">
        <f>SUMIFS(СВЦЭМ!$E$34:$E$777,СВЦЭМ!$A$34:$A$777,$A165,СВЦЭМ!$B$34:$B$777,O$155)+'СЕТ СН'!$F$12</f>
        <v>0</v>
      </c>
      <c r="P165" s="36">
        <f>SUMIFS(СВЦЭМ!$E$34:$E$777,СВЦЭМ!$A$34:$A$777,$A165,СВЦЭМ!$B$34:$B$777,P$155)+'СЕТ СН'!$F$12</f>
        <v>0</v>
      </c>
      <c r="Q165" s="36">
        <f>SUMIFS(СВЦЭМ!$E$34:$E$777,СВЦЭМ!$A$34:$A$777,$A165,СВЦЭМ!$B$34:$B$777,Q$155)+'СЕТ СН'!$F$12</f>
        <v>0</v>
      </c>
      <c r="R165" s="36">
        <f>SUMIFS(СВЦЭМ!$E$34:$E$777,СВЦЭМ!$A$34:$A$777,$A165,СВЦЭМ!$B$34:$B$777,R$155)+'СЕТ СН'!$F$12</f>
        <v>0</v>
      </c>
      <c r="S165" s="36">
        <f>SUMIFS(СВЦЭМ!$E$34:$E$777,СВЦЭМ!$A$34:$A$777,$A165,СВЦЭМ!$B$34:$B$777,S$155)+'СЕТ СН'!$F$12</f>
        <v>0</v>
      </c>
      <c r="T165" s="36">
        <f>SUMIFS(СВЦЭМ!$E$34:$E$777,СВЦЭМ!$A$34:$A$777,$A165,СВЦЭМ!$B$34:$B$777,T$155)+'СЕТ СН'!$F$12</f>
        <v>0</v>
      </c>
      <c r="U165" s="36">
        <f>SUMIFS(СВЦЭМ!$E$34:$E$777,СВЦЭМ!$A$34:$A$777,$A165,СВЦЭМ!$B$34:$B$777,U$155)+'СЕТ СН'!$F$12</f>
        <v>0</v>
      </c>
      <c r="V165" s="36">
        <f>SUMIFS(СВЦЭМ!$E$34:$E$777,СВЦЭМ!$A$34:$A$777,$A165,СВЦЭМ!$B$34:$B$777,V$155)+'СЕТ СН'!$F$12</f>
        <v>0</v>
      </c>
      <c r="W165" s="36">
        <f>SUMIFS(СВЦЭМ!$E$34:$E$777,СВЦЭМ!$A$34:$A$777,$A165,СВЦЭМ!$B$34:$B$777,W$155)+'СЕТ СН'!$F$12</f>
        <v>0</v>
      </c>
      <c r="X165" s="36">
        <f>SUMIFS(СВЦЭМ!$E$34:$E$777,СВЦЭМ!$A$34:$A$777,$A165,СВЦЭМ!$B$34:$B$777,X$155)+'СЕТ СН'!$F$12</f>
        <v>0</v>
      </c>
      <c r="Y165" s="36">
        <f>SUMIFS(СВЦЭМ!$E$34:$E$777,СВЦЭМ!$A$34:$A$777,$A165,СВЦЭМ!$B$34:$B$777,Y$155)+'СЕТ СН'!$F$12</f>
        <v>0</v>
      </c>
    </row>
    <row r="166" spans="1:25" ht="15.75" x14ac:dyDescent="0.2">
      <c r="A166" s="35">
        <f t="shared" si="4"/>
        <v>43384</v>
      </c>
      <c r="B166" s="36">
        <f>SUMIFS(СВЦЭМ!$E$34:$E$777,СВЦЭМ!$A$34:$A$777,$A166,СВЦЭМ!$B$34:$B$777,B$155)+'СЕТ СН'!$F$12</f>
        <v>0</v>
      </c>
      <c r="C166" s="36">
        <f>SUMIFS(СВЦЭМ!$E$34:$E$777,СВЦЭМ!$A$34:$A$777,$A166,СВЦЭМ!$B$34:$B$777,C$155)+'СЕТ СН'!$F$12</f>
        <v>0</v>
      </c>
      <c r="D166" s="36">
        <f>SUMIFS(СВЦЭМ!$E$34:$E$777,СВЦЭМ!$A$34:$A$777,$A166,СВЦЭМ!$B$34:$B$777,D$155)+'СЕТ СН'!$F$12</f>
        <v>0</v>
      </c>
      <c r="E166" s="36">
        <f>SUMIFS(СВЦЭМ!$E$34:$E$777,СВЦЭМ!$A$34:$A$777,$A166,СВЦЭМ!$B$34:$B$777,E$155)+'СЕТ СН'!$F$12</f>
        <v>0</v>
      </c>
      <c r="F166" s="36">
        <f>SUMIFS(СВЦЭМ!$E$34:$E$777,СВЦЭМ!$A$34:$A$777,$A166,СВЦЭМ!$B$34:$B$777,F$155)+'СЕТ СН'!$F$12</f>
        <v>0</v>
      </c>
      <c r="G166" s="36">
        <f>SUMIFS(СВЦЭМ!$E$34:$E$777,СВЦЭМ!$A$34:$A$777,$A166,СВЦЭМ!$B$34:$B$777,G$155)+'СЕТ СН'!$F$12</f>
        <v>0</v>
      </c>
      <c r="H166" s="36">
        <f>SUMIFS(СВЦЭМ!$E$34:$E$777,СВЦЭМ!$A$34:$A$777,$A166,СВЦЭМ!$B$34:$B$777,H$155)+'СЕТ СН'!$F$12</f>
        <v>0</v>
      </c>
      <c r="I166" s="36">
        <f>SUMIFS(СВЦЭМ!$E$34:$E$777,СВЦЭМ!$A$34:$A$777,$A166,СВЦЭМ!$B$34:$B$777,I$155)+'СЕТ СН'!$F$12</f>
        <v>0</v>
      </c>
      <c r="J166" s="36">
        <f>SUMIFS(СВЦЭМ!$E$34:$E$777,СВЦЭМ!$A$34:$A$777,$A166,СВЦЭМ!$B$34:$B$777,J$155)+'СЕТ СН'!$F$12</f>
        <v>0</v>
      </c>
      <c r="K166" s="36">
        <f>SUMIFS(СВЦЭМ!$E$34:$E$777,СВЦЭМ!$A$34:$A$777,$A166,СВЦЭМ!$B$34:$B$777,K$155)+'СЕТ СН'!$F$12</f>
        <v>0</v>
      </c>
      <c r="L166" s="36">
        <f>SUMIFS(СВЦЭМ!$E$34:$E$777,СВЦЭМ!$A$34:$A$777,$A166,СВЦЭМ!$B$34:$B$777,L$155)+'СЕТ СН'!$F$12</f>
        <v>0</v>
      </c>
      <c r="M166" s="36">
        <f>SUMIFS(СВЦЭМ!$E$34:$E$777,СВЦЭМ!$A$34:$A$777,$A166,СВЦЭМ!$B$34:$B$777,M$155)+'СЕТ СН'!$F$12</f>
        <v>0</v>
      </c>
      <c r="N166" s="36">
        <f>SUMIFS(СВЦЭМ!$E$34:$E$777,СВЦЭМ!$A$34:$A$777,$A166,СВЦЭМ!$B$34:$B$777,N$155)+'СЕТ СН'!$F$12</f>
        <v>0</v>
      </c>
      <c r="O166" s="36">
        <f>SUMIFS(СВЦЭМ!$E$34:$E$777,СВЦЭМ!$A$34:$A$777,$A166,СВЦЭМ!$B$34:$B$777,O$155)+'СЕТ СН'!$F$12</f>
        <v>0</v>
      </c>
      <c r="P166" s="36">
        <f>SUMIFS(СВЦЭМ!$E$34:$E$777,СВЦЭМ!$A$34:$A$777,$A166,СВЦЭМ!$B$34:$B$777,P$155)+'СЕТ СН'!$F$12</f>
        <v>0</v>
      </c>
      <c r="Q166" s="36">
        <f>SUMIFS(СВЦЭМ!$E$34:$E$777,СВЦЭМ!$A$34:$A$777,$A166,СВЦЭМ!$B$34:$B$777,Q$155)+'СЕТ СН'!$F$12</f>
        <v>0</v>
      </c>
      <c r="R166" s="36">
        <f>SUMIFS(СВЦЭМ!$E$34:$E$777,СВЦЭМ!$A$34:$A$777,$A166,СВЦЭМ!$B$34:$B$777,R$155)+'СЕТ СН'!$F$12</f>
        <v>0</v>
      </c>
      <c r="S166" s="36">
        <f>SUMIFS(СВЦЭМ!$E$34:$E$777,СВЦЭМ!$A$34:$A$777,$A166,СВЦЭМ!$B$34:$B$777,S$155)+'СЕТ СН'!$F$12</f>
        <v>0</v>
      </c>
      <c r="T166" s="36">
        <f>SUMIFS(СВЦЭМ!$E$34:$E$777,СВЦЭМ!$A$34:$A$777,$A166,СВЦЭМ!$B$34:$B$777,T$155)+'СЕТ СН'!$F$12</f>
        <v>0</v>
      </c>
      <c r="U166" s="36">
        <f>SUMIFS(СВЦЭМ!$E$34:$E$777,СВЦЭМ!$A$34:$A$777,$A166,СВЦЭМ!$B$34:$B$777,U$155)+'СЕТ СН'!$F$12</f>
        <v>0</v>
      </c>
      <c r="V166" s="36">
        <f>SUMIFS(СВЦЭМ!$E$34:$E$777,СВЦЭМ!$A$34:$A$777,$A166,СВЦЭМ!$B$34:$B$777,V$155)+'СЕТ СН'!$F$12</f>
        <v>0</v>
      </c>
      <c r="W166" s="36">
        <f>SUMIFS(СВЦЭМ!$E$34:$E$777,СВЦЭМ!$A$34:$A$777,$A166,СВЦЭМ!$B$34:$B$777,W$155)+'СЕТ СН'!$F$12</f>
        <v>0</v>
      </c>
      <c r="X166" s="36">
        <f>SUMIFS(СВЦЭМ!$E$34:$E$777,СВЦЭМ!$A$34:$A$777,$A166,СВЦЭМ!$B$34:$B$777,X$155)+'СЕТ СН'!$F$12</f>
        <v>0</v>
      </c>
      <c r="Y166" s="36">
        <f>SUMIFS(СВЦЭМ!$E$34:$E$777,СВЦЭМ!$A$34:$A$777,$A166,СВЦЭМ!$B$34:$B$777,Y$155)+'СЕТ СН'!$F$12</f>
        <v>0</v>
      </c>
    </row>
    <row r="167" spans="1:25" ht="15.75" x14ac:dyDescent="0.2">
      <c r="A167" s="35">
        <f t="shared" si="4"/>
        <v>43385</v>
      </c>
      <c r="B167" s="36">
        <f>SUMIFS(СВЦЭМ!$E$34:$E$777,СВЦЭМ!$A$34:$A$777,$A167,СВЦЭМ!$B$34:$B$777,B$155)+'СЕТ СН'!$F$12</f>
        <v>0</v>
      </c>
      <c r="C167" s="36">
        <f>SUMIFS(СВЦЭМ!$E$34:$E$777,СВЦЭМ!$A$34:$A$777,$A167,СВЦЭМ!$B$34:$B$777,C$155)+'СЕТ СН'!$F$12</f>
        <v>0</v>
      </c>
      <c r="D167" s="36">
        <f>SUMIFS(СВЦЭМ!$E$34:$E$777,СВЦЭМ!$A$34:$A$777,$A167,СВЦЭМ!$B$34:$B$777,D$155)+'СЕТ СН'!$F$12</f>
        <v>0</v>
      </c>
      <c r="E167" s="36">
        <f>SUMIFS(СВЦЭМ!$E$34:$E$777,СВЦЭМ!$A$34:$A$777,$A167,СВЦЭМ!$B$34:$B$777,E$155)+'СЕТ СН'!$F$12</f>
        <v>0</v>
      </c>
      <c r="F167" s="36">
        <f>SUMIFS(СВЦЭМ!$E$34:$E$777,СВЦЭМ!$A$34:$A$777,$A167,СВЦЭМ!$B$34:$B$777,F$155)+'СЕТ СН'!$F$12</f>
        <v>0</v>
      </c>
      <c r="G167" s="36">
        <f>SUMIFS(СВЦЭМ!$E$34:$E$777,СВЦЭМ!$A$34:$A$777,$A167,СВЦЭМ!$B$34:$B$777,G$155)+'СЕТ СН'!$F$12</f>
        <v>0</v>
      </c>
      <c r="H167" s="36">
        <f>SUMIFS(СВЦЭМ!$E$34:$E$777,СВЦЭМ!$A$34:$A$777,$A167,СВЦЭМ!$B$34:$B$777,H$155)+'СЕТ СН'!$F$12</f>
        <v>0</v>
      </c>
      <c r="I167" s="36">
        <f>SUMIFS(СВЦЭМ!$E$34:$E$777,СВЦЭМ!$A$34:$A$777,$A167,СВЦЭМ!$B$34:$B$777,I$155)+'СЕТ СН'!$F$12</f>
        <v>0</v>
      </c>
      <c r="J167" s="36">
        <f>SUMIFS(СВЦЭМ!$E$34:$E$777,СВЦЭМ!$A$34:$A$777,$A167,СВЦЭМ!$B$34:$B$777,J$155)+'СЕТ СН'!$F$12</f>
        <v>0</v>
      </c>
      <c r="K167" s="36">
        <f>SUMIFS(СВЦЭМ!$E$34:$E$777,СВЦЭМ!$A$34:$A$777,$A167,СВЦЭМ!$B$34:$B$777,K$155)+'СЕТ СН'!$F$12</f>
        <v>0</v>
      </c>
      <c r="L167" s="36">
        <f>SUMIFS(СВЦЭМ!$E$34:$E$777,СВЦЭМ!$A$34:$A$777,$A167,СВЦЭМ!$B$34:$B$777,L$155)+'СЕТ СН'!$F$12</f>
        <v>0</v>
      </c>
      <c r="M167" s="36">
        <f>SUMIFS(СВЦЭМ!$E$34:$E$777,СВЦЭМ!$A$34:$A$777,$A167,СВЦЭМ!$B$34:$B$777,M$155)+'СЕТ СН'!$F$12</f>
        <v>0</v>
      </c>
      <c r="N167" s="36">
        <f>SUMIFS(СВЦЭМ!$E$34:$E$777,СВЦЭМ!$A$34:$A$777,$A167,СВЦЭМ!$B$34:$B$777,N$155)+'СЕТ СН'!$F$12</f>
        <v>0</v>
      </c>
      <c r="O167" s="36">
        <f>SUMIFS(СВЦЭМ!$E$34:$E$777,СВЦЭМ!$A$34:$A$777,$A167,СВЦЭМ!$B$34:$B$777,O$155)+'СЕТ СН'!$F$12</f>
        <v>0</v>
      </c>
      <c r="P167" s="36">
        <f>SUMIFS(СВЦЭМ!$E$34:$E$777,СВЦЭМ!$A$34:$A$777,$A167,СВЦЭМ!$B$34:$B$777,P$155)+'СЕТ СН'!$F$12</f>
        <v>0</v>
      </c>
      <c r="Q167" s="36">
        <f>SUMIFS(СВЦЭМ!$E$34:$E$777,СВЦЭМ!$A$34:$A$777,$A167,СВЦЭМ!$B$34:$B$777,Q$155)+'СЕТ СН'!$F$12</f>
        <v>0</v>
      </c>
      <c r="R167" s="36">
        <f>SUMIFS(СВЦЭМ!$E$34:$E$777,СВЦЭМ!$A$34:$A$777,$A167,СВЦЭМ!$B$34:$B$777,R$155)+'СЕТ СН'!$F$12</f>
        <v>0</v>
      </c>
      <c r="S167" s="36">
        <f>SUMIFS(СВЦЭМ!$E$34:$E$777,СВЦЭМ!$A$34:$A$777,$A167,СВЦЭМ!$B$34:$B$777,S$155)+'СЕТ СН'!$F$12</f>
        <v>0</v>
      </c>
      <c r="T167" s="36">
        <f>SUMIFS(СВЦЭМ!$E$34:$E$777,СВЦЭМ!$A$34:$A$777,$A167,СВЦЭМ!$B$34:$B$777,T$155)+'СЕТ СН'!$F$12</f>
        <v>0</v>
      </c>
      <c r="U167" s="36">
        <f>SUMIFS(СВЦЭМ!$E$34:$E$777,СВЦЭМ!$A$34:$A$777,$A167,СВЦЭМ!$B$34:$B$777,U$155)+'СЕТ СН'!$F$12</f>
        <v>0</v>
      </c>
      <c r="V167" s="36">
        <f>SUMIFS(СВЦЭМ!$E$34:$E$777,СВЦЭМ!$A$34:$A$777,$A167,СВЦЭМ!$B$34:$B$777,V$155)+'СЕТ СН'!$F$12</f>
        <v>0</v>
      </c>
      <c r="W167" s="36">
        <f>SUMIFS(СВЦЭМ!$E$34:$E$777,СВЦЭМ!$A$34:$A$777,$A167,СВЦЭМ!$B$34:$B$777,W$155)+'СЕТ СН'!$F$12</f>
        <v>0</v>
      </c>
      <c r="X167" s="36">
        <f>SUMIFS(СВЦЭМ!$E$34:$E$777,СВЦЭМ!$A$34:$A$777,$A167,СВЦЭМ!$B$34:$B$777,X$155)+'СЕТ СН'!$F$12</f>
        <v>0</v>
      </c>
      <c r="Y167" s="36">
        <f>SUMIFS(СВЦЭМ!$E$34:$E$777,СВЦЭМ!$A$34:$A$777,$A167,СВЦЭМ!$B$34:$B$777,Y$155)+'СЕТ СН'!$F$12</f>
        <v>0</v>
      </c>
    </row>
    <row r="168" spans="1:25" ht="15.75" x14ac:dyDescent="0.2">
      <c r="A168" s="35">
        <f t="shared" si="4"/>
        <v>43386</v>
      </c>
      <c r="B168" s="36">
        <f>SUMIFS(СВЦЭМ!$E$34:$E$777,СВЦЭМ!$A$34:$A$777,$A168,СВЦЭМ!$B$34:$B$777,B$155)+'СЕТ СН'!$F$12</f>
        <v>0</v>
      </c>
      <c r="C168" s="36">
        <f>SUMIFS(СВЦЭМ!$E$34:$E$777,СВЦЭМ!$A$34:$A$777,$A168,СВЦЭМ!$B$34:$B$777,C$155)+'СЕТ СН'!$F$12</f>
        <v>0</v>
      </c>
      <c r="D168" s="36">
        <f>SUMIFS(СВЦЭМ!$E$34:$E$777,СВЦЭМ!$A$34:$A$777,$A168,СВЦЭМ!$B$34:$B$777,D$155)+'СЕТ СН'!$F$12</f>
        <v>0</v>
      </c>
      <c r="E168" s="36">
        <f>SUMIFS(СВЦЭМ!$E$34:$E$777,СВЦЭМ!$A$34:$A$777,$A168,СВЦЭМ!$B$34:$B$777,E$155)+'СЕТ СН'!$F$12</f>
        <v>0</v>
      </c>
      <c r="F168" s="36">
        <f>SUMIFS(СВЦЭМ!$E$34:$E$777,СВЦЭМ!$A$34:$A$777,$A168,СВЦЭМ!$B$34:$B$777,F$155)+'СЕТ СН'!$F$12</f>
        <v>0</v>
      </c>
      <c r="G168" s="36">
        <f>SUMIFS(СВЦЭМ!$E$34:$E$777,СВЦЭМ!$A$34:$A$777,$A168,СВЦЭМ!$B$34:$B$777,G$155)+'СЕТ СН'!$F$12</f>
        <v>0</v>
      </c>
      <c r="H168" s="36">
        <f>SUMIFS(СВЦЭМ!$E$34:$E$777,СВЦЭМ!$A$34:$A$777,$A168,СВЦЭМ!$B$34:$B$777,H$155)+'СЕТ СН'!$F$12</f>
        <v>0</v>
      </c>
      <c r="I168" s="36">
        <f>SUMIFS(СВЦЭМ!$E$34:$E$777,СВЦЭМ!$A$34:$A$777,$A168,СВЦЭМ!$B$34:$B$777,I$155)+'СЕТ СН'!$F$12</f>
        <v>0</v>
      </c>
      <c r="J168" s="36">
        <f>SUMIFS(СВЦЭМ!$E$34:$E$777,СВЦЭМ!$A$34:$A$777,$A168,СВЦЭМ!$B$34:$B$777,J$155)+'СЕТ СН'!$F$12</f>
        <v>0</v>
      </c>
      <c r="K168" s="36">
        <f>SUMIFS(СВЦЭМ!$E$34:$E$777,СВЦЭМ!$A$34:$A$777,$A168,СВЦЭМ!$B$34:$B$777,K$155)+'СЕТ СН'!$F$12</f>
        <v>0</v>
      </c>
      <c r="L168" s="36">
        <f>SUMIFS(СВЦЭМ!$E$34:$E$777,СВЦЭМ!$A$34:$A$777,$A168,СВЦЭМ!$B$34:$B$777,L$155)+'СЕТ СН'!$F$12</f>
        <v>0</v>
      </c>
      <c r="M168" s="36">
        <f>SUMIFS(СВЦЭМ!$E$34:$E$777,СВЦЭМ!$A$34:$A$777,$A168,СВЦЭМ!$B$34:$B$777,M$155)+'СЕТ СН'!$F$12</f>
        <v>0</v>
      </c>
      <c r="N168" s="36">
        <f>SUMIFS(СВЦЭМ!$E$34:$E$777,СВЦЭМ!$A$34:$A$777,$A168,СВЦЭМ!$B$34:$B$777,N$155)+'СЕТ СН'!$F$12</f>
        <v>0</v>
      </c>
      <c r="O168" s="36">
        <f>SUMIFS(СВЦЭМ!$E$34:$E$777,СВЦЭМ!$A$34:$A$777,$A168,СВЦЭМ!$B$34:$B$777,O$155)+'СЕТ СН'!$F$12</f>
        <v>0</v>
      </c>
      <c r="P168" s="36">
        <f>SUMIFS(СВЦЭМ!$E$34:$E$777,СВЦЭМ!$A$34:$A$777,$A168,СВЦЭМ!$B$34:$B$777,P$155)+'СЕТ СН'!$F$12</f>
        <v>0</v>
      </c>
      <c r="Q168" s="36">
        <f>SUMIFS(СВЦЭМ!$E$34:$E$777,СВЦЭМ!$A$34:$A$777,$A168,СВЦЭМ!$B$34:$B$777,Q$155)+'СЕТ СН'!$F$12</f>
        <v>0</v>
      </c>
      <c r="R168" s="36">
        <f>SUMIFS(СВЦЭМ!$E$34:$E$777,СВЦЭМ!$A$34:$A$777,$A168,СВЦЭМ!$B$34:$B$777,R$155)+'СЕТ СН'!$F$12</f>
        <v>0</v>
      </c>
      <c r="S168" s="36">
        <f>SUMIFS(СВЦЭМ!$E$34:$E$777,СВЦЭМ!$A$34:$A$777,$A168,СВЦЭМ!$B$34:$B$777,S$155)+'СЕТ СН'!$F$12</f>
        <v>0</v>
      </c>
      <c r="T168" s="36">
        <f>SUMIFS(СВЦЭМ!$E$34:$E$777,СВЦЭМ!$A$34:$A$777,$A168,СВЦЭМ!$B$34:$B$777,T$155)+'СЕТ СН'!$F$12</f>
        <v>0</v>
      </c>
      <c r="U168" s="36">
        <f>SUMIFS(СВЦЭМ!$E$34:$E$777,СВЦЭМ!$A$34:$A$777,$A168,СВЦЭМ!$B$34:$B$777,U$155)+'СЕТ СН'!$F$12</f>
        <v>0</v>
      </c>
      <c r="V168" s="36">
        <f>SUMIFS(СВЦЭМ!$E$34:$E$777,СВЦЭМ!$A$34:$A$777,$A168,СВЦЭМ!$B$34:$B$777,V$155)+'СЕТ СН'!$F$12</f>
        <v>0</v>
      </c>
      <c r="W168" s="36">
        <f>SUMIFS(СВЦЭМ!$E$34:$E$777,СВЦЭМ!$A$34:$A$777,$A168,СВЦЭМ!$B$34:$B$777,W$155)+'СЕТ СН'!$F$12</f>
        <v>0</v>
      </c>
      <c r="X168" s="36">
        <f>SUMIFS(СВЦЭМ!$E$34:$E$777,СВЦЭМ!$A$34:$A$777,$A168,СВЦЭМ!$B$34:$B$777,X$155)+'СЕТ СН'!$F$12</f>
        <v>0</v>
      </c>
      <c r="Y168" s="36">
        <f>SUMIFS(СВЦЭМ!$E$34:$E$777,СВЦЭМ!$A$34:$A$777,$A168,СВЦЭМ!$B$34:$B$777,Y$155)+'СЕТ СН'!$F$12</f>
        <v>0</v>
      </c>
    </row>
    <row r="169" spans="1:25" ht="15.75" x14ac:dyDescent="0.2">
      <c r="A169" s="35">
        <f t="shared" si="4"/>
        <v>43387</v>
      </c>
      <c r="B169" s="36">
        <f>SUMIFS(СВЦЭМ!$E$34:$E$777,СВЦЭМ!$A$34:$A$777,$A169,СВЦЭМ!$B$34:$B$777,B$155)+'СЕТ СН'!$F$12</f>
        <v>0</v>
      </c>
      <c r="C169" s="36">
        <f>SUMIFS(СВЦЭМ!$E$34:$E$777,СВЦЭМ!$A$34:$A$777,$A169,СВЦЭМ!$B$34:$B$777,C$155)+'СЕТ СН'!$F$12</f>
        <v>0</v>
      </c>
      <c r="D169" s="36">
        <f>SUMIFS(СВЦЭМ!$E$34:$E$777,СВЦЭМ!$A$34:$A$777,$A169,СВЦЭМ!$B$34:$B$777,D$155)+'СЕТ СН'!$F$12</f>
        <v>0</v>
      </c>
      <c r="E169" s="36">
        <f>SUMIFS(СВЦЭМ!$E$34:$E$777,СВЦЭМ!$A$34:$A$777,$A169,СВЦЭМ!$B$34:$B$777,E$155)+'СЕТ СН'!$F$12</f>
        <v>0</v>
      </c>
      <c r="F169" s="36">
        <f>SUMIFS(СВЦЭМ!$E$34:$E$777,СВЦЭМ!$A$34:$A$777,$A169,СВЦЭМ!$B$34:$B$777,F$155)+'СЕТ СН'!$F$12</f>
        <v>0</v>
      </c>
      <c r="G169" s="36">
        <f>SUMIFS(СВЦЭМ!$E$34:$E$777,СВЦЭМ!$A$34:$A$777,$A169,СВЦЭМ!$B$34:$B$777,G$155)+'СЕТ СН'!$F$12</f>
        <v>0</v>
      </c>
      <c r="H169" s="36">
        <f>SUMIFS(СВЦЭМ!$E$34:$E$777,СВЦЭМ!$A$34:$A$777,$A169,СВЦЭМ!$B$34:$B$777,H$155)+'СЕТ СН'!$F$12</f>
        <v>0</v>
      </c>
      <c r="I169" s="36">
        <f>SUMIFS(СВЦЭМ!$E$34:$E$777,СВЦЭМ!$A$34:$A$777,$A169,СВЦЭМ!$B$34:$B$777,I$155)+'СЕТ СН'!$F$12</f>
        <v>0</v>
      </c>
      <c r="J169" s="36">
        <f>SUMIFS(СВЦЭМ!$E$34:$E$777,СВЦЭМ!$A$34:$A$777,$A169,СВЦЭМ!$B$34:$B$777,J$155)+'СЕТ СН'!$F$12</f>
        <v>0</v>
      </c>
      <c r="K169" s="36">
        <f>SUMIFS(СВЦЭМ!$E$34:$E$777,СВЦЭМ!$A$34:$A$777,$A169,СВЦЭМ!$B$34:$B$777,K$155)+'СЕТ СН'!$F$12</f>
        <v>0</v>
      </c>
      <c r="L169" s="36">
        <f>SUMIFS(СВЦЭМ!$E$34:$E$777,СВЦЭМ!$A$34:$A$777,$A169,СВЦЭМ!$B$34:$B$777,L$155)+'СЕТ СН'!$F$12</f>
        <v>0</v>
      </c>
      <c r="M169" s="36">
        <f>SUMIFS(СВЦЭМ!$E$34:$E$777,СВЦЭМ!$A$34:$A$777,$A169,СВЦЭМ!$B$34:$B$777,M$155)+'СЕТ СН'!$F$12</f>
        <v>0</v>
      </c>
      <c r="N169" s="36">
        <f>SUMIFS(СВЦЭМ!$E$34:$E$777,СВЦЭМ!$A$34:$A$777,$A169,СВЦЭМ!$B$34:$B$777,N$155)+'СЕТ СН'!$F$12</f>
        <v>0</v>
      </c>
      <c r="O169" s="36">
        <f>SUMIFS(СВЦЭМ!$E$34:$E$777,СВЦЭМ!$A$34:$A$777,$A169,СВЦЭМ!$B$34:$B$777,O$155)+'СЕТ СН'!$F$12</f>
        <v>0</v>
      </c>
      <c r="P169" s="36">
        <f>SUMIFS(СВЦЭМ!$E$34:$E$777,СВЦЭМ!$A$34:$A$777,$A169,СВЦЭМ!$B$34:$B$777,P$155)+'СЕТ СН'!$F$12</f>
        <v>0</v>
      </c>
      <c r="Q169" s="36">
        <f>SUMIFS(СВЦЭМ!$E$34:$E$777,СВЦЭМ!$A$34:$A$777,$A169,СВЦЭМ!$B$34:$B$777,Q$155)+'СЕТ СН'!$F$12</f>
        <v>0</v>
      </c>
      <c r="R169" s="36">
        <f>SUMIFS(СВЦЭМ!$E$34:$E$777,СВЦЭМ!$A$34:$A$777,$A169,СВЦЭМ!$B$34:$B$777,R$155)+'СЕТ СН'!$F$12</f>
        <v>0</v>
      </c>
      <c r="S169" s="36">
        <f>SUMIFS(СВЦЭМ!$E$34:$E$777,СВЦЭМ!$A$34:$A$777,$A169,СВЦЭМ!$B$34:$B$777,S$155)+'СЕТ СН'!$F$12</f>
        <v>0</v>
      </c>
      <c r="T169" s="36">
        <f>SUMIFS(СВЦЭМ!$E$34:$E$777,СВЦЭМ!$A$34:$A$777,$A169,СВЦЭМ!$B$34:$B$777,T$155)+'СЕТ СН'!$F$12</f>
        <v>0</v>
      </c>
      <c r="U169" s="36">
        <f>SUMIFS(СВЦЭМ!$E$34:$E$777,СВЦЭМ!$A$34:$A$777,$A169,СВЦЭМ!$B$34:$B$777,U$155)+'СЕТ СН'!$F$12</f>
        <v>0</v>
      </c>
      <c r="V169" s="36">
        <f>SUMIFS(СВЦЭМ!$E$34:$E$777,СВЦЭМ!$A$34:$A$777,$A169,СВЦЭМ!$B$34:$B$777,V$155)+'СЕТ СН'!$F$12</f>
        <v>0</v>
      </c>
      <c r="W169" s="36">
        <f>SUMIFS(СВЦЭМ!$E$34:$E$777,СВЦЭМ!$A$34:$A$777,$A169,СВЦЭМ!$B$34:$B$777,W$155)+'СЕТ СН'!$F$12</f>
        <v>0</v>
      </c>
      <c r="X169" s="36">
        <f>SUMIFS(СВЦЭМ!$E$34:$E$777,СВЦЭМ!$A$34:$A$777,$A169,СВЦЭМ!$B$34:$B$777,X$155)+'СЕТ СН'!$F$12</f>
        <v>0</v>
      </c>
      <c r="Y169" s="36">
        <f>SUMIFS(СВЦЭМ!$E$34:$E$777,СВЦЭМ!$A$34:$A$777,$A169,СВЦЭМ!$B$34:$B$777,Y$155)+'СЕТ СН'!$F$12</f>
        <v>0</v>
      </c>
    </row>
    <row r="170" spans="1:25" ht="15.75" x14ac:dyDescent="0.2">
      <c r="A170" s="35">
        <f t="shared" si="4"/>
        <v>43388</v>
      </c>
      <c r="B170" s="36">
        <f>SUMIFS(СВЦЭМ!$E$34:$E$777,СВЦЭМ!$A$34:$A$777,$A170,СВЦЭМ!$B$34:$B$777,B$155)+'СЕТ СН'!$F$12</f>
        <v>0</v>
      </c>
      <c r="C170" s="36">
        <f>SUMIFS(СВЦЭМ!$E$34:$E$777,СВЦЭМ!$A$34:$A$777,$A170,СВЦЭМ!$B$34:$B$777,C$155)+'СЕТ СН'!$F$12</f>
        <v>0</v>
      </c>
      <c r="D170" s="36">
        <f>SUMIFS(СВЦЭМ!$E$34:$E$777,СВЦЭМ!$A$34:$A$777,$A170,СВЦЭМ!$B$34:$B$777,D$155)+'СЕТ СН'!$F$12</f>
        <v>0</v>
      </c>
      <c r="E170" s="36">
        <f>SUMIFS(СВЦЭМ!$E$34:$E$777,СВЦЭМ!$A$34:$A$777,$A170,СВЦЭМ!$B$34:$B$777,E$155)+'СЕТ СН'!$F$12</f>
        <v>0</v>
      </c>
      <c r="F170" s="36">
        <f>SUMIFS(СВЦЭМ!$E$34:$E$777,СВЦЭМ!$A$34:$A$777,$A170,СВЦЭМ!$B$34:$B$777,F$155)+'СЕТ СН'!$F$12</f>
        <v>0</v>
      </c>
      <c r="G170" s="36">
        <f>SUMIFS(СВЦЭМ!$E$34:$E$777,СВЦЭМ!$A$34:$A$777,$A170,СВЦЭМ!$B$34:$B$777,G$155)+'СЕТ СН'!$F$12</f>
        <v>0</v>
      </c>
      <c r="H170" s="36">
        <f>SUMIFS(СВЦЭМ!$E$34:$E$777,СВЦЭМ!$A$34:$A$777,$A170,СВЦЭМ!$B$34:$B$777,H$155)+'СЕТ СН'!$F$12</f>
        <v>0</v>
      </c>
      <c r="I170" s="36">
        <f>SUMIFS(СВЦЭМ!$E$34:$E$777,СВЦЭМ!$A$34:$A$777,$A170,СВЦЭМ!$B$34:$B$777,I$155)+'СЕТ СН'!$F$12</f>
        <v>0</v>
      </c>
      <c r="J170" s="36">
        <f>SUMIFS(СВЦЭМ!$E$34:$E$777,СВЦЭМ!$A$34:$A$777,$A170,СВЦЭМ!$B$34:$B$777,J$155)+'СЕТ СН'!$F$12</f>
        <v>0</v>
      </c>
      <c r="K170" s="36">
        <f>SUMIFS(СВЦЭМ!$E$34:$E$777,СВЦЭМ!$A$34:$A$777,$A170,СВЦЭМ!$B$34:$B$777,K$155)+'СЕТ СН'!$F$12</f>
        <v>0</v>
      </c>
      <c r="L170" s="36">
        <f>SUMIFS(СВЦЭМ!$E$34:$E$777,СВЦЭМ!$A$34:$A$777,$A170,СВЦЭМ!$B$34:$B$777,L$155)+'СЕТ СН'!$F$12</f>
        <v>0</v>
      </c>
      <c r="M170" s="36">
        <f>SUMIFS(СВЦЭМ!$E$34:$E$777,СВЦЭМ!$A$34:$A$777,$A170,СВЦЭМ!$B$34:$B$777,M$155)+'СЕТ СН'!$F$12</f>
        <v>0</v>
      </c>
      <c r="N170" s="36">
        <f>SUMIFS(СВЦЭМ!$E$34:$E$777,СВЦЭМ!$A$34:$A$777,$A170,СВЦЭМ!$B$34:$B$777,N$155)+'СЕТ СН'!$F$12</f>
        <v>0</v>
      </c>
      <c r="O170" s="36">
        <f>SUMIFS(СВЦЭМ!$E$34:$E$777,СВЦЭМ!$A$34:$A$777,$A170,СВЦЭМ!$B$34:$B$777,O$155)+'СЕТ СН'!$F$12</f>
        <v>0</v>
      </c>
      <c r="P170" s="36">
        <f>SUMIFS(СВЦЭМ!$E$34:$E$777,СВЦЭМ!$A$34:$A$777,$A170,СВЦЭМ!$B$34:$B$777,P$155)+'СЕТ СН'!$F$12</f>
        <v>0</v>
      </c>
      <c r="Q170" s="36">
        <f>SUMIFS(СВЦЭМ!$E$34:$E$777,СВЦЭМ!$A$34:$A$777,$A170,СВЦЭМ!$B$34:$B$777,Q$155)+'СЕТ СН'!$F$12</f>
        <v>0</v>
      </c>
      <c r="R170" s="36">
        <f>SUMIFS(СВЦЭМ!$E$34:$E$777,СВЦЭМ!$A$34:$A$777,$A170,СВЦЭМ!$B$34:$B$777,R$155)+'СЕТ СН'!$F$12</f>
        <v>0</v>
      </c>
      <c r="S170" s="36">
        <f>SUMIFS(СВЦЭМ!$E$34:$E$777,СВЦЭМ!$A$34:$A$777,$A170,СВЦЭМ!$B$34:$B$777,S$155)+'СЕТ СН'!$F$12</f>
        <v>0</v>
      </c>
      <c r="T170" s="36">
        <f>SUMIFS(СВЦЭМ!$E$34:$E$777,СВЦЭМ!$A$34:$A$777,$A170,СВЦЭМ!$B$34:$B$777,T$155)+'СЕТ СН'!$F$12</f>
        <v>0</v>
      </c>
      <c r="U170" s="36">
        <f>SUMIFS(СВЦЭМ!$E$34:$E$777,СВЦЭМ!$A$34:$A$777,$A170,СВЦЭМ!$B$34:$B$777,U$155)+'СЕТ СН'!$F$12</f>
        <v>0</v>
      </c>
      <c r="V170" s="36">
        <f>SUMIFS(СВЦЭМ!$E$34:$E$777,СВЦЭМ!$A$34:$A$777,$A170,СВЦЭМ!$B$34:$B$777,V$155)+'СЕТ СН'!$F$12</f>
        <v>0</v>
      </c>
      <c r="W170" s="36">
        <f>SUMIFS(СВЦЭМ!$E$34:$E$777,СВЦЭМ!$A$34:$A$777,$A170,СВЦЭМ!$B$34:$B$777,W$155)+'СЕТ СН'!$F$12</f>
        <v>0</v>
      </c>
      <c r="X170" s="36">
        <f>SUMIFS(СВЦЭМ!$E$34:$E$777,СВЦЭМ!$A$34:$A$777,$A170,СВЦЭМ!$B$34:$B$777,X$155)+'СЕТ СН'!$F$12</f>
        <v>0</v>
      </c>
      <c r="Y170" s="36">
        <f>SUMIFS(СВЦЭМ!$E$34:$E$777,СВЦЭМ!$A$34:$A$777,$A170,СВЦЭМ!$B$34:$B$777,Y$155)+'СЕТ СН'!$F$12</f>
        <v>0</v>
      </c>
    </row>
    <row r="171" spans="1:25" ht="15.75" x14ac:dyDescent="0.2">
      <c r="A171" s="35">
        <f t="shared" si="4"/>
        <v>43389</v>
      </c>
      <c r="B171" s="36">
        <f>SUMIFS(СВЦЭМ!$E$34:$E$777,СВЦЭМ!$A$34:$A$777,$A171,СВЦЭМ!$B$34:$B$777,B$155)+'СЕТ СН'!$F$12</f>
        <v>0</v>
      </c>
      <c r="C171" s="36">
        <f>SUMIFS(СВЦЭМ!$E$34:$E$777,СВЦЭМ!$A$34:$A$777,$A171,СВЦЭМ!$B$34:$B$777,C$155)+'СЕТ СН'!$F$12</f>
        <v>0</v>
      </c>
      <c r="D171" s="36">
        <f>SUMIFS(СВЦЭМ!$E$34:$E$777,СВЦЭМ!$A$34:$A$777,$A171,СВЦЭМ!$B$34:$B$777,D$155)+'СЕТ СН'!$F$12</f>
        <v>0</v>
      </c>
      <c r="E171" s="36">
        <f>SUMIFS(СВЦЭМ!$E$34:$E$777,СВЦЭМ!$A$34:$A$777,$A171,СВЦЭМ!$B$34:$B$777,E$155)+'СЕТ СН'!$F$12</f>
        <v>0</v>
      </c>
      <c r="F171" s="36">
        <f>SUMIFS(СВЦЭМ!$E$34:$E$777,СВЦЭМ!$A$34:$A$777,$A171,СВЦЭМ!$B$34:$B$777,F$155)+'СЕТ СН'!$F$12</f>
        <v>0</v>
      </c>
      <c r="G171" s="36">
        <f>SUMIFS(СВЦЭМ!$E$34:$E$777,СВЦЭМ!$A$34:$A$777,$A171,СВЦЭМ!$B$34:$B$777,G$155)+'СЕТ СН'!$F$12</f>
        <v>0</v>
      </c>
      <c r="H171" s="36">
        <f>SUMIFS(СВЦЭМ!$E$34:$E$777,СВЦЭМ!$A$34:$A$777,$A171,СВЦЭМ!$B$34:$B$777,H$155)+'СЕТ СН'!$F$12</f>
        <v>0</v>
      </c>
      <c r="I171" s="36">
        <f>SUMIFS(СВЦЭМ!$E$34:$E$777,СВЦЭМ!$A$34:$A$777,$A171,СВЦЭМ!$B$34:$B$777,I$155)+'СЕТ СН'!$F$12</f>
        <v>0</v>
      </c>
      <c r="J171" s="36">
        <f>SUMIFS(СВЦЭМ!$E$34:$E$777,СВЦЭМ!$A$34:$A$777,$A171,СВЦЭМ!$B$34:$B$777,J$155)+'СЕТ СН'!$F$12</f>
        <v>0</v>
      </c>
      <c r="K171" s="36">
        <f>SUMIFS(СВЦЭМ!$E$34:$E$777,СВЦЭМ!$A$34:$A$777,$A171,СВЦЭМ!$B$34:$B$777,K$155)+'СЕТ СН'!$F$12</f>
        <v>0</v>
      </c>
      <c r="L171" s="36">
        <f>SUMIFS(СВЦЭМ!$E$34:$E$777,СВЦЭМ!$A$34:$A$777,$A171,СВЦЭМ!$B$34:$B$777,L$155)+'СЕТ СН'!$F$12</f>
        <v>0</v>
      </c>
      <c r="M171" s="36">
        <f>SUMIFS(СВЦЭМ!$E$34:$E$777,СВЦЭМ!$A$34:$A$777,$A171,СВЦЭМ!$B$34:$B$777,M$155)+'СЕТ СН'!$F$12</f>
        <v>0</v>
      </c>
      <c r="N171" s="36">
        <f>SUMIFS(СВЦЭМ!$E$34:$E$777,СВЦЭМ!$A$34:$A$777,$A171,СВЦЭМ!$B$34:$B$777,N$155)+'СЕТ СН'!$F$12</f>
        <v>0</v>
      </c>
      <c r="O171" s="36">
        <f>SUMIFS(СВЦЭМ!$E$34:$E$777,СВЦЭМ!$A$34:$A$777,$A171,СВЦЭМ!$B$34:$B$777,O$155)+'СЕТ СН'!$F$12</f>
        <v>0</v>
      </c>
      <c r="P171" s="36">
        <f>SUMIFS(СВЦЭМ!$E$34:$E$777,СВЦЭМ!$A$34:$A$777,$A171,СВЦЭМ!$B$34:$B$777,P$155)+'СЕТ СН'!$F$12</f>
        <v>0</v>
      </c>
      <c r="Q171" s="36">
        <f>SUMIFS(СВЦЭМ!$E$34:$E$777,СВЦЭМ!$A$34:$A$777,$A171,СВЦЭМ!$B$34:$B$777,Q$155)+'СЕТ СН'!$F$12</f>
        <v>0</v>
      </c>
      <c r="R171" s="36">
        <f>SUMIFS(СВЦЭМ!$E$34:$E$777,СВЦЭМ!$A$34:$A$777,$A171,СВЦЭМ!$B$34:$B$777,R$155)+'СЕТ СН'!$F$12</f>
        <v>0</v>
      </c>
      <c r="S171" s="36">
        <f>SUMIFS(СВЦЭМ!$E$34:$E$777,СВЦЭМ!$A$34:$A$777,$A171,СВЦЭМ!$B$34:$B$777,S$155)+'СЕТ СН'!$F$12</f>
        <v>0</v>
      </c>
      <c r="T171" s="36">
        <f>SUMIFS(СВЦЭМ!$E$34:$E$777,СВЦЭМ!$A$34:$A$777,$A171,СВЦЭМ!$B$34:$B$777,T$155)+'СЕТ СН'!$F$12</f>
        <v>0</v>
      </c>
      <c r="U171" s="36">
        <f>SUMIFS(СВЦЭМ!$E$34:$E$777,СВЦЭМ!$A$34:$A$777,$A171,СВЦЭМ!$B$34:$B$777,U$155)+'СЕТ СН'!$F$12</f>
        <v>0</v>
      </c>
      <c r="V171" s="36">
        <f>SUMIFS(СВЦЭМ!$E$34:$E$777,СВЦЭМ!$A$34:$A$777,$A171,СВЦЭМ!$B$34:$B$777,V$155)+'СЕТ СН'!$F$12</f>
        <v>0</v>
      </c>
      <c r="W171" s="36">
        <f>SUMIFS(СВЦЭМ!$E$34:$E$777,СВЦЭМ!$A$34:$A$777,$A171,СВЦЭМ!$B$34:$B$777,W$155)+'СЕТ СН'!$F$12</f>
        <v>0</v>
      </c>
      <c r="X171" s="36">
        <f>SUMIFS(СВЦЭМ!$E$34:$E$777,СВЦЭМ!$A$34:$A$777,$A171,СВЦЭМ!$B$34:$B$777,X$155)+'СЕТ СН'!$F$12</f>
        <v>0</v>
      </c>
      <c r="Y171" s="36">
        <f>SUMIFS(СВЦЭМ!$E$34:$E$777,СВЦЭМ!$A$34:$A$777,$A171,СВЦЭМ!$B$34:$B$777,Y$155)+'СЕТ СН'!$F$12</f>
        <v>0</v>
      </c>
    </row>
    <row r="172" spans="1:25" ht="15.75" x14ac:dyDescent="0.2">
      <c r="A172" s="35">
        <f t="shared" si="4"/>
        <v>43390</v>
      </c>
      <c r="B172" s="36">
        <f>SUMIFS(СВЦЭМ!$E$34:$E$777,СВЦЭМ!$A$34:$A$777,$A172,СВЦЭМ!$B$34:$B$777,B$155)+'СЕТ СН'!$F$12</f>
        <v>0</v>
      </c>
      <c r="C172" s="36">
        <f>SUMIFS(СВЦЭМ!$E$34:$E$777,СВЦЭМ!$A$34:$A$777,$A172,СВЦЭМ!$B$34:$B$777,C$155)+'СЕТ СН'!$F$12</f>
        <v>0</v>
      </c>
      <c r="D172" s="36">
        <f>SUMIFS(СВЦЭМ!$E$34:$E$777,СВЦЭМ!$A$34:$A$777,$A172,СВЦЭМ!$B$34:$B$777,D$155)+'СЕТ СН'!$F$12</f>
        <v>0</v>
      </c>
      <c r="E172" s="36">
        <f>SUMIFS(СВЦЭМ!$E$34:$E$777,СВЦЭМ!$A$34:$A$777,$A172,СВЦЭМ!$B$34:$B$777,E$155)+'СЕТ СН'!$F$12</f>
        <v>0</v>
      </c>
      <c r="F172" s="36">
        <f>SUMIFS(СВЦЭМ!$E$34:$E$777,СВЦЭМ!$A$34:$A$777,$A172,СВЦЭМ!$B$34:$B$777,F$155)+'СЕТ СН'!$F$12</f>
        <v>0</v>
      </c>
      <c r="G172" s="36">
        <f>SUMIFS(СВЦЭМ!$E$34:$E$777,СВЦЭМ!$A$34:$A$777,$A172,СВЦЭМ!$B$34:$B$777,G$155)+'СЕТ СН'!$F$12</f>
        <v>0</v>
      </c>
      <c r="H172" s="36">
        <f>SUMIFS(СВЦЭМ!$E$34:$E$777,СВЦЭМ!$A$34:$A$777,$A172,СВЦЭМ!$B$34:$B$777,H$155)+'СЕТ СН'!$F$12</f>
        <v>0</v>
      </c>
      <c r="I172" s="36">
        <f>SUMIFS(СВЦЭМ!$E$34:$E$777,СВЦЭМ!$A$34:$A$777,$A172,СВЦЭМ!$B$34:$B$777,I$155)+'СЕТ СН'!$F$12</f>
        <v>0</v>
      </c>
      <c r="J172" s="36">
        <f>SUMIFS(СВЦЭМ!$E$34:$E$777,СВЦЭМ!$A$34:$A$777,$A172,СВЦЭМ!$B$34:$B$777,J$155)+'СЕТ СН'!$F$12</f>
        <v>0</v>
      </c>
      <c r="K172" s="36">
        <f>SUMIFS(СВЦЭМ!$E$34:$E$777,СВЦЭМ!$A$34:$A$777,$A172,СВЦЭМ!$B$34:$B$777,K$155)+'СЕТ СН'!$F$12</f>
        <v>0</v>
      </c>
      <c r="L172" s="36">
        <f>SUMIFS(СВЦЭМ!$E$34:$E$777,СВЦЭМ!$A$34:$A$777,$A172,СВЦЭМ!$B$34:$B$777,L$155)+'СЕТ СН'!$F$12</f>
        <v>0</v>
      </c>
      <c r="M172" s="36">
        <f>SUMIFS(СВЦЭМ!$E$34:$E$777,СВЦЭМ!$A$34:$A$777,$A172,СВЦЭМ!$B$34:$B$777,M$155)+'СЕТ СН'!$F$12</f>
        <v>0</v>
      </c>
      <c r="N172" s="36">
        <f>SUMIFS(СВЦЭМ!$E$34:$E$777,СВЦЭМ!$A$34:$A$777,$A172,СВЦЭМ!$B$34:$B$777,N$155)+'СЕТ СН'!$F$12</f>
        <v>0</v>
      </c>
      <c r="O172" s="36">
        <f>SUMIFS(СВЦЭМ!$E$34:$E$777,СВЦЭМ!$A$34:$A$777,$A172,СВЦЭМ!$B$34:$B$777,O$155)+'СЕТ СН'!$F$12</f>
        <v>0</v>
      </c>
      <c r="P172" s="36">
        <f>SUMIFS(СВЦЭМ!$E$34:$E$777,СВЦЭМ!$A$34:$A$777,$A172,СВЦЭМ!$B$34:$B$777,P$155)+'СЕТ СН'!$F$12</f>
        <v>0</v>
      </c>
      <c r="Q172" s="36">
        <f>SUMIFS(СВЦЭМ!$E$34:$E$777,СВЦЭМ!$A$34:$A$777,$A172,СВЦЭМ!$B$34:$B$777,Q$155)+'СЕТ СН'!$F$12</f>
        <v>0</v>
      </c>
      <c r="R172" s="36">
        <f>SUMIFS(СВЦЭМ!$E$34:$E$777,СВЦЭМ!$A$34:$A$777,$A172,СВЦЭМ!$B$34:$B$777,R$155)+'СЕТ СН'!$F$12</f>
        <v>0</v>
      </c>
      <c r="S172" s="36">
        <f>SUMIFS(СВЦЭМ!$E$34:$E$777,СВЦЭМ!$A$34:$A$777,$A172,СВЦЭМ!$B$34:$B$777,S$155)+'СЕТ СН'!$F$12</f>
        <v>0</v>
      </c>
      <c r="T172" s="36">
        <f>SUMIFS(СВЦЭМ!$E$34:$E$777,СВЦЭМ!$A$34:$A$777,$A172,СВЦЭМ!$B$34:$B$777,T$155)+'СЕТ СН'!$F$12</f>
        <v>0</v>
      </c>
      <c r="U172" s="36">
        <f>SUMIFS(СВЦЭМ!$E$34:$E$777,СВЦЭМ!$A$34:$A$777,$A172,СВЦЭМ!$B$34:$B$777,U$155)+'СЕТ СН'!$F$12</f>
        <v>0</v>
      </c>
      <c r="V172" s="36">
        <f>SUMIFS(СВЦЭМ!$E$34:$E$777,СВЦЭМ!$A$34:$A$777,$A172,СВЦЭМ!$B$34:$B$777,V$155)+'СЕТ СН'!$F$12</f>
        <v>0</v>
      </c>
      <c r="W172" s="36">
        <f>SUMIFS(СВЦЭМ!$E$34:$E$777,СВЦЭМ!$A$34:$A$777,$A172,СВЦЭМ!$B$34:$B$777,W$155)+'СЕТ СН'!$F$12</f>
        <v>0</v>
      </c>
      <c r="X172" s="36">
        <f>SUMIFS(СВЦЭМ!$E$34:$E$777,СВЦЭМ!$A$34:$A$777,$A172,СВЦЭМ!$B$34:$B$777,X$155)+'СЕТ СН'!$F$12</f>
        <v>0</v>
      </c>
      <c r="Y172" s="36">
        <f>SUMIFS(СВЦЭМ!$E$34:$E$777,СВЦЭМ!$A$34:$A$777,$A172,СВЦЭМ!$B$34:$B$777,Y$155)+'СЕТ СН'!$F$12</f>
        <v>0</v>
      </c>
    </row>
    <row r="173" spans="1:25" ht="15.75" x14ac:dyDescent="0.2">
      <c r="A173" s="35">
        <f t="shared" si="4"/>
        <v>43391</v>
      </c>
      <c r="B173" s="36">
        <f>SUMIFS(СВЦЭМ!$E$34:$E$777,СВЦЭМ!$A$34:$A$777,$A173,СВЦЭМ!$B$34:$B$777,B$155)+'СЕТ СН'!$F$12</f>
        <v>0</v>
      </c>
      <c r="C173" s="36">
        <f>SUMIFS(СВЦЭМ!$E$34:$E$777,СВЦЭМ!$A$34:$A$777,$A173,СВЦЭМ!$B$34:$B$777,C$155)+'СЕТ СН'!$F$12</f>
        <v>0</v>
      </c>
      <c r="D173" s="36">
        <f>SUMIFS(СВЦЭМ!$E$34:$E$777,СВЦЭМ!$A$34:$A$777,$A173,СВЦЭМ!$B$34:$B$777,D$155)+'СЕТ СН'!$F$12</f>
        <v>0</v>
      </c>
      <c r="E173" s="36">
        <f>SUMIFS(СВЦЭМ!$E$34:$E$777,СВЦЭМ!$A$34:$A$777,$A173,СВЦЭМ!$B$34:$B$777,E$155)+'СЕТ СН'!$F$12</f>
        <v>0</v>
      </c>
      <c r="F173" s="36">
        <f>SUMIFS(СВЦЭМ!$E$34:$E$777,СВЦЭМ!$A$34:$A$777,$A173,СВЦЭМ!$B$34:$B$777,F$155)+'СЕТ СН'!$F$12</f>
        <v>0</v>
      </c>
      <c r="G173" s="36">
        <f>SUMIFS(СВЦЭМ!$E$34:$E$777,СВЦЭМ!$A$34:$A$777,$A173,СВЦЭМ!$B$34:$B$777,G$155)+'СЕТ СН'!$F$12</f>
        <v>0</v>
      </c>
      <c r="H173" s="36">
        <f>SUMIFS(СВЦЭМ!$E$34:$E$777,СВЦЭМ!$A$34:$A$777,$A173,СВЦЭМ!$B$34:$B$777,H$155)+'СЕТ СН'!$F$12</f>
        <v>0</v>
      </c>
      <c r="I173" s="36">
        <f>SUMIFS(СВЦЭМ!$E$34:$E$777,СВЦЭМ!$A$34:$A$777,$A173,СВЦЭМ!$B$34:$B$777,I$155)+'СЕТ СН'!$F$12</f>
        <v>0</v>
      </c>
      <c r="J173" s="36">
        <f>SUMIFS(СВЦЭМ!$E$34:$E$777,СВЦЭМ!$A$34:$A$777,$A173,СВЦЭМ!$B$34:$B$777,J$155)+'СЕТ СН'!$F$12</f>
        <v>0</v>
      </c>
      <c r="K173" s="36">
        <f>SUMIFS(СВЦЭМ!$E$34:$E$777,СВЦЭМ!$A$34:$A$777,$A173,СВЦЭМ!$B$34:$B$777,K$155)+'СЕТ СН'!$F$12</f>
        <v>0</v>
      </c>
      <c r="L173" s="36">
        <f>SUMIFS(СВЦЭМ!$E$34:$E$777,СВЦЭМ!$A$34:$A$777,$A173,СВЦЭМ!$B$34:$B$777,L$155)+'СЕТ СН'!$F$12</f>
        <v>0</v>
      </c>
      <c r="M173" s="36">
        <f>SUMIFS(СВЦЭМ!$E$34:$E$777,СВЦЭМ!$A$34:$A$777,$A173,СВЦЭМ!$B$34:$B$777,M$155)+'СЕТ СН'!$F$12</f>
        <v>0</v>
      </c>
      <c r="N173" s="36">
        <f>SUMIFS(СВЦЭМ!$E$34:$E$777,СВЦЭМ!$A$34:$A$777,$A173,СВЦЭМ!$B$34:$B$777,N$155)+'СЕТ СН'!$F$12</f>
        <v>0</v>
      </c>
      <c r="O173" s="36">
        <f>SUMIFS(СВЦЭМ!$E$34:$E$777,СВЦЭМ!$A$34:$A$777,$A173,СВЦЭМ!$B$34:$B$777,O$155)+'СЕТ СН'!$F$12</f>
        <v>0</v>
      </c>
      <c r="P173" s="36">
        <f>SUMIFS(СВЦЭМ!$E$34:$E$777,СВЦЭМ!$A$34:$A$777,$A173,СВЦЭМ!$B$34:$B$777,P$155)+'СЕТ СН'!$F$12</f>
        <v>0</v>
      </c>
      <c r="Q173" s="36">
        <f>SUMIFS(СВЦЭМ!$E$34:$E$777,СВЦЭМ!$A$34:$A$777,$A173,СВЦЭМ!$B$34:$B$777,Q$155)+'СЕТ СН'!$F$12</f>
        <v>0</v>
      </c>
      <c r="R173" s="36">
        <f>SUMIFS(СВЦЭМ!$E$34:$E$777,СВЦЭМ!$A$34:$A$777,$A173,СВЦЭМ!$B$34:$B$777,R$155)+'СЕТ СН'!$F$12</f>
        <v>0</v>
      </c>
      <c r="S173" s="36">
        <f>SUMIFS(СВЦЭМ!$E$34:$E$777,СВЦЭМ!$A$34:$A$777,$A173,СВЦЭМ!$B$34:$B$777,S$155)+'СЕТ СН'!$F$12</f>
        <v>0</v>
      </c>
      <c r="T173" s="36">
        <f>SUMIFS(СВЦЭМ!$E$34:$E$777,СВЦЭМ!$A$34:$A$777,$A173,СВЦЭМ!$B$34:$B$777,T$155)+'СЕТ СН'!$F$12</f>
        <v>0</v>
      </c>
      <c r="U173" s="36">
        <f>SUMIFS(СВЦЭМ!$E$34:$E$777,СВЦЭМ!$A$34:$A$777,$A173,СВЦЭМ!$B$34:$B$777,U$155)+'СЕТ СН'!$F$12</f>
        <v>0</v>
      </c>
      <c r="V173" s="36">
        <f>SUMIFS(СВЦЭМ!$E$34:$E$777,СВЦЭМ!$A$34:$A$777,$A173,СВЦЭМ!$B$34:$B$777,V$155)+'СЕТ СН'!$F$12</f>
        <v>0</v>
      </c>
      <c r="W173" s="36">
        <f>SUMIFS(СВЦЭМ!$E$34:$E$777,СВЦЭМ!$A$34:$A$777,$A173,СВЦЭМ!$B$34:$B$777,W$155)+'СЕТ СН'!$F$12</f>
        <v>0</v>
      </c>
      <c r="X173" s="36">
        <f>SUMIFS(СВЦЭМ!$E$34:$E$777,СВЦЭМ!$A$34:$A$777,$A173,СВЦЭМ!$B$34:$B$777,X$155)+'СЕТ СН'!$F$12</f>
        <v>0</v>
      </c>
      <c r="Y173" s="36">
        <f>SUMIFS(СВЦЭМ!$E$34:$E$777,СВЦЭМ!$A$34:$A$777,$A173,СВЦЭМ!$B$34:$B$777,Y$155)+'СЕТ СН'!$F$12</f>
        <v>0</v>
      </c>
    </row>
    <row r="174" spans="1:25" ht="15.75" x14ac:dyDescent="0.2">
      <c r="A174" s="35">
        <f t="shared" si="4"/>
        <v>43392</v>
      </c>
      <c r="B174" s="36">
        <f>SUMIFS(СВЦЭМ!$E$34:$E$777,СВЦЭМ!$A$34:$A$777,$A174,СВЦЭМ!$B$34:$B$777,B$155)+'СЕТ СН'!$F$12</f>
        <v>0</v>
      </c>
      <c r="C174" s="36">
        <f>SUMIFS(СВЦЭМ!$E$34:$E$777,СВЦЭМ!$A$34:$A$777,$A174,СВЦЭМ!$B$34:$B$777,C$155)+'СЕТ СН'!$F$12</f>
        <v>0</v>
      </c>
      <c r="D174" s="36">
        <f>SUMIFS(СВЦЭМ!$E$34:$E$777,СВЦЭМ!$A$34:$A$777,$A174,СВЦЭМ!$B$34:$B$777,D$155)+'СЕТ СН'!$F$12</f>
        <v>0</v>
      </c>
      <c r="E174" s="36">
        <f>SUMIFS(СВЦЭМ!$E$34:$E$777,СВЦЭМ!$A$34:$A$777,$A174,СВЦЭМ!$B$34:$B$777,E$155)+'СЕТ СН'!$F$12</f>
        <v>0</v>
      </c>
      <c r="F174" s="36">
        <f>SUMIFS(СВЦЭМ!$E$34:$E$777,СВЦЭМ!$A$34:$A$777,$A174,СВЦЭМ!$B$34:$B$777,F$155)+'СЕТ СН'!$F$12</f>
        <v>0</v>
      </c>
      <c r="G174" s="36">
        <f>SUMIFS(СВЦЭМ!$E$34:$E$777,СВЦЭМ!$A$34:$A$777,$A174,СВЦЭМ!$B$34:$B$777,G$155)+'СЕТ СН'!$F$12</f>
        <v>0</v>
      </c>
      <c r="H174" s="36">
        <f>SUMIFS(СВЦЭМ!$E$34:$E$777,СВЦЭМ!$A$34:$A$777,$A174,СВЦЭМ!$B$34:$B$777,H$155)+'СЕТ СН'!$F$12</f>
        <v>0</v>
      </c>
      <c r="I174" s="36">
        <f>SUMIFS(СВЦЭМ!$E$34:$E$777,СВЦЭМ!$A$34:$A$777,$A174,СВЦЭМ!$B$34:$B$777,I$155)+'СЕТ СН'!$F$12</f>
        <v>0</v>
      </c>
      <c r="J174" s="36">
        <f>SUMIFS(СВЦЭМ!$E$34:$E$777,СВЦЭМ!$A$34:$A$777,$A174,СВЦЭМ!$B$34:$B$777,J$155)+'СЕТ СН'!$F$12</f>
        <v>0</v>
      </c>
      <c r="K174" s="36">
        <f>SUMIFS(СВЦЭМ!$E$34:$E$777,СВЦЭМ!$A$34:$A$777,$A174,СВЦЭМ!$B$34:$B$777,K$155)+'СЕТ СН'!$F$12</f>
        <v>0</v>
      </c>
      <c r="L174" s="36">
        <f>SUMIFS(СВЦЭМ!$E$34:$E$777,СВЦЭМ!$A$34:$A$777,$A174,СВЦЭМ!$B$34:$B$777,L$155)+'СЕТ СН'!$F$12</f>
        <v>0</v>
      </c>
      <c r="M174" s="36">
        <f>SUMIFS(СВЦЭМ!$E$34:$E$777,СВЦЭМ!$A$34:$A$777,$A174,СВЦЭМ!$B$34:$B$777,M$155)+'СЕТ СН'!$F$12</f>
        <v>0</v>
      </c>
      <c r="N174" s="36">
        <f>SUMIFS(СВЦЭМ!$E$34:$E$777,СВЦЭМ!$A$34:$A$777,$A174,СВЦЭМ!$B$34:$B$777,N$155)+'СЕТ СН'!$F$12</f>
        <v>0</v>
      </c>
      <c r="O174" s="36">
        <f>SUMIFS(СВЦЭМ!$E$34:$E$777,СВЦЭМ!$A$34:$A$777,$A174,СВЦЭМ!$B$34:$B$777,O$155)+'СЕТ СН'!$F$12</f>
        <v>0</v>
      </c>
      <c r="P174" s="36">
        <f>SUMIFS(СВЦЭМ!$E$34:$E$777,СВЦЭМ!$A$34:$A$777,$A174,СВЦЭМ!$B$34:$B$777,P$155)+'СЕТ СН'!$F$12</f>
        <v>0</v>
      </c>
      <c r="Q174" s="36">
        <f>SUMIFS(СВЦЭМ!$E$34:$E$777,СВЦЭМ!$A$34:$A$777,$A174,СВЦЭМ!$B$34:$B$777,Q$155)+'СЕТ СН'!$F$12</f>
        <v>0</v>
      </c>
      <c r="R174" s="36">
        <f>SUMIFS(СВЦЭМ!$E$34:$E$777,СВЦЭМ!$A$34:$A$777,$A174,СВЦЭМ!$B$34:$B$777,R$155)+'СЕТ СН'!$F$12</f>
        <v>0</v>
      </c>
      <c r="S174" s="36">
        <f>SUMIFS(СВЦЭМ!$E$34:$E$777,СВЦЭМ!$A$34:$A$777,$A174,СВЦЭМ!$B$34:$B$777,S$155)+'СЕТ СН'!$F$12</f>
        <v>0</v>
      </c>
      <c r="T174" s="36">
        <f>SUMIFS(СВЦЭМ!$E$34:$E$777,СВЦЭМ!$A$34:$A$777,$A174,СВЦЭМ!$B$34:$B$777,T$155)+'СЕТ СН'!$F$12</f>
        <v>0</v>
      </c>
      <c r="U174" s="36">
        <f>SUMIFS(СВЦЭМ!$E$34:$E$777,СВЦЭМ!$A$34:$A$777,$A174,СВЦЭМ!$B$34:$B$777,U$155)+'СЕТ СН'!$F$12</f>
        <v>0</v>
      </c>
      <c r="V174" s="36">
        <f>SUMIFS(СВЦЭМ!$E$34:$E$777,СВЦЭМ!$A$34:$A$777,$A174,СВЦЭМ!$B$34:$B$777,V$155)+'СЕТ СН'!$F$12</f>
        <v>0</v>
      </c>
      <c r="W174" s="36">
        <f>SUMIFS(СВЦЭМ!$E$34:$E$777,СВЦЭМ!$A$34:$A$777,$A174,СВЦЭМ!$B$34:$B$777,W$155)+'СЕТ СН'!$F$12</f>
        <v>0</v>
      </c>
      <c r="X174" s="36">
        <f>SUMIFS(СВЦЭМ!$E$34:$E$777,СВЦЭМ!$A$34:$A$777,$A174,СВЦЭМ!$B$34:$B$777,X$155)+'СЕТ СН'!$F$12</f>
        <v>0</v>
      </c>
      <c r="Y174" s="36">
        <f>SUMIFS(СВЦЭМ!$E$34:$E$777,СВЦЭМ!$A$34:$A$777,$A174,СВЦЭМ!$B$34:$B$777,Y$155)+'СЕТ СН'!$F$12</f>
        <v>0</v>
      </c>
    </row>
    <row r="175" spans="1:25" ht="15.75" x14ac:dyDescent="0.2">
      <c r="A175" s="35">
        <f t="shared" si="4"/>
        <v>43393</v>
      </c>
      <c r="B175" s="36">
        <f>SUMIFS(СВЦЭМ!$E$34:$E$777,СВЦЭМ!$A$34:$A$777,$A175,СВЦЭМ!$B$34:$B$777,B$155)+'СЕТ СН'!$F$12</f>
        <v>0</v>
      </c>
      <c r="C175" s="36">
        <f>SUMIFS(СВЦЭМ!$E$34:$E$777,СВЦЭМ!$A$34:$A$777,$A175,СВЦЭМ!$B$34:$B$777,C$155)+'СЕТ СН'!$F$12</f>
        <v>0</v>
      </c>
      <c r="D175" s="36">
        <f>SUMIFS(СВЦЭМ!$E$34:$E$777,СВЦЭМ!$A$34:$A$777,$A175,СВЦЭМ!$B$34:$B$777,D$155)+'СЕТ СН'!$F$12</f>
        <v>0</v>
      </c>
      <c r="E175" s="36">
        <f>SUMIFS(СВЦЭМ!$E$34:$E$777,СВЦЭМ!$A$34:$A$777,$A175,СВЦЭМ!$B$34:$B$777,E$155)+'СЕТ СН'!$F$12</f>
        <v>0</v>
      </c>
      <c r="F175" s="36">
        <f>SUMIFS(СВЦЭМ!$E$34:$E$777,СВЦЭМ!$A$34:$A$777,$A175,СВЦЭМ!$B$34:$B$777,F$155)+'СЕТ СН'!$F$12</f>
        <v>0</v>
      </c>
      <c r="G175" s="36">
        <f>SUMIFS(СВЦЭМ!$E$34:$E$777,СВЦЭМ!$A$34:$A$777,$A175,СВЦЭМ!$B$34:$B$777,G$155)+'СЕТ СН'!$F$12</f>
        <v>0</v>
      </c>
      <c r="H175" s="36">
        <f>SUMIFS(СВЦЭМ!$E$34:$E$777,СВЦЭМ!$A$34:$A$777,$A175,СВЦЭМ!$B$34:$B$777,H$155)+'СЕТ СН'!$F$12</f>
        <v>0</v>
      </c>
      <c r="I175" s="36">
        <f>SUMIFS(СВЦЭМ!$E$34:$E$777,СВЦЭМ!$A$34:$A$777,$A175,СВЦЭМ!$B$34:$B$777,I$155)+'СЕТ СН'!$F$12</f>
        <v>0</v>
      </c>
      <c r="J175" s="36">
        <f>SUMIFS(СВЦЭМ!$E$34:$E$777,СВЦЭМ!$A$34:$A$777,$A175,СВЦЭМ!$B$34:$B$777,J$155)+'СЕТ СН'!$F$12</f>
        <v>0</v>
      </c>
      <c r="K175" s="36">
        <f>SUMIFS(СВЦЭМ!$E$34:$E$777,СВЦЭМ!$A$34:$A$777,$A175,СВЦЭМ!$B$34:$B$777,K$155)+'СЕТ СН'!$F$12</f>
        <v>0</v>
      </c>
      <c r="L175" s="36">
        <f>SUMIFS(СВЦЭМ!$E$34:$E$777,СВЦЭМ!$A$34:$A$777,$A175,СВЦЭМ!$B$34:$B$777,L$155)+'СЕТ СН'!$F$12</f>
        <v>0</v>
      </c>
      <c r="M175" s="36">
        <f>SUMIFS(СВЦЭМ!$E$34:$E$777,СВЦЭМ!$A$34:$A$777,$A175,СВЦЭМ!$B$34:$B$777,M$155)+'СЕТ СН'!$F$12</f>
        <v>0</v>
      </c>
      <c r="N175" s="36">
        <f>SUMIFS(СВЦЭМ!$E$34:$E$777,СВЦЭМ!$A$34:$A$777,$A175,СВЦЭМ!$B$34:$B$777,N$155)+'СЕТ СН'!$F$12</f>
        <v>0</v>
      </c>
      <c r="O175" s="36">
        <f>SUMIFS(СВЦЭМ!$E$34:$E$777,СВЦЭМ!$A$34:$A$777,$A175,СВЦЭМ!$B$34:$B$777,O$155)+'СЕТ СН'!$F$12</f>
        <v>0</v>
      </c>
      <c r="P175" s="36">
        <f>SUMIFS(СВЦЭМ!$E$34:$E$777,СВЦЭМ!$A$34:$A$777,$A175,СВЦЭМ!$B$34:$B$777,P$155)+'СЕТ СН'!$F$12</f>
        <v>0</v>
      </c>
      <c r="Q175" s="36">
        <f>SUMIFS(СВЦЭМ!$E$34:$E$777,СВЦЭМ!$A$34:$A$777,$A175,СВЦЭМ!$B$34:$B$777,Q$155)+'СЕТ СН'!$F$12</f>
        <v>0</v>
      </c>
      <c r="R175" s="36">
        <f>SUMIFS(СВЦЭМ!$E$34:$E$777,СВЦЭМ!$A$34:$A$777,$A175,СВЦЭМ!$B$34:$B$777,R$155)+'СЕТ СН'!$F$12</f>
        <v>0</v>
      </c>
      <c r="S175" s="36">
        <f>SUMIFS(СВЦЭМ!$E$34:$E$777,СВЦЭМ!$A$34:$A$777,$A175,СВЦЭМ!$B$34:$B$777,S$155)+'СЕТ СН'!$F$12</f>
        <v>0</v>
      </c>
      <c r="T175" s="36">
        <f>SUMIFS(СВЦЭМ!$E$34:$E$777,СВЦЭМ!$A$34:$A$777,$A175,СВЦЭМ!$B$34:$B$777,T$155)+'СЕТ СН'!$F$12</f>
        <v>0</v>
      </c>
      <c r="U175" s="36">
        <f>SUMIFS(СВЦЭМ!$E$34:$E$777,СВЦЭМ!$A$34:$A$777,$A175,СВЦЭМ!$B$34:$B$777,U$155)+'СЕТ СН'!$F$12</f>
        <v>0</v>
      </c>
      <c r="V175" s="36">
        <f>SUMIFS(СВЦЭМ!$E$34:$E$777,СВЦЭМ!$A$34:$A$777,$A175,СВЦЭМ!$B$34:$B$777,V$155)+'СЕТ СН'!$F$12</f>
        <v>0</v>
      </c>
      <c r="W175" s="36">
        <f>SUMIFS(СВЦЭМ!$E$34:$E$777,СВЦЭМ!$A$34:$A$777,$A175,СВЦЭМ!$B$34:$B$777,W$155)+'СЕТ СН'!$F$12</f>
        <v>0</v>
      </c>
      <c r="X175" s="36">
        <f>SUMIFS(СВЦЭМ!$E$34:$E$777,СВЦЭМ!$A$34:$A$777,$A175,СВЦЭМ!$B$34:$B$777,X$155)+'СЕТ СН'!$F$12</f>
        <v>0</v>
      </c>
      <c r="Y175" s="36">
        <f>SUMIFS(СВЦЭМ!$E$34:$E$777,СВЦЭМ!$A$34:$A$777,$A175,СВЦЭМ!$B$34:$B$777,Y$155)+'СЕТ СН'!$F$12</f>
        <v>0</v>
      </c>
    </row>
    <row r="176" spans="1:25" ht="15.75" x14ac:dyDescent="0.2">
      <c r="A176" s="35">
        <f t="shared" si="4"/>
        <v>43394</v>
      </c>
      <c r="B176" s="36">
        <f>SUMIFS(СВЦЭМ!$E$34:$E$777,СВЦЭМ!$A$34:$A$777,$A176,СВЦЭМ!$B$34:$B$777,B$155)+'СЕТ СН'!$F$12</f>
        <v>0</v>
      </c>
      <c r="C176" s="36">
        <f>SUMIFS(СВЦЭМ!$E$34:$E$777,СВЦЭМ!$A$34:$A$777,$A176,СВЦЭМ!$B$34:$B$777,C$155)+'СЕТ СН'!$F$12</f>
        <v>0</v>
      </c>
      <c r="D176" s="36">
        <f>SUMIFS(СВЦЭМ!$E$34:$E$777,СВЦЭМ!$A$34:$A$777,$A176,СВЦЭМ!$B$34:$B$777,D$155)+'СЕТ СН'!$F$12</f>
        <v>0</v>
      </c>
      <c r="E176" s="36">
        <f>SUMIFS(СВЦЭМ!$E$34:$E$777,СВЦЭМ!$A$34:$A$777,$A176,СВЦЭМ!$B$34:$B$777,E$155)+'СЕТ СН'!$F$12</f>
        <v>0</v>
      </c>
      <c r="F176" s="36">
        <f>SUMIFS(СВЦЭМ!$E$34:$E$777,СВЦЭМ!$A$34:$A$777,$A176,СВЦЭМ!$B$34:$B$777,F$155)+'СЕТ СН'!$F$12</f>
        <v>0</v>
      </c>
      <c r="G176" s="36">
        <f>SUMIFS(СВЦЭМ!$E$34:$E$777,СВЦЭМ!$A$34:$A$777,$A176,СВЦЭМ!$B$34:$B$777,G$155)+'СЕТ СН'!$F$12</f>
        <v>0</v>
      </c>
      <c r="H176" s="36">
        <f>SUMIFS(СВЦЭМ!$E$34:$E$777,СВЦЭМ!$A$34:$A$777,$A176,СВЦЭМ!$B$34:$B$777,H$155)+'СЕТ СН'!$F$12</f>
        <v>0</v>
      </c>
      <c r="I176" s="36">
        <f>SUMIFS(СВЦЭМ!$E$34:$E$777,СВЦЭМ!$A$34:$A$777,$A176,СВЦЭМ!$B$34:$B$777,I$155)+'СЕТ СН'!$F$12</f>
        <v>0</v>
      </c>
      <c r="J176" s="36">
        <f>SUMIFS(СВЦЭМ!$E$34:$E$777,СВЦЭМ!$A$34:$A$777,$A176,СВЦЭМ!$B$34:$B$777,J$155)+'СЕТ СН'!$F$12</f>
        <v>0</v>
      </c>
      <c r="K176" s="36">
        <f>SUMIFS(СВЦЭМ!$E$34:$E$777,СВЦЭМ!$A$34:$A$777,$A176,СВЦЭМ!$B$34:$B$777,K$155)+'СЕТ СН'!$F$12</f>
        <v>0</v>
      </c>
      <c r="L176" s="36">
        <f>SUMIFS(СВЦЭМ!$E$34:$E$777,СВЦЭМ!$A$34:$A$777,$A176,СВЦЭМ!$B$34:$B$777,L$155)+'СЕТ СН'!$F$12</f>
        <v>0</v>
      </c>
      <c r="M176" s="36">
        <f>SUMIFS(СВЦЭМ!$E$34:$E$777,СВЦЭМ!$A$34:$A$777,$A176,СВЦЭМ!$B$34:$B$777,M$155)+'СЕТ СН'!$F$12</f>
        <v>0</v>
      </c>
      <c r="N176" s="36">
        <f>SUMIFS(СВЦЭМ!$E$34:$E$777,СВЦЭМ!$A$34:$A$777,$A176,СВЦЭМ!$B$34:$B$777,N$155)+'СЕТ СН'!$F$12</f>
        <v>0</v>
      </c>
      <c r="O176" s="36">
        <f>SUMIFS(СВЦЭМ!$E$34:$E$777,СВЦЭМ!$A$34:$A$777,$A176,СВЦЭМ!$B$34:$B$777,O$155)+'СЕТ СН'!$F$12</f>
        <v>0</v>
      </c>
      <c r="P176" s="36">
        <f>SUMIFS(СВЦЭМ!$E$34:$E$777,СВЦЭМ!$A$34:$A$777,$A176,СВЦЭМ!$B$34:$B$777,P$155)+'СЕТ СН'!$F$12</f>
        <v>0</v>
      </c>
      <c r="Q176" s="36">
        <f>SUMIFS(СВЦЭМ!$E$34:$E$777,СВЦЭМ!$A$34:$A$777,$A176,СВЦЭМ!$B$34:$B$777,Q$155)+'СЕТ СН'!$F$12</f>
        <v>0</v>
      </c>
      <c r="R176" s="36">
        <f>SUMIFS(СВЦЭМ!$E$34:$E$777,СВЦЭМ!$A$34:$A$777,$A176,СВЦЭМ!$B$34:$B$777,R$155)+'СЕТ СН'!$F$12</f>
        <v>0</v>
      </c>
      <c r="S176" s="36">
        <f>SUMIFS(СВЦЭМ!$E$34:$E$777,СВЦЭМ!$A$34:$A$777,$A176,СВЦЭМ!$B$34:$B$777,S$155)+'СЕТ СН'!$F$12</f>
        <v>0</v>
      </c>
      <c r="T176" s="36">
        <f>SUMIFS(СВЦЭМ!$E$34:$E$777,СВЦЭМ!$A$34:$A$777,$A176,СВЦЭМ!$B$34:$B$777,T$155)+'СЕТ СН'!$F$12</f>
        <v>0</v>
      </c>
      <c r="U176" s="36">
        <f>SUMIFS(СВЦЭМ!$E$34:$E$777,СВЦЭМ!$A$34:$A$777,$A176,СВЦЭМ!$B$34:$B$777,U$155)+'СЕТ СН'!$F$12</f>
        <v>0</v>
      </c>
      <c r="V176" s="36">
        <f>SUMIFS(СВЦЭМ!$E$34:$E$777,СВЦЭМ!$A$34:$A$777,$A176,СВЦЭМ!$B$34:$B$777,V$155)+'СЕТ СН'!$F$12</f>
        <v>0</v>
      </c>
      <c r="W176" s="36">
        <f>SUMIFS(СВЦЭМ!$E$34:$E$777,СВЦЭМ!$A$34:$A$777,$A176,СВЦЭМ!$B$34:$B$777,W$155)+'СЕТ СН'!$F$12</f>
        <v>0</v>
      </c>
      <c r="X176" s="36">
        <f>SUMIFS(СВЦЭМ!$E$34:$E$777,СВЦЭМ!$A$34:$A$777,$A176,СВЦЭМ!$B$34:$B$777,X$155)+'СЕТ СН'!$F$12</f>
        <v>0</v>
      </c>
      <c r="Y176" s="36">
        <f>SUMIFS(СВЦЭМ!$E$34:$E$777,СВЦЭМ!$A$34:$A$777,$A176,СВЦЭМ!$B$34:$B$777,Y$155)+'СЕТ СН'!$F$12</f>
        <v>0</v>
      </c>
    </row>
    <row r="177" spans="1:27" ht="15.75" x14ac:dyDescent="0.2">
      <c r="A177" s="35">
        <f t="shared" si="4"/>
        <v>43395</v>
      </c>
      <c r="B177" s="36">
        <f>SUMIFS(СВЦЭМ!$E$34:$E$777,СВЦЭМ!$A$34:$A$777,$A177,СВЦЭМ!$B$34:$B$777,B$155)+'СЕТ СН'!$F$12</f>
        <v>0</v>
      </c>
      <c r="C177" s="36">
        <f>SUMIFS(СВЦЭМ!$E$34:$E$777,СВЦЭМ!$A$34:$A$777,$A177,СВЦЭМ!$B$34:$B$777,C$155)+'СЕТ СН'!$F$12</f>
        <v>0</v>
      </c>
      <c r="D177" s="36">
        <f>SUMIFS(СВЦЭМ!$E$34:$E$777,СВЦЭМ!$A$34:$A$777,$A177,СВЦЭМ!$B$34:$B$777,D$155)+'СЕТ СН'!$F$12</f>
        <v>0</v>
      </c>
      <c r="E177" s="36">
        <f>SUMIFS(СВЦЭМ!$E$34:$E$777,СВЦЭМ!$A$34:$A$777,$A177,СВЦЭМ!$B$34:$B$777,E$155)+'СЕТ СН'!$F$12</f>
        <v>0</v>
      </c>
      <c r="F177" s="36">
        <f>SUMIFS(СВЦЭМ!$E$34:$E$777,СВЦЭМ!$A$34:$A$777,$A177,СВЦЭМ!$B$34:$B$777,F$155)+'СЕТ СН'!$F$12</f>
        <v>0</v>
      </c>
      <c r="G177" s="36">
        <f>SUMIFS(СВЦЭМ!$E$34:$E$777,СВЦЭМ!$A$34:$A$777,$A177,СВЦЭМ!$B$34:$B$777,G$155)+'СЕТ СН'!$F$12</f>
        <v>0</v>
      </c>
      <c r="H177" s="36">
        <f>SUMIFS(СВЦЭМ!$E$34:$E$777,СВЦЭМ!$A$34:$A$777,$A177,СВЦЭМ!$B$34:$B$777,H$155)+'СЕТ СН'!$F$12</f>
        <v>0</v>
      </c>
      <c r="I177" s="36">
        <f>SUMIFS(СВЦЭМ!$E$34:$E$777,СВЦЭМ!$A$34:$A$777,$A177,СВЦЭМ!$B$34:$B$777,I$155)+'СЕТ СН'!$F$12</f>
        <v>0</v>
      </c>
      <c r="J177" s="36">
        <f>SUMIFS(СВЦЭМ!$E$34:$E$777,СВЦЭМ!$A$34:$A$777,$A177,СВЦЭМ!$B$34:$B$777,J$155)+'СЕТ СН'!$F$12</f>
        <v>0</v>
      </c>
      <c r="K177" s="36">
        <f>SUMIFS(СВЦЭМ!$E$34:$E$777,СВЦЭМ!$A$34:$A$777,$A177,СВЦЭМ!$B$34:$B$777,K$155)+'СЕТ СН'!$F$12</f>
        <v>0</v>
      </c>
      <c r="L177" s="36">
        <f>SUMIFS(СВЦЭМ!$E$34:$E$777,СВЦЭМ!$A$34:$A$777,$A177,СВЦЭМ!$B$34:$B$777,L$155)+'СЕТ СН'!$F$12</f>
        <v>0</v>
      </c>
      <c r="M177" s="36">
        <f>SUMIFS(СВЦЭМ!$E$34:$E$777,СВЦЭМ!$A$34:$A$777,$A177,СВЦЭМ!$B$34:$B$777,M$155)+'СЕТ СН'!$F$12</f>
        <v>0</v>
      </c>
      <c r="N177" s="36">
        <f>SUMIFS(СВЦЭМ!$E$34:$E$777,СВЦЭМ!$A$34:$A$777,$A177,СВЦЭМ!$B$34:$B$777,N$155)+'СЕТ СН'!$F$12</f>
        <v>0</v>
      </c>
      <c r="O177" s="36">
        <f>SUMIFS(СВЦЭМ!$E$34:$E$777,СВЦЭМ!$A$34:$A$777,$A177,СВЦЭМ!$B$34:$B$777,O$155)+'СЕТ СН'!$F$12</f>
        <v>0</v>
      </c>
      <c r="P177" s="36">
        <f>SUMIFS(СВЦЭМ!$E$34:$E$777,СВЦЭМ!$A$34:$A$777,$A177,СВЦЭМ!$B$34:$B$777,P$155)+'СЕТ СН'!$F$12</f>
        <v>0</v>
      </c>
      <c r="Q177" s="36">
        <f>SUMIFS(СВЦЭМ!$E$34:$E$777,СВЦЭМ!$A$34:$A$777,$A177,СВЦЭМ!$B$34:$B$777,Q$155)+'СЕТ СН'!$F$12</f>
        <v>0</v>
      </c>
      <c r="R177" s="36">
        <f>SUMIFS(СВЦЭМ!$E$34:$E$777,СВЦЭМ!$A$34:$A$777,$A177,СВЦЭМ!$B$34:$B$777,R$155)+'СЕТ СН'!$F$12</f>
        <v>0</v>
      </c>
      <c r="S177" s="36">
        <f>SUMIFS(СВЦЭМ!$E$34:$E$777,СВЦЭМ!$A$34:$A$777,$A177,СВЦЭМ!$B$34:$B$777,S$155)+'СЕТ СН'!$F$12</f>
        <v>0</v>
      </c>
      <c r="T177" s="36">
        <f>SUMIFS(СВЦЭМ!$E$34:$E$777,СВЦЭМ!$A$34:$A$777,$A177,СВЦЭМ!$B$34:$B$777,T$155)+'СЕТ СН'!$F$12</f>
        <v>0</v>
      </c>
      <c r="U177" s="36">
        <f>SUMIFS(СВЦЭМ!$E$34:$E$777,СВЦЭМ!$A$34:$A$777,$A177,СВЦЭМ!$B$34:$B$777,U$155)+'СЕТ СН'!$F$12</f>
        <v>0</v>
      </c>
      <c r="V177" s="36">
        <f>SUMIFS(СВЦЭМ!$E$34:$E$777,СВЦЭМ!$A$34:$A$777,$A177,СВЦЭМ!$B$34:$B$777,V$155)+'СЕТ СН'!$F$12</f>
        <v>0</v>
      </c>
      <c r="W177" s="36">
        <f>SUMIFS(СВЦЭМ!$E$34:$E$777,СВЦЭМ!$A$34:$A$777,$A177,СВЦЭМ!$B$34:$B$777,W$155)+'СЕТ СН'!$F$12</f>
        <v>0</v>
      </c>
      <c r="X177" s="36">
        <f>SUMIFS(СВЦЭМ!$E$34:$E$777,СВЦЭМ!$A$34:$A$777,$A177,СВЦЭМ!$B$34:$B$777,X$155)+'СЕТ СН'!$F$12</f>
        <v>0</v>
      </c>
      <c r="Y177" s="36">
        <f>SUMIFS(СВЦЭМ!$E$34:$E$777,СВЦЭМ!$A$34:$A$777,$A177,СВЦЭМ!$B$34:$B$777,Y$155)+'СЕТ СН'!$F$12</f>
        <v>0</v>
      </c>
    </row>
    <row r="178" spans="1:27" ht="15.75" x14ac:dyDescent="0.2">
      <c r="A178" s="35">
        <f t="shared" si="4"/>
        <v>43396</v>
      </c>
      <c r="B178" s="36">
        <f>SUMIFS(СВЦЭМ!$E$34:$E$777,СВЦЭМ!$A$34:$A$777,$A178,СВЦЭМ!$B$34:$B$777,B$155)+'СЕТ СН'!$F$12</f>
        <v>0</v>
      </c>
      <c r="C178" s="36">
        <f>SUMIFS(СВЦЭМ!$E$34:$E$777,СВЦЭМ!$A$34:$A$777,$A178,СВЦЭМ!$B$34:$B$777,C$155)+'СЕТ СН'!$F$12</f>
        <v>0</v>
      </c>
      <c r="D178" s="36">
        <f>SUMIFS(СВЦЭМ!$E$34:$E$777,СВЦЭМ!$A$34:$A$777,$A178,СВЦЭМ!$B$34:$B$777,D$155)+'СЕТ СН'!$F$12</f>
        <v>0</v>
      </c>
      <c r="E178" s="36">
        <f>SUMIFS(СВЦЭМ!$E$34:$E$777,СВЦЭМ!$A$34:$A$777,$A178,СВЦЭМ!$B$34:$B$777,E$155)+'СЕТ СН'!$F$12</f>
        <v>0</v>
      </c>
      <c r="F178" s="36">
        <f>SUMIFS(СВЦЭМ!$E$34:$E$777,СВЦЭМ!$A$34:$A$777,$A178,СВЦЭМ!$B$34:$B$777,F$155)+'СЕТ СН'!$F$12</f>
        <v>0</v>
      </c>
      <c r="G178" s="36">
        <f>SUMIFS(СВЦЭМ!$E$34:$E$777,СВЦЭМ!$A$34:$A$777,$A178,СВЦЭМ!$B$34:$B$777,G$155)+'СЕТ СН'!$F$12</f>
        <v>0</v>
      </c>
      <c r="H178" s="36">
        <f>SUMIFS(СВЦЭМ!$E$34:$E$777,СВЦЭМ!$A$34:$A$777,$A178,СВЦЭМ!$B$34:$B$777,H$155)+'СЕТ СН'!$F$12</f>
        <v>0</v>
      </c>
      <c r="I178" s="36">
        <f>SUMIFS(СВЦЭМ!$E$34:$E$777,СВЦЭМ!$A$34:$A$777,$A178,СВЦЭМ!$B$34:$B$777,I$155)+'СЕТ СН'!$F$12</f>
        <v>0</v>
      </c>
      <c r="J178" s="36">
        <f>SUMIFS(СВЦЭМ!$E$34:$E$777,СВЦЭМ!$A$34:$A$777,$A178,СВЦЭМ!$B$34:$B$777,J$155)+'СЕТ СН'!$F$12</f>
        <v>0</v>
      </c>
      <c r="K178" s="36">
        <f>SUMIFS(СВЦЭМ!$E$34:$E$777,СВЦЭМ!$A$34:$A$777,$A178,СВЦЭМ!$B$34:$B$777,K$155)+'СЕТ СН'!$F$12</f>
        <v>0</v>
      </c>
      <c r="L178" s="36">
        <f>SUMIFS(СВЦЭМ!$E$34:$E$777,СВЦЭМ!$A$34:$A$777,$A178,СВЦЭМ!$B$34:$B$777,L$155)+'СЕТ СН'!$F$12</f>
        <v>0</v>
      </c>
      <c r="M178" s="36">
        <f>SUMIFS(СВЦЭМ!$E$34:$E$777,СВЦЭМ!$A$34:$A$777,$A178,СВЦЭМ!$B$34:$B$777,M$155)+'СЕТ СН'!$F$12</f>
        <v>0</v>
      </c>
      <c r="N178" s="36">
        <f>SUMIFS(СВЦЭМ!$E$34:$E$777,СВЦЭМ!$A$34:$A$777,$A178,СВЦЭМ!$B$34:$B$777,N$155)+'СЕТ СН'!$F$12</f>
        <v>0</v>
      </c>
      <c r="O178" s="36">
        <f>SUMIFS(СВЦЭМ!$E$34:$E$777,СВЦЭМ!$A$34:$A$777,$A178,СВЦЭМ!$B$34:$B$777,O$155)+'СЕТ СН'!$F$12</f>
        <v>0</v>
      </c>
      <c r="P178" s="36">
        <f>SUMIFS(СВЦЭМ!$E$34:$E$777,СВЦЭМ!$A$34:$A$777,$A178,СВЦЭМ!$B$34:$B$777,P$155)+'СЕТ СН'!$F$12</f>
        <v>0</v>
      </c>
      <c r="Q178" s="36">
        <f>SUMIFS(СВЦЭМ!$E$34:$E$777,СВЦЭМ!$A$34:$A$777,$A178,СВЦЭМ!$B$34:$B$777,Q$155)+'СЕТ СН'!$F$12</f>
        <v>0</v>
      </c>
      <c r="R178" s="36">
        <f>SUMIFS(СВЦЭМ!$E$34:$E$777,СВЦЭМ!$A$34:$A$777,$A178,СВЦЭМ!$B$34:$B$777,R$155)+'СЕТ СН'!$F$12</f>
        <v>0</v>
      </c>
      <c r="S178" s="36">
        <f>SUMIFS(СВЦЭМ!$E$34:$E$777,СВЦЭМ!$A$34:$A$777,$A178,СВЦЭМ!$B$34:$B$777,S$155)+'СЕТ СН'!$F$12</f>
        <v>0</v>
      </c>
      <c r="T178" s="36">
        <f>SUMIFS(СВЦЭМ!$E$34:$E$777,СВЦЭМ!$A$34:$A$777,$A178,СВЦЭМ!$B$34:$B$777,T$155)+'СЕТ СН'!$F$12</f>
        <v>0</v>
      </c>
      <c r="U178" s="36">
        <f>SUMIFS(СВЦЭМ!$E$34:$E$777,СВЦЭМ!$A$34:$A$777,$A178,СВЦЭМ!$B$34:$B$777,U$155)+'СЕТ СН'!$F$12</f>
        <v>0</v>
      </c>
      <c r="V178" s="36">
        <f>SUMIFS(СВЦЭМ!$E$34:$E$777,СВЦЭМ!$A$34:$A$777,$A178,СВЦЭМ!$B$34:$B$777,V$155)+'СЕТ СН'!$F$12</f>
        <v>0</v>
      </c>
      <c r="W178" s="36">
        <f>SUMIFS(СВЦЭМ!$E$34:$E$777,СВЦЭМ!$A$34:$A$777,$A178,СВЦЭМ!$B$34:$B$777,W$155)+'СЕТ СН'!$F$12</f>
        <v>0</v>
      </c>
      <c r="X178" s="36">
        <f>SUMIFS(СВЦЭМ!$E$34:$E$777,СВЦЭМ!$A$34:$A$777,$A178,СВЦЭМ!$B$34:$B$777,X$155)+'СЕТ СН'!$F$12</f>
        <v>0</v>
      </c>
      <c r="Y178" s="36">
        <f>SUMIFS(СВЦЭМ!$E$34:$E$777,СВЦЭМ!$A$34:$A$777,$A178,СВЦЭМ!$B$34:$B$777,Y$155)+'СЕТ СН'!$F$12</f>
        <v>0</v>
      </c>
    </row>
    <row r="179" spans="1:27" ht="15.75" x14ac:dyDescent="0.2">
      <c r="A179" s="35">
        <f t="shared" si="4"/>
        <v>43397</v>
      </c>
      <c r="B179" s="36">
        <f>SUMIFS(СВЦЭМ!$E$34:$E$777,СВЦЭМ!$A$34:$A$777,$A179,СВЦЭМ!$B$34:$B$777,B$155)+'СЕТ СН'!$F$12</f>
        <v>0</v>
      </c>
      <c r="C179" s="36">
        <f>SUMIFS(СВЦЭМ!$E$34:$E$777,СВЦЭМ!$A$34:$A$777,$A179,СВЦЭМ!$B$34:$B$777,C$155)+'СЕТ СН'!$F$12</f>
        <v>0</v>
      </c>
      <c r="D179" s="36">
        <f>SUMIFS(СВЦЭМ!$E$34:$E$777,СВЦЭМ!$A$34:$A$777,$A179,СВЦЭМ!$B$34:$B$777,D$155)+'СЕТ СН'!$F$12</f>
        <v>0</v>
      </c>
      <c r="E179" s="36">
        <f>SUMIFS(СВЦЭМ!$E$34:$E$777,СВЦЭМ!$A$34:$A$777,$A179,СВЦЭМ!$B$34:$B$777,E$155)+'СЕТ СН'!$F$12</f>
        <v>0</v>
      </c>
      <c r="F179" s="36">
        <f>SUMIFS(СВЦЭМ!$E$34:$E$777,СВЦЭМ!$A$34:$A$777,$A179,СВЦЭМ!$B$34:$B$777,F$155)+'СЕТ СН'!$F$12</f>
        <v>0</v>
      </c>
      <c r="G179" s="36">
        <f>SUMIFS(СВЦЭМ!$E$34:$E$777,СВЦЭМ!$A$34:$A$777,$A179,СВЦЭМ!$B$34:$B$777,G$155)+'СЕТ СН'!$F$12</f>
        <v>0</v>
      </c>
      <c r="H179" s="36">
        <f>SUMIFS(СВЦЭМ!$E$34:$E$777,СВЦЭМ!$A$34:$A$777,$A179,СВЦЭМ!$B$34:$B$777,H$155)+'СЕТ СН'!$F$12</f>
        <v>0</v>
      </c>
      <c r="I179" s="36">
        <f>SUMIFS(СВЦЭМ!$E$34:$E$777,СВЦЭМ!$A$34:$A$777,$A179,СВЦЭМ!$B$34:$B$777,I$155)+'СЕТ СН'!$F$12</f>
        <v>0</v>
      </c>
      <c r="J179" s="36">
        <f>SUMIFS(СВЦЭМ!$E$34:$E$777,СВЦЭМ!$A$34:$A$777,$A179,СВЦЭМ!$B$34:$B$777,J$155)+'СЕТ СН'!$F$12</f>
        <v>0</v>
      </c>
      <c r="K179" s="36">
        <f>SUMIFS(СВЦЭМ!$E$34:$E$777,СВЦЭМ!$A$34:$A$777,$A179,СВЦЭМ!$B$34:$B$777,K$155)+'СЕТ СН'!$F$12</f>
        <v>0</v>
      </c>
      <c r="L179" s="36">
        <f>SUMIFS(СВЦЭМ!$E$34:$E$777,СВЦЭМ!$A$34:$A$777,$A179,СВЦЭМ!$B$34:$B$777,L$155)+'СЕТ СН'!$F$12</f>
        <v>0</v>
      </c>
      <c r="M179" s="36">
        <f>SUMIFS(СВЦЭМ!$E$34:$E$777,СВЦЭМ!$A$34:$A$777,$A179,СВЦЭМ!$B$34:$B$777,M$155)+'СЕТ СН'!$F$12</f>
        <v>0</v>
      </c>
      <c r="N179" s="36">
        <f>SUMIFS(СВЦЭМ!$E$34:$E$777,СВЦЭМ!$A$34:$A$777,$A179,СВЦЭМ!$B$34:$B$777,N$155)+'СЕТ СН'!$F$12</f>
        <v>0</v>
      </c>
      <c r="O179" s="36">
        <f>SUMIFS(СВЦЭМ!$E$34:$E$777,СВЦЭМ!$A$34:$A$777,$A179,СВЦЭМ!$B$34:$B$777,O$155)+'СЕТ СН'!$F$12</f>
        <v>0</v>
      </c>
      <c r="P179" s="36">
        <f>SUMIFS(СВЦЭМ!$E$34:$E$777,СВЦЭМ!$A$34:$A$777,$A179,СВЦЭМ!$B$34:$B$777,P$155)+'СЕТ СН'!$F$12</f>
        <v>0</v>
      </c>
      <c r="Q179" s="36">
        <f>SUMIFS(СВЦЭМ!$E$34:$E$777,СВЦЭМ!$A$34:$A$777,$A179,СВЦЭМ!$B$34:$B$777,Q$155)+'СЕТ СН'!$F$12</f>
        <v>0</v>
      </c>
      <c r="R179" s="36">
        <f>SUMIFS(СВЦЭМ!$E$34:$E$777,СВЦЭМ!$A$34:$A$777,$A179,СВЦЭМ!$B$34:$B$777,R$155)+'СЕТ СН'!$F$12</f>
        <v>0</v>
      </c>
      <c r="S179" s="36">
        <f>SUMIFS(СВЦЭМ!$E$34:$E$777,СВЦЭМ!$A$34:$A$777,$A179,СВЦЭМ!$B$34:$B$777,S$155)+'СЕТ СН'!$F$12</f>
        <v>0</v>
      </c>
      <c r="T179" s="36">
        <f>SUMIFS(СВЦЭМ!$E$34:$E$777,СВЦЭМ!$A$34:$A$777,$A179,СВЦЭМ!$B$34:$B$777,T$155)+'СЕТ СН'!$F$12</f>
        <v>0</v>
      </c>
      <c r="U179" s="36">
        <f>SUMIFS(СВЦЭМ!$E$34:$E$777,СВЦЭМ!$A$34:$A$777,$A179,СВЦЭМ!$B$34:$B$777,U$155)+'СЕТ СН'!$F$12</f>
        <v>0</v>
      </c>
      <c r="V179" s="36">
        <f>SUMIFS(СВЦЭМ!$E$34:$E$777,СВЦЭМ!$A$34:$A$777,$A179,СВЦЭМ!$B$34:$B$777,V$155)+'СЕТ СН'!$F$12</f>
        <v>0</v>
      </c>
      <c r="W179" s="36">
        <f>SUMIFS(СВЦЭМ!$E$34:$E$777,СВЦЭМ!$A$34:$A$777,$A179,СВЦЭМ!$B$34:$B$777,W$155)+'СЕТ СН'!$F$12</f>
        <v>0</v>
      </c>
      <c r="X179" s="36">
        <f>SUMIFS(СВЦЭМ!$E$34:$E$777,СВЦЭМ!$A$34:$A$777,$A179,СВЦЭМ!$B$34:$B$777,X$155)+'СЕТ СН'!$F$12</f>
        <v>0</v>
      </c>
      <c r="Y179" s="36">
        <f>SUMIFS(СВЦЭМ!$E$34:$E$777,СВЦЭМ!$A$34:$A$777,$A179,СВЦЭМ!$B$34:$B$777,Y$155)+'СЕТ СН'!$F$12</f>
        <v>0</v>
      </c>
    </row>
    <row r="180" spans="1:27" ht="15.75" x14ac:dyDescent="0.2">
      <c r="A180" s="35">
        <f t="shared" si="4"/>
        <v>43398</v>
      </c>
      <c r="B180" s="36">
        <f>SUMIFS(СВЦЭМ!$E$34:$E$777,СВЦЭМ!$A$34:$A$777,$A180,СВЦЭМ!$B$34:$B$777,B$155)+'СЕТ СН'!$F$12</f>
        <v>0</v>
      </c>
      <c r="C180" s="36">
        <f>SUMIFS(СВЦЭМ!$E$34:$E$777,СВЦЭМ!$A$34:$A$777,$A180,СВЦЭМ!$B$34:$B$777,C$155)+'СЕТ СН'!$F$12</f>
        <v>0</v>
      </c>
      <c r="D180" s="36">
        <f>SUMIFS(СВЦЭМ!$E$34:$E$777,СВЦЭМ!$A$34:$A$777,$A180,СВЦЭМ!$B$34:$B$777,D$155)+'СЕТ СН'!$F$12</f>
        <v>0</v>
      </c>
      <c r="E180" s="36">
        <f>SUMIFS(СВЦЭМ!$E$34:$E$777,СВЦЭМ!$A$34:$A$777,$A180,СВЦЭМ!$B$34:$B$777,E$155)+'СЕТ СН'!$F$12</f>
        <v>0</v>
      </c>
      <c r="F180" s="36">
        <f>SUMIFS(СВЦЭМ!$E$34:$E$777,СВЦЭМ!$A$34:$A$777,$A180,СВЦЭМ!$B$34:$B$777,F$155)+'СЕТ СН'!$F$12</f>
        <v>0</v>
      </c>
      <c r="G180" s="36">
        <f>SUMIFS(СВЦЭМ!$E$34:$E$777,СВЦЭМ!$A$34:$A$777,$A180,СВЦЭМ!$B$34:$B$777,G$155)+'СЕТ СН'!$F$12</f>
        <v>0</v>
      </c>
      <c r="H180" s="36">
        <f>SUMIFS(СВЦЭМ!$E$34:$E$777,СВЦЭМ!$A$34:$A$777,$A180,СВЦЭМ!$B$34:$B$777,H$155)+'СЕТ СН'!$F$12</f>
        <v>0</v>
      </c>
      <c r="I180" s="36">
        <f>SUMIFS(СВЦЭМ!$E$34:$E$777,СВЦЭМ!$A$34:$A$777,$A180,СВЦЭМ!$B$34:$B$777,I$155)+'СЕТ СН'!$F$12</f>
        <v>0</v>
      </c>
      <c r="J180" s="36">
        <f>SUMIFS(СВЦЭМ!$E$34:$E$777,СВЦЭМ!$A$34:$A$777,$A180,СВЦЭМ!$B$34:$B$777,J$155)+'СЕТ СН'!$F$12</f>
        <v>0</v>
      </c>
      <c r="K180" s="36">
        <f>SUMIFS(СВЦЭМ!$E$34:$E$777,СВЦЭМ!$A$34:$A$777,$A180,СВЦЭМ!$B$34:$B$777,K$155)+'СЕТ СН'!$F$12</f>
        <v>0</v>
      </c>
      <c r="L180" s="36">
        <f>SUMIFS(СВЦЭМ!$E$34:$E$777,СВЦЭМ!$A$34:$A$777,$A180,СВЦЭМ!$B$34:$B$777,L$155)+'СЕТ СН'!$F$12</f>
        <v>0</v>
      </c>
      <c r="M180" s="36">
        <f>SUMIFS(СВЦЭМ!$E$34:$E$777,СВЦЭМ!$A$34:$A$777,$A180,СВЦЭМ!$B$34:$B$777,M$155)+'СЕТ СН'!$F$12</f>
        <v>0</v>
      </c>
      <c r="N180" s="36">
        <f>SUMIFS(СВЦЭМ!$E$34:$E$777,СВЦЭМ!$A$34:$A$777,$A180,СВЦЭМ!$B$34:$B$777,N$155)+'СЕТ СН'!$F$12</f>
        <v>0</v>
      </c>
      <c r="O180" s="36">
        <f>SUMIFS(СВЦЭМ!$E$34:$E$777,СВЦЭМ!$A$34:$A$777,$A180,СВЦЭМ!$B$34:$B$777,O$155)+'СЕТ СН'!$F$12</f>
        <v>0</v>
      </c>
      <c r="P180" s="36">
        <f>SUMIFS(СВЦЭМ!$E$34:$E$777,СВЦЭМ!$A$34:$A$777,$A180,СВЦЭМ!$B$34:$B$777,P$155)+'СЕТ СН'!$F$12</f>
        <v>0</v>
      </c>
      <c r="Q180" s="36">
        <f>SUMIFS(СВЦЭМ!$E$34:$E$777,СВЦЭМ!$A$34:$A$777,$A180,СВЦЭМ!$B$34:$B$777,Q$155)+'СЕТ СН'!$F$12</f>
        <v>0</v>
      </c>
      <c r="R180" s="36">
        <f>SUMIFS(СВЦЭМ!$E$34:$E$777,СВЦЭМ!$A$34:$A$777,$A180,СВЦЭМ!$B$34:$B$777,R$155)+'СЕТ СН'!$F$12</f>
        <v>0</v>
      </c>
      <c r="S180" s="36">
        <f>SUMIFS(СВЦЭМ!$E$34:$E$777,СВЦЭМ!$A$34:$A$777,$A180,СВЦЭМ!$B$34:$B$777,S$155)+'СЕТ СН'!$F$12</f>
        <v>0</v>
      </c>
      <c r="T180" s="36">
        <f>SUMIFS(СВЦЭМ!$E$34:$E$777,СВЦЭМ!$A$34:$A$777,$A180,СВЦЭМ!$B$34:$B$777,T$155)+'СЕТ СН'!$F$12</f>
        <v>0</v>
      </c>
      <c r="U180" s="36">
        <f>SUMIFS(СВЦЭМ!$E$34:$E$777,СВЦЭМ!$A$34:$A$777,$A180,СВЦЭМ!$B$34:$B$777,U$155)+'СЕТ СН'!$F$12</f>
        <v>0</v>
      </c>
      <c r="V180" s="36">
        <f>SUMIFS(СВЦЭМ!$E$34:$E$777,СВЦЭМ!$A$34:$A$777,$A180,СВЦЭМ!$B$34:$B$777,V$155)+'СЕТ СН'!$F$12</f>
        <v>0</v>
      </c>
      <c r="W180" s="36">
        <f>SUMIFS(СВЦЭМ!$E$34:$E$777,СВЦЭМ!$A$34:$A$777,$A180,СВЦЭМ!$B$34:$B$777,W$155)+'СЕТ СН'!$F$12</f>
        <v>0</v>
      </c>
      <c r="X180" s="36">
        <f>SUMIFS(СВЦЭМ!$E$34:$E$777,СВЦЭМ!$A$34:$A$777,$A180,СВЦЭМ!$B$34:$B$777,X$155)+'СЕТ СН'!$F$12</f>
        <v>0</v>
      </c>
      <c r="Y180" s="36">
        <f>SUMIFS(СВЦЭМ!$E$34:$E$777,СВЦЭМ!$A$34:$A$777,$A180,СВЦЭМ!$B$34:$B$777,Y$155)+'СЕТ СН'!$F$12</f>
        <v>0</v>
      </c>
    </row>
    <row r="181" spans="1:27" ht="15.75" x14ac:dyDescent="0.2">
      <c r="A181" s="35">
        <f t="shared" si="4"/>
        <v>43399</v>
      </c>
      <c r="B181" s="36">
        <f>SUMIFS(СВЦЭМ!$E$34:$E$777,СВЦЭМ!$A$34:$A$777,$A181,СВЦЭМ!$B$34:$B$777,B$155)+'СЕТ СН'!$F$12</f>
        <v>0</v>
      </c>
      <c r="C181" s="36">
        <f>SUMIFS(СВЦЭМ!$E$34:$E$777,СВЦЭМ!$A$34:$A$777,$A181,СВЦЭМ!$B$34:$B$777,C$155)+'СЕТ СН'!$F$12</f>
        <v>0</v>
      </c>
      <c r="D181" s="36">
        <f>SUMIFS(СВЦЭМ!$E$34:$E$777,СВЦЭМ!$A$34:$A$777,$A181,СВЦЭМ!$B$34:$B$777,D$155)+'СЕТ СН'!$F$12</f>
        <v>0</v>
      </c>
      <c r="E181" s="36">
        <f>SUMIFS(СВЦЭМ!$E$34:$E$777,СВЦЭМ!$A$34:$A$777,$A181,СВЦЭМ!$B$34:$B$777,E$155)+'СЕТ СН'!$F$12</f>
        <v>0</v>
      </c>
      <c r="F181" s="36">
        <f>SUMIFS(СВЦЭМ!$E$34:$E$777,СВЦЭМ!$A$34:$A$777,$A181,СВЦЭМ!$B$34:$B$777,F$155)+'СЕТ СН'!$F$12</f>
        <v>0</v>
      </c>
      <c r="G181" s="36">
        <f>SUMIFS(СВЦЭМ!$E$34:$E$777,СВЦЭМ!$A$34:$A$777,$A181,СВЦЭМ!$B$34:$B$777,G$155)+'СЕТ СН'!$F$12</f>
        <v>0</v>
      </c>
      <c r="H181" s="36">
        <f>SUMIFS(СВЦЭМ!$E$34:$E$777,СВЦЭМ!$A$34:$A$777,$A181,СВЦЭМ!$B$34:$B$777,H$155)+'СЕТ СН'!$F$12</f>
        <v>0</v>
      </c>
      <c r="I181" s="36">
        <f>SUMIFS(СВЦЭМ!$E$34:$E$777,СВЦЭМ!$A$34:$A$777,$A181,СВЦЭМ!$B$34:$B$777,I$155)+'СЕТ СН'!$F$12</f>
        <v>0</v>
      </c>
      <c r="J181" s="36">
        <f>SUMIFS(СВЦЭМ!$E$34:$E$777,СВЦЭМ!$A$34:$A$777,$A181,СВЦЭМ!$B$34:$B$777,J$155)+'СЕТ СН'!$F$12</f>
        <v>0</v>
      </c>
      <c r="K181" s="36">
        <f>SUMIFS(СВЦЭМ!$E$34:$E$777,СВЦЭМ!$A$34:$A$777,$A181,СВЦЭМ!$B$34:$B$777,K$155)+'СЕТ СН'!$F$12</f>
        <v>0</v>
      </c>
      <c r="L181" s="36">
        <f>SUMIFS(СВЦЭМ!$E$34:$E$777,СВЦЭМ!$A$34:$A$777,$A181,СВЦЭМ!$B$34:$B$777,L$155)+'СЕТ СН'!$F$12</f>
        <v>0</v>
      </c>
      <c r="M181" s="36">
        <f>SUMIFS(СВЦЭМ!$E$34:$E$777,СВЦЭМ!$A$34:$A$777,$A181,СВЦЭМ!$B$34:$B$777,M$155)+'СЕТ СН'!$F$12</f>
        <v>0</v>
      </c>
      <c r="N181" s="36">
        <f>SUMIFS(СВЦЭМ!$E$34:$E$777,СВЦЭМ!$A$34:$A$777,$A181,СВЦЭМ!$B$34:$B$777,N$155)+'СЕТ СН'!$F$12</f>
        <v>0</v>
      </c>
      <c r="O181" s="36">
        <f>SUMIFS(СВЦЭМ!$E$34:$E$777,СВЦЭМ!$A$34:$A$777,$A181,СВЦЭМ!$B$34:$B$777,O$155)+'СЕТ СН'!$F$12</f>
        <v>0</v>
      </c>
      <c r="P181" s="36">
        <f>SUMIFS(СВЦЭМ!$E$34:$E$777,СВЦЭМ!$A$34:$A$777,$A181,СВЦЭМ!$B$34:$B$777,P$155)+'СЕТ СН'!$F$12</f>
        <v>0</v>
      </c>
      <c r="Q181" s="36">
        <f>SUMIFS(СВЦЭМ!$E$34:$E$777,СВЦЭМ!$A$34:$A$777,$A181,СВЦЭМ!$B$34:$B$777,Q$155)+'СЕТ СН'!$F$12</f>
        <v>0</v>
      </c>
      <c r="R181" s="36">
        <f>SUMIFS(СВЦЭМ!$E$34:$E$777,СВЦЭМ!$A$34:$A$777,$A181,СВЦЭМ!$B$34:$B$777,R$155)+'СЕТ СН'!$F$12</f>
        <v>0</v>
      </c>
      <c r="S181" s="36">
        <f>SUMIFS(СВЦЭМ!$E$34:$E$777,СВЦЭМ!$A$34:$A$777,$A181,СВЦЭМ!$B$34:$B$777,S$155)+'СЕТ СН'!$F$12</f>
        <v>0</v>
      </c>
      <c r="T181" s="36">
        <f>SUMIFS(СВЦЭМ!$E$34:$E$777,СВЦЭМ!$A$34:$A$777,$A181,СВЦЭМ!$B$34:$B$777,T$155)+'СЕТ СН'!$F$12</f>
        <v>0</v>
      </c>
      <c r="U181" s="36">
        <f>SUMIFS(СВЦЭМ!$E$34:$E$777,СВЦЭМ!$A$34:$A$777,$A181,СВЦЭМ!$B$34:$B$777,U$155)+'СЕТ СН'!$F$12</f>
        <v>0</v>
      </c>
      <c r="V181" s="36">
        <f>SUMIFS(СВЦЭМ!$E$34:$E$777,СВЦЭМ!$A$34:$A$777,$A181,СВЦЭМ!$B$34:$B$777,V$155)+'СЕТ СН'!$F$12</f>
        <v>0</v>
      </c>
      <c r="W181" s="36">
        <f>SUMIFS(СВЦЭМ!$E$34:$E$777,СВЦЭМ!$A$34:$A$777,$A181,СВЦЭМ!$B$34:$B$777,W$155)+'СЕТ СН'!$F$12</f>
        <v>0</v>
      </c>
      <c r="X181" s="36">
        <f>SUMIFS(СВЦЭМ!$E$34:$E$777,СВЦЭМ!$A$34:$A$777,$A181,СВЦЭМ!$B$34:$B$777,X$155)+'СЕТ СН'!$F$12</f>
        <v>0</v>
      </c>
      <c r="Y181" s="36">
        <f>SUMIFS(СВЦЭМ!$E$34:$E$777,СВЦЭМ!$A$34:$A$777,$A181,СВЦЭМ!$B$34:$B$777,Y$155)+'СЕТ СН'!$F$12</f>
        <v>0</v>
      </c>
    </row>
    <row r="182" spans="1:27" ht="15.75" x14ac:dyDescent="0.2">
      <c r="A182" s="35">
        <f t="shared" si="4"/>
        <v>43400</v>
      </c>
      <c r="B182" s="36">
        <f>SUMIFS(СВЦЭМ!$E$34:$E$777,СВЦЭМ!$A$34:$A$777,$A182,СВЦЭМ!$B$34:$B$777,B$155)+'СЕТ СН'!$F$12</f>
        <v>0</v>
      </c>
      <c r="C182" s="36">
        <f>SUMIFS(СВЦЭМ!$E$34:$E$777,СВЦЭМ!$A$34:$A$777,$A182,СВЦЭМ!$B$34:$B$777,C$155)+'СЕТ СН'!$F$12</f>
        <v>0</v>
      </c>
      <c r="D182" s="36">
        <f>SUMIFS(СВЦЭМ!$E$34:$E$777,СВЦЭМ!$A$34:$A$777,$A182,СВЦЭМ!$B$34:$B$777,D$155)+'СЕТ СН'!$F$12</f>
        <v>0</v>
      </c>
      <c r="E182" s="36">
        <f>SUMIFS(СВЦЭМ!$E$34:$E$777,СВЦЭМ!$A$34:$A$777,$A182,СВЦЭМ!$B$34:$B$777,E$155)+'СЕТ СН'!$F$12</f>
        <v>0</v>
      </c>
      <c r="F182" s="36">
        <f>SUMIFS(СВЦЭМ!$E$34:$E$777,СВЦЭМ!$A$34:$A$777,$A182,СВЦЭМ!$B$34:$B$777,F$155)+'СЕТ СН'!$F$12</f>
        <v>0</v>
      </c>
      <c r="G182" s="36">
        <f>SUMIFS(СВЦЭМ!$E$34:$E$777,СВЦЭМ!$A$34:$A$777,$A182,СВЦЭМ!$B$34:$B$777,G$155)+'СЕТ СН'!$F$12</f>
        <v>0</v>
      </c>
      <c r="H182" s="36">
        <f>SUMIFS(СВЦЭМ!$E$34:$E$777,СВЦЭМ!$A$34:$A$777,$A182,СВЦЭМ!$B$34:$B$777,H$155)+'СЕТ СН'!$F$12</f>
        <v>0</v>
      </c>
      <c r="I182" s="36">
        <f>SUMIFS(СВЦЭМ!$E$34:$E$777,СВЦЭМ!$A$34:$A$777,$A182,СВЦЭМ!$B$34:$B$777,I$155)+'СЕТ СН'!$F$12</f>
        <v>0</v>
      </c>
      <c r="J182" s="36">
        <f>SUMIFS(СВЦЭМ!$E$34:$E$777,СВЦЭМ!$A$34:$A$777,$A182,СВЦЭМ!$B$34:$B$777,J$155)+'СЕТ СН'!$F$12</f>
        <v>0</v>
      </c>
      <c r="K182" s="36">
        <f>SUMIFS(СВЦЭМ!$E$34:$E$777,СВЦЭМ!$A$34:$A$777,$A182,СВЦЭМ!$B$34:$B$777,K$155)+'СЕТ СН'!$F$12</f>
        <v>0</v>
      </c>
      <c r="L182" s="36">
        <f>SUMIFS(СВЦЭМ!$E$34:$E$777,СВЦЭМ!$A$34:$A$777,$A182,СВЦЭМ!$B$34:$B$777,L$155)+'СЕТ СН'!$F$12</f>
        <v>0</v>
      </c>
      <c r="M182" s="36">
        <f>SUMIFS(СВЦЭМ!$E$34:$E$777,СВЦЭМ!$A$34:$A$777,$A182,СВЦЭМ!$B$34:$B$777,M$155)+'СЕТ СН'!$F$12</f>
        <v>0</v>
      </c>
      <c r="N182" s="36">
        <f>SUMIFS(СВЦЭМ!$E$34:$E$777,СВЦЭМ!$A$34:$A$777,$A182,СВЦЭМ!$B$34:$B$777,N$155)+'СЕТ СН'!$F$12</f>
        <v>0</v>
      </c>
      <c r="O182" s="36">
        <f>SUMIFS(СВЦЭМ!$E$34:$E$777,СВЦЭМ!$A$34:$A$777,$A182,СВЦЭМ!$B$34:$B$777,O$155)+'СЕТ СН'!$F$12</f>
        <v>0</v>
      </c>
      <c r="P182" s="36">
        <f>SUMIFS(СВЦЭМ!$E$34:$E$777,СВЦЭМ!$A$34:$A$777,$A182,СВЦЭМ!$B$34:$B$777,P$155)+'СЕТ СН'!$F$12</f>
        <v>0</v>
      </c>
      <c r="Q182" s="36">
        <f>SUMIFS(СВЦЭМ!$E$34:$E$777,СВЦЭМ!$A$34:$A$777,$A182,СВЦЭМ!$B$34:$B$777,Q$155)+'СЕТ СН'!$F$12</f>
        <v>0</v>
      </c>
      <c r="R182" s="36">
        <f>SUMIFS(СВЦЭМ!$E$34:$E$777,СВЦЭМ!$A$34:$A$777,$A182,СВЦЭМ!$B$34:$B$777,R$155)+'СЕТ СН'!$F$12</f>
        <v>0</v>
      </c>
      <c r="S182" s="36">
        <f>SUMIFS(СВЦЭМ!$E$34:$E$777,СВЦЭМ!$A$34:$A$777,$A182,СВЦЭМ!$B$34:$B$777,S$155)+'СЕТ СН'!$F$12</f>
        <v>0</v>
      </c>
      <c r="T182" s="36">
        <f>SUMIFS(СВЦЭМ!$E$34:$E$777,СВЦЭМ!$A$34:$A$777,$A182,СВЦЭМ!$B$34:$B$777,T$155)+'СЕТ СН'!$F$12</f>
        <v>0</v>
      </c>
      <c r="U182" s="36">
        <f>SUMIFS(СВЦЭМ!$E$34:$E$777,СВЦЭМ!$A$34:$A$777,$A182,СВЦЭМ!$B$34:$B$777,U$155)+'СЕТ СН'!$F$12</f>
        <v>0</v>
      </c>
      <c r="V182" s="36">
        <f>SUMIFS(СВЦЭМ!$E$34:$E$777,СВЦЭМ!$A$34:$A$777,$A182,СВЦЭМ!$B$34:$B$777,V$155)+'СЕТ СН'!$F$12</f>
        <v>0</v>
      </c>
      <c r="W182" s="36">
        <f>SUMIFS(СВЦЭМ!$E$34:$E$777,СВЦЭМ!$A$34:$A$777,$A182,СВЦЭМ!$B$34:$B$777,W$155)+'СЕТ СН'!$F$12</f>
        <v>0</v>
      </c>
      <c r="X182" s="36">
        <f>SUMIFS(СВЦЭМ!$E$34:$E$777,СВЦЭМ!$A$34:$A$777,$A182,СВЦЭМ!$B$34:$B$777,X$155)+'СЕТ СН'!$F$12</f>
        <v>0</v>
      </c>
      <c r="Y182" s="36">
        <f>SUMIFS(СВЦЭМ!$E$34:$E$777,СВЦЭМ!$A$34:$A$777,$A182,СВЦЭМ!$B$34:$B$777,Y$155)+'СЕТ СН'!$F$12</f>
        <v>0</v>
      </c>
    </row>
    <row r="183" spans="1:27" ht="15.75" x14ac:dyDescent="0.2">
      <c r="A183" s="35">
        <f t="shared" si="4"/>
        <v>43401</v>
      </c>
      <c r="B183" s="36">
        <f>SUMIFS(СВЦЭМ!$E$34:$E$777,СВЦЭМ!$A$34:$A$777,$A183,СВЦЭМ!$B$34:$B$777,B$155)+'СЕТ СН'!$F$12</f>
        <v>0</v>
      </c>
      <c r="C183" s="36">
        <f>SUMIFS(СВЦЭМ!$E$34:$E$777,СВЦЭМ!$A$34:$A$777,$A183,СВЦЭМ!$B$34:$B$777,C$155)+'СЕТ СН'!$F$12</f>
        <v>0</v>
      </c>
      <c r="D183" s="36">
        <f>SUMIFS(СВЦЭМ!$E$34:$E$777,СВЦЭМ!$A$34:$A$777,$A183,СВЦЭМ!$B$34:$B$777,D$155)+'СЕТ СН'!$F$12</f>
        <v>0</v>
      </c>
      <c r="E183" s="36">
        <f>SUMIFS(СВЦЭМ!$E$34:$E$777,СВЦЭМ!$A$34:$A$777,$A183,СВЦЭМ!$B$34:$B$777,E$155)+'СЕТ СН'!$F$12</f>
        <v>0</v>
      </c>
      <c r="F183" s="36">
        <f>SUMIFS(СВЦЭМ!$E$34:$E$777,СВЦЭМ!$A$34:$A$777,$A183,СВЦЭМ!$B$34:$B$777,F$155)+'СЕТ СН'!$F$12</f>
        <v>0</v>
      </c>
      <c r="G183" s="36">
        <f>SUMIFS(СВЦЭМ!$E$34:$E$777,СВЦЭМ!$A$34:$A$777,$A183,СВЦЭМ!$B$34:$B$777,G$155)+'СЕТ СН'!$F$12</f>
        <v>0</v>
      </c>
      <c r="H183" s="36">
        <f>SUMIFS(СВЦЭМ!$E$34:$E$777,СВЦЭМ!$A$34:$A$777,$A183,СВЦЭМ!$B$34:$B$777,H$155)+'СЕТ СН'!$F$12</f>
        <v>0</v>
      </c>
      <c r="I183" s="36">
        <f>SUMIFS(СВЦЭМ!$E$34:$E$777,СВЦЭМ!$A$34:$A$777,$A183,СВЦЭМ!$B$34:$B$777,I$155)+'СЕТ СН'!$F$12</f>
        <v>0</v>
      </c>
      <c r="J183" s="36">
        <f>SUMIFS(СВЦЭМ!$E$34:$E$777,СВЦЭМ!$A$34:$A$777,$A183,СВЦЭМ!$B$34:$B$777,J$155)+'СЕТ СН'!$F$12</f>
        <v>0</v>
      </c>
      <c r="K183" s="36">
        <f>SUMIFS(СВЦЭМ!$E$34:$E$777,СВЦЭМ!$A$34:$A$777,$A183,СВЦЭМ!$B$34:$B$777,K$155)+'СЕТ СН'!$F$12</f>
        <v>0</v>
      </c>
      <c r="L183" s="36">
        <f>SUMIFS(СВЦЭМ!$E$34:$E$777,СВЦЭМ!$A$34:$A$777,$A183,СВЦЭМ!$B$34:$B$777,L$155)+'СЕТ СН'!$F$12</f>
        <v>0</v>
      </c>
      <c r="M183" s="36">
        <f>SUMIFS(СВЦЭМ!$E$34:$E$777,СВЦЭМ!$A$34:$A$777,$A183,СВЦЭМ!$B$34:$B$777,M$155)+'СЕТ СН'!$F$12</f>
        <v>0</v>
      </c>
      <c r="N183" s="36">
        <f>SUMIFS(СВЦЭМ!$E$34:$E$777,СВЦЭМ!$A$34:$A$777,$A183,СВЦЭМ!$B$34:$B$777,N$155)+'СЕТ СН'!$F$12</f>
        <v>0</v>
      </c>
      <c r="O183" s="36">
        <f>SUMIFS(СВЦЭМ!$E$34:$E$777,СВЦЭМ!$A$34:$A$777,$A183,СВЦЭМ!$B$34:$B$777,O$155)+'СЕТ СН'!$F$12</f>
        <v>0</v>
      </c>
      <c r="P183" s="36">
        <f>SUMIFS(СВЦЭМ!$E$34:$E$777,СВЦЭМ!$A$34:$A$777,$A183,СВЦЭМ!$B$34:$B$777,P$155)+'СЕТ СН'!$F$12</f>
        <v>0</v>
      </c>
      <c r="Q183" s="36">
        <f>SUMIFS(СВЦЭМ!$E$34:$E$777,СВЦЭМ!$A$34:$A$777,$A183,СВЦЭМ!$B$34:$B$777,Q$155)+'СЕТ СН'!$F$12</f>
        <v>0</v>
      </c>
      <c r="R183" s="36">
        <f>SUMIFS(СВЦЭМ!$E$34:$E$777,СВЦЭМ!$A$34:$A$777,$A183,СВЦЭМ!$B$34:$B$777,R$155)+'СЕТ СН'!$F$12</f>
        <v>0</v>
      </c>
      <c r="S183" s="36">
        <f>SUMIFS(СВЦЭМ!$E$34:$E$777,СВЦЭМ!$A$34:$A$777,$A183,СВЦЭМ!$B$34:$B$777,S$155)+'СЕТ СН'!$F$12</f>
        <v>0</v>
      </c>
      <c r="T183" s="36">
        <f>SUMIFS(СВЦЭМ!$E$34:$E$777,СВЦЭМ!$A$34:$A$777,$A183,СВЦЭМ!$B$34:$B$777,T$155)+'СЕТ СН'!$F$12</f>
        <v>0</v>
      </c>
      <c r="U183" s="36">
        <f>SUMIFS(СВЦЭМ!$E$34:$E$777,СВЦЭМ!$A$34:$A$777,$A183,СВЦЭМ!$B$34:$B$777,U$155)+'СЕТ СН'!$F$12</f>
        <v>0</v>
      </c>
      <c r="V183" s="36">
        <f>SUMIFS(СВЦЭМ!$E$34:$E$777,СВЦЭМ!$A$34:$A$777,$A183,СВЦЭМ!$B$34:$B$777,V$155)+'СЕТ СН'!$F$12</f>
        <v>0</v>
      </c>
      <c r="W183" s="36">
        <f>SUMIFS(СВЦЭМ!$E$34:$E$777,СВЦЭМ!$A$34:$A$777,$A183,СВЦЭМ!$B$34:$B$777,W$155)+'СЕТ СН'!$F$12</f>
        <v>0</v>
      </c>
      <c r="X183" s="36">
        <f>SUMIFS(СВЦЭМ!$E$34:$E$777,СВЦЭМ!$A$34:$A$777,$A183,СВЦЭМ!$B$34:$B$777,X$155)+'СЕТ СН'!$F$12</f>
        <v>0</v>
      </c>
      <c r="Y183" s="36">
        <f>SUMIFS(СВЦЭМ!$E$34:$E$777,СВЦЭМ!$A$34:$A$777,$A183,СВЦЭМ!$B$34:$B$777,Y$155)+'СЕТ СН'!$F$12</f>
        <v>0</v>
      </c>
    </row>
    <row r="184" spans="1:27" ht="15.75" x14ac:dyDescent="0.2">
      <c r="A184" s="35">
        <f t="shared" si="4"/>
        <v>43402</v>
      </c>
      <c r="B184" s="36">
        <f>SUMIFS(СВЦЭМ!$E$34:$E$777,СВЦЭМ!$A$34:$A$777,$A184,СВЦЭМ!$B$34:$B$777,B$155)+'СЕТ СН'!$F$12</f>
        <v>0</v>
      </c>
      <c r="C184" s="36">
        <f>SUMIFS(СВЦЭМ!$E$34:$E$777,СВЦЭМ!$A$34:$A$777,$A184,СВЦЭМ!$B$34:$B$777,C$155)+'СЕТ СН'!$F$12</f>
        <v>0</v>
      </c>
      <c r="D184" s="36">
        <f>SUMIFS(СВЦЭМ!$E$34:$E$777,СВЦЭМ!$A$34:$A$777,$A184,СВЦЭМ!$B$34:$B$777,D$155)+'СЕТ СН'!$F$12</f>
        <v>0</v>
      </c>
      <c r="E184" s="36">
        <f>SUMIFS(СВЦЭМ!$E$34:$E$777,СВЦЭМ!$A$34:$A$777,$A184,СВЦЭМ!$B$34:$B$777,E$155)+'СЕТ СН'!$F$12</f>
        <v>0</v>
      </c>
      <c r="F184" s="36">
        <f>SUMIFS(СВЦЭМ!$E$34:$E$777,СВЦЭМ!$A$34:$A$777,$A184,СВЦЭМ!$B$34:$B$777,F$155)+'СЕТ СН'!$F$12</f>
        <v>0</v>
      </c>
      <c r="G184" s="36">
        <f>SUMIFS(СВЦЭМ!$E$34:$E$777,СВЦЭМ!$A$34:$A$777,$A184,СВЦЭМ!$B$34:$B$777,G$155)+'СЕТ СН'!$F$12</f>
        <v>0</v>
      </c>
      <c r="H184" s="36">
        <f>SUMIFS(СВЦЭМ!$E$34:$E$777,СВЦЭМ!$A$34:$A$777,$A184,СВЦЭМ!$B$34:$B$777,H$155)+'СЕТ СН'!$F$12</f>
        <v>0</v>
      </c>
      <c r="I184" s="36">
        <f>SUMIFS(СВЦЭМ!$E$34:$E$777,СВЦЭМ!$A$34:$A$777,$A184,СВЦЭМ!$B$34:$B$777,I$155)+'СЕТ СН'!$F$12</f>
        <v>0</v>
      </c>
      <c r="J184" s="36">
        <f>SUMIFS(СВЦЭМ!$E$34:$E$777,СВЦЭМ!$A$34:$A$777,$A184,СВЦЭМ!$B$34:$B$777,J$155)+'СЕТ СН'!$F$12</f>
        <v>0</v>
      </c>
      <c r="K184" s="36">
        <f>SUMIFS(СВЦЭМ!$E$34:$E$777,СВЦЭМ!$A$34:$A$777,$A184,СВЦЭМ!$B$34:$B$777,K$155)+'СЕТ СН'!$F$12</f>
        <v>0</v>
      </c>
      <c r="L184" s="36">
        <f>SUMIFS(СВЦЭМ!$E$34:$E$777,СВЦЭМ!$A$34:$A$777,$A184,СВЦЭМ!$B$34:$B$777,L$155)+'СЕТ СН'!$F$12</f>
        <v>0</v>
      </c>
      <c r="M184" s="36">
        <f>SUMIFS(СВЦЭМ!$E$34:$E$777,СВЦЭМ!$A$34:$A$777,$A184,СВЦЭМ!$B$34:$B$777,M$155)+'СЕТ СН'!$F$12</f>
        <v>0</v>
      </c>
      <c r="N184" s="36">
        <f>SUMIFS(СВЦЭМ!$E$34:$E$777,СВЦЭМ!$A$34:$A$777,$A184,СВЦЭМ!$B$34:$B$777,N$155)+'СЕТ СН'!$F$12</f>
        <v>0</v>
      </c>
      <c r="O184" s="36">
        <f>SUMIFS(СВЦЭМ!$E$34:$E$777,СВЦЭМ!$A$34:$A$777,$A184,СВЦЭМ!$B$34:$B$777,O$155)+'СЕТ СН'!$F$12</f>
        <v>0</v>
      </c>
      <c r="P184" s="36">
        <f>SUMIFS(СВЦЭМ!$E$34:$E$777,СВЦЭМ!$A$34:$A$777,$A184,СВЦЭМ!$B$34:$B$777,P$155)+'СЕТ СН'!$F$12</f>
        <v>0</v>
      </c>
      <c r="Q184" s="36">
        <f>SUMIFS(СВЦЭМ!$E$34:$E$777,СВЦЭМ!$A$34:$A$777,$A184,СВЦЭМ!$B$34:$B$777,Q$155)+'СЕТ СН'!$F$12</f>
        <v>0</v>
      </c>
      <c r="R184" s="36">
        <f>SUMIFS(СВЦЭМ!$E$34:$E$777,СВЦЭМ!$A$34:$A$777,$A184,СВЦЭМ!$B$34:$B$777,R$155)+'СЕТ СН'!$F$12</f>
        <v>0</v>
      </c>
      <c r="S184" s="36">
        <f>SUMIFS(СВЦЭМ!$E$34:$E$777,СВЦЭМ!$A$34:$A$777,$A184,СВЦЭМ!$B$34:$B$777,S$155)+'СЕТ СН'!$F$12</f>
        <v>0</v>
      </c>
      <c r="T184" s="36">
        <f>SUMIFS(СВЦЭМ!$E$34:$E$777,СВЦЭМ!$A$34:$A$777,$A184,СВЦЭМ!$B$34:$B$777,T$155)+'СЕТ СН'!$F$12</f>
        <v>0</v>
      </c>
      <c r="U184" s="36">
        <f>SUMIFS(СВЦЭМ!$E$34:$E$777,СВЦЭМ!$A$34:$A$777,$A184,СВЦЭМ!$B$34:$B$777,U$155)+'СЕТ СН'!$F$12</f>
        <v>0</v>
      </c>
      <c r="V184" s="36">
        <f>SUMIFS(СВЦЭМ!$E$34:$E$777,СВЦЭМ!$A$34:$A$777,$A184,СВЦЭМ!$B$34:$B$777,V$155)+'СЕТ СН'!$F$12</f>
        <v>0</v>
      </c>
      <c r="W184" s="36">
        <f>SUMIFS(СВЦЭМ!$E$34:$E$777,СВЦЭМ!$A$34:$A$777,$A184,СВЦЭМ!$B$34:$B$777,W$155)+'СЕТ СН'!$F$12</f>
        <v>0</v>
      </c>
      <c r="X184" s="36">
        <f>SUMIFS(СВЦЭМ!$E$34:$E$777,СВЦЭМ!$A$34:$A$777,$A184,СВЦЭМ!$B$34:$B$777,X$155)+'СЕТ СН'!$F$12</f>
        <v>0</v>
      </c>
      <c r="Y184" s="36">
        <f>SUMIFS(СВЦЭМ!$E$34:$E$777,СВЦЭМ!$A$34:$A$777,$A184,СВЦЭМ!$B$34:$B$777,Y$155)+'СЕТ СН'!$F$12</f>
        <v>0</v>
      </c>
    </row>
    <row r="185" spans="1:27" ht="15.75" x14ac:dyDescent="0.2">
      <c r="A185" s="35">
        <f t="shared" si="4"/>
        <v>43403</v>
      </c>
      <c r="B185" s="36">
        <f>SUMIFS(СВЦЭМ!$E$34:$E$777,СВЦЭМ!$A$34:$A$777,$A185,СВЦЭМ!$B$34:$B$777,B$155)+'СЕТ СН'!$F$12</f>
        <v>0</v>
      </c>
      <c r="C185" s="36">
        <f>SUMIFS(СВЦЭМ!$E$34:$E$777,СВЦЭМ!$A$34:$A$777,$A185,СВЦЭМ!$B$34:$B$777,C$155)+'СЕТ СН'!$F$12</f>
        <v>0</v>
      </c>
      <c r="D185" s="36">
        <f>SUMIFS(СВЦЭМ!$E$34:$E$777,СВЦЭМ!$A$34:$A$777,$A185,СВЦЭМ!$B$34:$B$777,D$155)+'СЕТ СН'!$F$12</f>
        <v>0</v>
      </c>
      <c r="E185" s="36">
        <f>SUMIFS(СВЦЭМ!$E$34:$E$777,СВЦЭМ!$A$34:$A$777,$A185,СВЦЭМ!$B$34:$B$777,E$155)+'СЕТ СН'!$F$12</f>
        <v>0</v>
      </c>
      <c r="F185" s="36">
        <f>SUMIFS(СВЦЭМ!$E$34:$E$777,СВЦЭМ!$A$34:$A$777,$A185,СВЦЭМ!$B$34:$B$777,F$155)+'СЕТ СН'!$F$12</f>
        <v>0</v>
      </c>
      <c r="G185" s="36">
        <f>SUMIFS(СВЦЭМ!$E$34:$E$777,СВЦЭМ!$A$34:$A$777,$A185,СВЦЭМ!$B$34:$B$777,G$155)+'СЕТ СН'!$F$12</f>
        <v>0</v>
      </c>
      <c r="H185" s="36">
        <f>SUMIFS(СВЦЭМ!$E$34:$E$777,СВЦЭМ!$A$34:$A$777,$A185,СВЦЭМ!$B$34:$B$777,H$155)+'СЕТ СН'!$F$12</f>
        <v>0</v>
      </c>
      <c r="I185" s="36">
        <f>SUMIFS(СВЦЭМ!$E$34:$E$777,СВЦЭМ!$A$34:$A$777,$A185,СВЦЭМ!$B$34:$B$777,I$155)+'СЕТ СН'!$F$12</f>
        <v>0</v>
      </c>
      <c r="J185" s="36">
        <f>SUMIFS(СВЦЭМ!$E$34:$E$777,СВЦЭМ!$A$34:$A$777,$A185,СВЦЭМ!$B$34:$B$777,J$155)+'СЕТ СН'!$F$12</f>
        <v>0</v>
      </c>
      <c r="K185" s="36">
        <f>SUMIFS(СВЦЭМ!$E$34:$E$777,СВЦЭМ!$A$34:$A$777,$A185,СВЦЭМ!$B$34:$B$777,K$155)+'СЕТ СН'!$F$12</f>
        <v>0</v>
      </c>
      <c r="L185" s="36">
        <f>SUMIFS(СВЦЭМ!$E$34:$E$777,СВЦЭМ!$A$34:$A$777,$A185,СВЦЭМ!$B$34:$B$777,L$155)+'СЕТ СН'!$F$12</f>
        <v>0</v>
      </c>
      <c r="M185" s="36">
        <f>SUMIFS(СВЦЭМ!$E$34:$E$777,СВЦЭМ!$A$34:$A$777,$A185,СВЦЭМ!$B$34:$B$777,M$155)+'СЕТ СН'!$F$12</f>
        <v>0</v>
      </c>
      <c r="N185" s="36">
        <f>SUMIFS(СВЦЭМ!$E$34:$E$777,СВЦЭМ!$A$34:$A$777,$A185,СВЦЭМ!$B$34:$B$777,N$155)+'СЕТ СН'!$F$12</f>
        <v>0</v>
      </c>
      <c r="O185" s="36">
        <f>SUMIFS(СВЦЭМ!$E$34:$E$777,СВЦЭМ!$A$34:$A$777,$A185,СВЦЭМ!$B$34:$B$777,O$155)+'СЕТ СН'!$F$12</f>
        <v>0</v>
      </c>
      <c r="P185" s="36">
        <f>SUMIFS(СВЦЭМ!$E$34:$E$777,СВЦЭМ!$A$34:$A$777,$A185,СВЦЭМ!$B$34:$B$777,P$155)+'СЕТ СН'!$F$12</f>
        <v>0</v>
      </c>
      <c r="Q185" s="36">
        <f>SUMIFS(СВЦЭМ!$E$34:$E$777,СВЦЭМ!$A$34:$A$777,$A185,СВЦЭМ!$B$34:$B$777,Q$155)+'СЕТ СН'!$F$12</f>
        <v>0</v>
      </c>
      <c r="R185" s="36">
        <f>SUMIFS(СВЦЭМ!$E$34:$E$777,СВЦЭМ!$A$34:$A$777,$A185,СВЦЭМ!$B$34:$B$777,R$155)+'СЕТ СН'!$F$12</f>
        <v>0</v>
      </c>
      <c r="S185" s="36">
        <f>SUMIFS(СВЦЭМ!$E$34:$E$777,СВЦЭМ!$A$34:$A$777,$A185,СВЦЭМ!$B$34:$B$777,S$155)+'СЕТ СН'!$F$12</f>
        <v>0</v>
      </c>
      <c r="T185" s="36">
        <f>SUMIFS(СВЦЭМ!$E$34:$E$777,СВЦЭМ!$A$34:$A$777,$A185,СВЦЭМ!$B$34:$B$777,T$155)+'СЕТ СН'!$F$12</f>
        <v>0</v>
      </c>
      <c r="U185" s="36">
        <f>SUMIFS(СВЦЭМ!$E$34:$E$777,СВЦЭМ!$A$34:$A$777,$A185,СВЦЭМ!$B$34:$B$777,U$155)+'СЕТ СН'!$F$12</f>
        <v>0</v>
      </c>
      <c r="V185" s="36">
        <f>SUMIFS(СВЦЭМ!$E$34:$E$777,СВЦЭМ!$A$34:$A$777,$A185,СВЦЭМ!$B$34:$B$777,V$155)+'СЕТ СН'!$F$12</f>
        <v>0</v>
      </c>
      <c r="W185" s="36">
        <f>SUMIFS(СВЦЭМ!$E$34:$E$777,СВЦЭМ!$A$34:$A$777,$A185,СВЦЭМ!$B$34:$B$777,W$155)+'СЕТ СН'!$F$12</f>
        <v>0</v>
      </c>
      <c r="X185" s="36">
        <f>SUMIFS(СВЦЭМ!$E$34:$E$777,СВЦЭМ!$A$34:$A$777,$A185,СВЦЭМ!$B$34:$B$777,X$155)+'СЕТ СН'!$F$12</f>
        <v>0</v>
      </c>
      <c r="Y185" s="36">
        <f>SUMIFS(СВЦЭМ!$E$34:$E$777,СВЦЭМ!$A$34:$A$777,$A185,СВЦЭМ!$B$34:$B$777,Y$155)+'СЕТ СН'!$F$12</f>
        <v>0</v>
      </c>
    </row>
    <row r="186" spans="1:27" ht="15.75" x14ac:dyDescent="0.2">
      <c r="A186" s="35">
        <f t="shared" si="4"/>
        <v>43404</v>
      </c>
      <c r="B186" s="36">
        <f>SUMIFS(СВЦЭМ!$E$34:$E$777,СВЦЭМ!$A$34:$A$777,$A186,СВЦЭМ!$B$34:$B$777,B$155)+'СЕТ СН'!$F$12</f>
        <v>0</v>
      </c>
      <c r="C186" s="36">
        <f>SUMIFS(СВЦЭМ!$E$34:$E$777,СВЦЭМ!$A$34:$A$777,$A186,СВЦЭМ!$B$34:$B$777,C$155)+'СЕТ СН'!$F$12</f>
        <v>0</v>
      </c>
      <c r="D186" s="36">
        <f>SUMIFS(СВЦЭМ!$E$34:$E$777,СВЦЭМ!$A$34:$A$777,$A186,СВЦЭМ!$B$34:$B$777,D$155)+'СЕТ СН'!$F$12</f>
        <v>0</v>
      </c>
      <c r="E186" s="36">
        <f>SUMIFS(СВЦЭМ!$E$34:$E$777,СВЦЭМ!$A$34:$A$777,$A186,СВЦЭМ!$B$34:$B$777,E$155)+'СЕТ СН'!$F$12</f>
        <v>0</v>
      </c>
      <c r="F186" s="36">
        <f>SUMIFS(СВЦЭМ!$E$34:$E$777,СВЦЭМ!$A$34:$A$777,$A186,СВЦЭМ!$B$34:$B$777,F$155)+'СЕТ СН'!$F$12</f>
        <v>0</v>
      </c>
      <c r="G186" s="36">
        <f>SUMIFS(СВЦЭМ!$E$34:$E$777,СВЦЭМ!$A$34:$A$777,$A186,СВЦЭМ!$B$34:$B$777,G$155)+'СЕТ СН'!$F$12</f>
        <v>0</v>
      </c>
      <c r="H186" s="36">
        <f>SUMIFS(СВЦЭМ!$E$34:$E$777,СВЦЭМ!$A$34:$A$777,$A186,СВЦЭМ!$B$34:$B$777,H$155)+'СЕТ СН'!$F$12</f>
        <v>0</v>
      </c>
      <c r="I186" s="36">
        <f>SUMIFS(СВЦЭМ!$E$34:$E$777,СВЦЭМ!$A$34:$A$777,$A186,СВЦЭМ!$B$34:$B$777,I$155)+'СЕТ СН'!$F$12</f>
        <v>0</v>
      </c>
      <c r="J186" s="36">
        <f>SUMIFS(СВЦЭМ!$E$34:$E$777,СВЦЭМ!$A$34:$A$777,$A186,СВЦЭМ!$B$34:$B$777,J$155)+'СЕТ СН'!$F$12</f>
        <v>0</v>
      </c>
      <c r="K186" s="36">
        <f>SUMIFS(СВЦЭМ!$E$34:$E$777,СВЦЭМ!$A$34:$A$777,$A186,СВЦЭМ!$B$34:$B$777,K$155)+'СЕТ СН'!$F$12</f>
        <v>0</v>
      </c>
      <c r="L186" s="36">
        <f>SUMIFS(СВЦЭМ!$E$34:$E$777,СВЦЭМ!$A$34:$A$777,$A186,СВЦЭМ!$B$34:$B$777,L$155)+'СЕТ СН'!$F$12</f>
        <v>0</v>
      </c>
      <c r="M186" s="36">
        <f>SUMIFS(СВЦЭМ!$E$34:$E$777,СВЦЭМ!$A$34:$A$777,$A186,СВЦЭМ!$B$34:$B$777,M$155)+'СЕТ СН'!$F$12</f>
        <v>0</v>
      </c>
      <c r="N186" s="36">
        <f>SUMIFS(СВЦЭМ!$E$34:$E$777,СВЦЭМ!$A$34:$A$777,$A186,СВЦЭМ!$B$34:$B$777,N$155)+'СЕТ СН'!$F$12</f>
        <v>0</v>
      </c>
      <c r="O186" s="36">
        <f>SUMIFS(СВЦЭМ!$E$34:$E$777,СВЦЭМ!$A$34:$A$777,$A186,СВЦЭМ!$B$34:$B$777,O$155)+'СЕТ СН'!$F$12</f>
        <v>0</v>
      </c>
      <c r="P186" s="36">
        <f>SUMIFS(СВЦЭМ!$E$34:$E$777,СВЦЭМ!$A$34:$A$777,$A186,СВЦЭМ!$B$34:$B$777,P$155)+'СЕТ СН'!$F$12</f>
        <v>0</v>
      </c>
      <c r="Q186" s="36">
        <f>SUMIFS(СВЦЭМ!$E$34:$E$777,СВЦЭМ!$A$34:$A$777,$A186,СВЦЭМ!$B$34:$B$777,Q$155)+'СЕТ СН'!$F$12</f>
        <v>0</v>
      </c>
      <c r="R186" s="36">
        <f>SUMIFS(СВЦЭМ!$E$34:$E$777,СВЦЭМ!$A$34:$A$777,$A186,СВЦЭМ!$B$34:$B$777,R$155)+'СЕТ СН'!$F$12</f>
        <v>0</v>
      </c>
      <c r="S186" s="36">
        <f>SUMIFS(СВЦЭМ!$E$34:$E$777,СВЦЭМ!$A$34:$A$777,$A186,СВЦЭМ!$B$34:$B$777,S$155)+'СЕТ СН'!$F$12</f>
        <v>0</v>
      </c>
      <c r="T186" s="36">
        <f>SUMIFS(СВЦЭМ!$E$34:$E$777,СВЦЭМ!$A$34:$A$777,$A186,СВЦЭМ!$B$34:$B$777,T$155)+'СЕТ СН'!$F$12</f>
        <v>0</v>
      </c>
      <c r="U186" s="36">
        <f>SUMIFS(СВЦЭМ!$E$34:$E$777,СВЦЭМ!$A$34:$A$777,$A186,СВЦЭМ!$B$34:$B$777,U$155)+'СЕТ СН'!$F$12</f>
        <v>0</v>
      </c>
      <c r="V186" s="36">
        <f>SUMIFS(СВЦЭМ!$E$34:$E$777,СВЦЭМ!$A$34:$A$777,$A186,СВЦЭМ!$B$34:$B$777,V$155)+'СЕТ СН'!$F$12</f>
        <v>0</v>
      </c>
      <c r="W186" s="36">
        <f>SUMIFS(СВЦЭМ!$E$34:$E$777,СВЦЭМ!$A$34:$A$777,$A186,СВЦЭМ!$B$34:$B$777,W$155)+'СЕТ СН'!$F$12</f>
        <v>0</v>
      </c>
      <c r="X186" s="36">
        <f>SUMIFS(СВЦЭМ!$E$34:$E$777,СВЦЭМ!$A$34:$A$777,$A186,СВЦЭМ!$B$34:$B$777,X$155)+'СЕТ СН'!$F$12</f>
        <v>0</v>
      </c>
      <c r="Y186" s="36">
        <f>SUMIFS(СВЦЭМ!$E$34:$E$777,СВЦЭМ!$A$34:$A$777,$A186,СВЦЭМ!$B$34:$B$777,Y$155)+'СЕТ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6" customFormat="1" ht="12.75" customHeight="1" x14ac:dyDescent="0.2">
      <c r="A190" s="12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01.10.2018</v>
      </c>
      <c r="B191" s="36">
        <f>SUMIFS(СВЦЭМ!$F$34:$F$777,СВЦЭМ!$A$34:$A$777,$A191,СВЦЭМ!$B$34:$B$777,B$190)+'СЕТ СН'!$F$12</f>
        <v>79.43595243</v>
      </c>
      <c r="C191" s="36">
        <f>SUMIFS(СВЦЭМ!$F$34:$F$777,СВЦЭМ!$A$34:$A$777,$A191,СВЦЭМ!$B$34:$B$777,C$190)+'СЕТ СН'!$F$12</f>
        <v>92.452007120000005</v>
      </c>
      <c r="D191" s="36">
        <f>SUMIFS(СВЦЭМ!$F$34:$F$777,СВЦЭМ!$A$34:$A$777,$A191,СВЦЭМ!$B$34:$B$777,D$190)+'СЕТ СН'!$F$12</f>
        <v>100.68285087</v>
      </c>
      <c r="E191" s="36">
        <f>SUMIFS(СВЦЭМ!$F$34:$F$777,СВЦЭМ!$A$34:$A$777,$A191,СВЦЭМ!$B$34:$B$777,E$190)+'СЕТ СН'!$F$12</f>
        <v>110.59627148</v>
      </c>
      <c r="F191" s="36">
        <f>SUMIFS(СВЦЭМ!$F$34:$F$777,СВЦЭМ!$A$34:$A$777,$A191,СВЦЭМ!$B$34:$B$777,F$190)+'СЕТ СН'!$F$12</f>
        <v>109.89064682</v>
      </c>
      <c r="G191" s="36">
        <f>SUMIFS(СВЦЭМ!$F$34:$F$777,СВЦЭМ!$A$34:$A$777,$A191,СВЦЭМ!$B$34:$B$777,G$190)+'СЕТ СН'!$F$12</f>
        <v>105.80123192000001</v>
      </c>
      <c r="H191" s="36">
        <f>SUMIFS(СВЦЭМ!$F$34:$F$777,СВЦЭМ!$A$34:$A$777,$A191,СВЦЭМ!$B$34:$B$777,H$190)+'СЕТ СН'!$F$12</f>
        <v>97.435472840000003</v>
      </c>
      <c r="I191" s="36">
        <f>SUMIFS(СВЦЭМ!$F$34:$F$777,СВЦЭМ!$A$34:$A$777,$A191,СВЦЭМ!$B$34:$B$777,I$190)+'СЕТ СН'!$F$12</f>
        <v>90.232442710000001</v>
      </c>
      <c r="J191" s="36">
        <f>SUMIFS(СВЦЭМ!$F$34:$F$777,СВЦЭМ!$A$34:$A$777,$A191,СВЦЭМ!$B$34:$B$777,J$190)+'СЕТ СН'!$F$12</f>
        <v>88.116162979999999</v>
      </c>
      <c r="K191" s="36">
        <f>SUMIFS(СВЦЭМ!$F$34:$F$777,СВЦЭМ!$A$34:$A$777,$A191,СВЦЭМ!$B$34:$B$777,K$190)+'СЕТ СН'!$F$12</f>
        <v>88.212967610000007</v>
      </c>
      <c r="L191" s="36">
        <f>SUMIFS(СВЦЭМ!$F$34:$F$777,СВЦЭМ!$A$34:$A$777,$A191,СВЦЭМ!$B$34:$B$777,L$190)+'СЕТ СН'!$F$12</f>
        <v>88.242339139999999</v>
      </c>
      <c r="M191" s="36">
        <f>SUMIFS(СВЦЭМ!$F$34:$F$777,СВЦЭМ!$A$34:$A$777,$A191,СВЦЭМ!$B$34:$B$777,M$190)+'СЕТ СН'!$F$12</f>
        <v>87.973760189999993</v>
      </c>
      <c r="N191" s="36">
        <f>SUMIFS(СВЦЭМ!$F$34:$F$777,СВЦЭМ!$A$34:$A$777,$A191,СВЦЭМ!$B$34:$B$777,N$190)+'СЕТ СН'!$F$12</f>
        <v>88.785176649999997</v>
      </c>
      <c r="O191" s="36">
        <f>SUMIFS(СВЦЭМ!$F$34:$F$777,СВЦЭМ!$A$34:$A$777,$A191,СВЦЭМ!$B$34:$B$777,O$190)+'СЕТ СН'!$F$12</f>
        <v>87.727953380000002</v>
      </c>
      <c r="P191" s="36">
        <f>SUMIFS(СВЦЭМ!$F$34:$F$777,СВЦЭМ!$A$34:$A$777,$A191,СВЦЭМ!$B$34:$B$777,P$190)+'СЕТ СН'!$F$12</f>
        <v>82.760539679999994</v>
      </c>
      <c r="Q191" s="36">
        <f>SUMIFS(СВЦЭМ!$F$34:$F$777,СВЦЭМ!$A$34:$A$777,$A191,СВЦЭМ!$B$34:$B$777,Q$190)+'СЕТ СН'!$F$12</f>
        <v>75.378317920000001</v>
      </c>
      <c r="R191" s="36">
        <f>SUMIFS(СВЦЭМ!$F$34:$F$777,СВЦЭМ!$A$34:$A$777,$A191,СВЦЭМ!$B$34:$B$777,R$190)+'СЕТ СН'!$F$12</f>
        <v>63.602805250000003</v>
      </c>
      <c r="S191" s="36">
        <f>SUMIFS(СВЦЭМ!$F$34:$F$777,СВЦЭМ!$A$34:$A$777,$A191,СВЦЭМ!$B$34:$B$777,S$190)+'СЕТ СН'!$F$12</f>
        <v>56.680588520000001</v>
      </c>
      <c r="T191" s="36">
        <f>SUMIFS(СВЦЭМ!$F$34:$F$777,СВЦЭМ!$A$34:$A$777,$A191,СВЦЭМ!$B$34:$B$777,T$190)+'СЕТ СН'!$F$12</f>
        <v>53.507677819999998</v>
      </c>
      <c r="U191" s="36">
        <f>SUMIFS(СВЦЭМ!$F$34:$F$777,СВЦЭМ!$A$34:$A$777,$A191,СВЦЭМ!$B$34:$B$777,U$190)+'СЕТ СН'!$F$12</f>
        <v>52.662428310000003</v>
      </c>
      <c r="V191" s="36">
        <f>SUMIFS(СВЦЭМ!$F$34:$F$777,СВЦЭМ!$A$34:$A$777,$A191,СВЦЭМ!$B$34:$B$777,V$190)+'СЕТ СН'!$F$12</f>
        <v>52.65746231</v>
      </c>
      <c r="W191" s="36">
        <f>SUMIFS(СВЦЭМ!$F$34:$F$777,СВЦЭМ!$A$34:$A$777,$A191,СВЦЭМ!$B$34:$B$777,W$190)+'СЕТ СН'!$F$12</f>
        <v>54.140657470000001</v>
      </c>
      <c r="X191" s="36">
        <f>SUMIFS(СВЦЭМ!$F$34:$F$777,СВЦЭМ!$A$34:$A$777,$A191,СВЦЭМ!$B$34:$B$777,X$190)+'СЕТ СН'!$F$12</f>
        <v>60.076873970000001</v>
      </c>
      <c r="Y191" s="36">
        <f>SUMIFS(СВЦЭМ!$F$34:$F$777,СВЦЭМ!$A$34:$A$777,$A191,СВЦЭМ!$B$34:$B$777,Y$190)+'СЕТ СН'!$F$12</f>
        <v>76.682230509999997</v>
      </c>
      <c r="AA191" s="45"/>
    </row>
    <row r="192" spans="1:27" ht="15.75" x14ac:dyDescent="0.2">
      <c r="A192" s="35">
        <f>A191+1</f>
        <v>43375</v>
      </c>
      <c r="B192" s="36">
        <f>SUMIFS(СВЦЭМ!$F$34:$F$777,СВЦЭМ!$A$34:$A$777,$A192,СВЦЭМ!$B$34:$B$777,B$190)+'СЕТ СН'!$F$12</f>
        <v>91.589440600000003</v>
      </c>
      <c r="C192" s="36">
        <f>SUMIFS(СВЦЭМ!$F$34:$F$777,СВЦЭМ!$A$34:$A$777,$A192,СВЦЭМ!$B$34:$B$777,C$190)+'СЕТ СН'!$F$12</f>
        <v>100.78901303000001</v>
      </c>
      <c r="D192" s="36">
        <f>SUMIFS(СВЦЭМ!$F$34:$F$777,СВЦЭМ!$A$34:$A$777,$A192,СВЦЭМ!$B$34:$B$777,D$190)+'СЕТ СН'!$F$12</f>
        <v>111.42838621999999</v>
      </c>
      <c r="E192" s="36">
        <f>SUMIFS(СВЦЭМ!$F$34:$F$777,СВЦЭМ!$A$34:$A$777,$A192,СВЦЭМ!$B$34:$B$777,E$190)+'СЕТ СН'!$F$12</f>
        <v>113.88696371</v>
      </c>
      <c r="F192" s="36">
        <f>SUMIFS(СВЦЭМ!$F$34:$F$777,СВЦЭМ!$A$34:$A$777,$A192,СВЦЭМ!$B$34:$B$777,F$190)+'СЕТ СН'!$F$12</f>
        <v>113.37614864</v>
      </c>
      <c r="G192" s="36">
        <f>SUMIFS(СВЦЭМ!$F$34:$F$777,СВЦЭМ!$A$34:$A$777,$A192,СВЦЭМ!$B$34:$B$777,G$190)+'СЕТ СН'!$F$12</f>
        <v>111.03861662</v>
      </c>
      <c r="H192" s="36">
        <f>SUMIFS(СВЦЭМ!$F$34:$F$777,СВЦЭМ!$A$34:$A$777,$A192,СВЦЭМ!$B$34:$B$777,H$190)+'СЕТ СН'!$F$12</f>
        <v>103.21994913</v>
      </c>
      <c r="I192" s="36">
        <f>SUMIFS(СВЦЭМ!$F$34:$F$777,СВЦЭМ!$A$34:$A$777,$A192,СВЦЭМ!$B$34:$B$777,I$190)+'СЕТ СН'!$F$12</f>
        <v>95.541270209999993</v>
      </c>
      <c r="J192" s="36">
        <f>SUMIFS(СВЦЭМ!$F$34:$F$777,СВЦЭМ!$A$34:$A$777,$A192,СВЦЭМ!$B$34:$B$777,J$190)+'СЕТ СН'!$F$12</f>
        <v>94.674427499999993</v>
      </c>
      <c r="K192" s="36">
        <f>SUMIFS(СВЦЭМ!$F$34:$F$777,СВЦЭМ!$A$34:$A$777,$A192,СВЦЭМ!$B$34:$B$777,K$190)+'СЕТ СН'!$F$12</f>
        <v>90.840910910000005</v>
      </c>
      <c r="L192" s="36">
        <f>SUMIFS(СВЦЭМ!$F$34:$F$777,СВЦЭМ!$A$34:$A$777,$A192,СВЦЭМ!$B$34:$B$777,L$190)+'СЕТ СН'!$F$12</f>
        <v>90.106721800000003</v>
      </c>
      <c r="M192" s="36">
        <f>SUMIFS(СВЦЭМ!$F$34:$F$777,СВЦЭМ!$A$34:$A$777,$A192,СВЦЭМ!$B$34:$B$777,M$190)+'СЕТ СН'!$F$12</f>
        <v>90.671608109999994</v>
      </c>
      <c r="N192" s="36">
        <f>SUMIFS(СВЦЭМ!$F$34:$F$777,СВЦЭМ!$A$34:$A$777,$A192,СВЦЭМ!$B$34:$B$777,N$190)+'СЕТ СН'!$F$12</f>
        <v>91.308516170000004</v>
      </c>
      <c r="O192" s="36">
        <f>SUMIFS(СВЦЭМ!$F$34:$F$777,СВЦЭМ!$A$34:$A$777,$A192,СВЦЭМ!$B$34:$B$777,O$190)+'СЕТ СН'!$F$12</f>
        <v>88.909373259999995</v>
      </c>
      <c r="P192" s="36">
        <f>SUMIFS(СВЦЭМ!$F$34:$F$777,СВЦЭМ!$A$34:$A$777,$A192,СВЦЭМ!$B$34:$B$777,P$190)+'СЕТ СН'!$F$12</f>
        <v>81.300912969999999</v>
      </c>
      <c r="Q192" s="36">
        <f>SUMIFS(СВЦЭМ!$F$34:$F$777,СВЦЭМ!$A$34:$A$777,$A192,СВЦЭМ!$B$34:$B$777,Q$190)+'СЕТ СН'!$F$12</f>
        <v>74.421180399999997</v>
      </c>
      <c r="R192" s="36">
        <f>SUMIFS(СВЦЭМ!$F$34:$F$777,СВЦЭМ!$A$34:$A$777,$A192,СВЦЭМ!$B$34:$B$777,R$190)+'СЕТ СН'!$F$12</f>
        <v>62.577867150000003</v>
      </c>
      <c r="S192" s="36">
        <f>SUMIFS(СВЦЭМ!$F$34:$F$777,СВЦЭМ!$A$34:$A$777,$A192,СВЦЭМ!$B$34:$B$777,S$190)+'СЕТ СН'!$F$12</f>
        <v>53.99396539</v>
      </c>
      <c r="T192" s="36">
        <f>SUMIFS(СВЦЭМ!$F$34:$F$777,СВЦЭМ!$A$34:$A$777,$A192,СВЦЭМ!$B$34:$B$777,T$190)+'СЕТ СН'!$F$12</f>
        <v>53.846671860000001</v>
      </c>
      <c r="U192" s="36">
        <f>SUMIFS(СВЦЭМ!$F$34:$F$777,СВЦЭМ!$A$34:$A$777,$A192,СВЦЭМ!$B$34:$B$777,U$190)+'СЕТ СН'!$F$12</f>
        <v>53.314028829999998</v>
      </c>
      <c r="V192" s="36">
        <f>SUMIFS(СВЦЭМ!$F$34:$F$777,СВЦЭМ!$A$34:$A$777,$A192,СВЦЭМ!$B$34:$B$777,V$190)+'СЕТ СН'!$F$12</f>
        <v>53.245545929999999</v>
      </c>
      <c r="W192" s="36">
        <f>SUMIFS(СВЦЭМ!$F$34:$F$777,СВЦЭМ!$A$34:$A$777,$A192,СВЦЭМ!$B$34:$B$777,W$190)+'СЕТ СН'!$F$12</f>
        <v>52.46745353</v>
      </c>
      <c r="X192" s="36">
        <f>SUMIFS(СВЦЭМ!$F$34:$F$777,СВЦЭМ!$A$34:$A$777,$A192,СВЦЭМ!$B$34:$B$777,X$190)+'СЕТ СН'!$F$12</f>
        <v>57.338996440000003</v>
      </c>
      <c r="Y192" s="36">
        <f>SUMIFS(СВЦЭМ!$F$34:$F$777,СВЦЭМ!$A$34:$A$777,$A192,СВЦЭМ!$B$34:$B$777,Y$190)+'СЕТ СН'!$F$12</f>
        <v>70.799406770000004</v>
      </c>
    </row>
    <row r="193" spans="1:25" ht="15.75" x14ac:dyDescent="0.2">
      <c r="A193" s="35">
        <f t="shared" ref="A193:A221" si="5">A192+1</f>
        <v>43376</v>
      </c>
      <c r="B193" s="36">
        <f>SUMIFS(СВЦЭМ!$F$34:$F$777,СВЦЭМ!$A$34:$A$777,$A193,СВЦЭМ!$B$34:$B$777,B$190)+'СЕТ СН'!$F$12</f>
        <v>85.382596640000003</v>
      </c>
      <c r="C193" s="36">
        <f>SUMIFS(СВЦЭМ!$F$34:$F$777,СВЦЭМ!$A$34:$A$777,$A193,СВЦЭМ!$B$34:$B$777,C$190)+'СЕТ СН'!$F$12</f>
        <v>97.652152180000002</v>
      </c>
      <c r="D193" s="36">
        <f>SUMIFS(СВЦЭМ!$F$34:$F$777,СВЦЭМ!$A$34:$A$777,$A193,СВЦЭМ!$B$34:$B$777,D$190)+'СЕТ СН'!$F$12</f>
        <v>108.48729028</v>
      </c>
      <c r="E193" s="36">
        <f>SUMIFS(СВЦЭМ!$F$34:$F$777,СВЦЭМ!$A$34:$A$777,$A193,СВЦЭМ!$B$34:$B$777,E$190)+'СЕТ СН'!$F$12</f>
        <v>110.12509515000001</v>
      </c>
      <c r="F193" s="36">
        <f>SUMIFS(СВЦЭМ!$F$34:$F$777,СВЦЭМ!$A$34:$A$777,$A193,СВЦЭМ!$B$34:$B$777,F$190)+'СЕТ СН'!$F$12</f>
        <v>109.37879331000001</v>
      </c>
      <c r="G193" s="36">
        <f>SUMIFS(СВЦЭМ!$F$34:$F$777,СВЦЭМ!$A$34:$A$777,$A193,СВЦЭМ!$B$34:$B$777,G$190)+'СЕТ СН'!$F$12</f>
        <v>105.90940249000001</v>
      </c>
      <c r="H193" s="36">
        <f>SUMIFS(СВЦЭМ!$F$34:$F$777,СВЦЭМ!$A$34:$A$777,$A193,СВЦЭМ!$B$34:$B$777,H$190)+'СЕТ СН'!$F$12</f>
        <v>98.713785310000006</v>
      </c>
      <c r="I193" s="36">
        <f>SUMIFS(СВЦЭМ!$F$34:$F$777,СВЦЭМ!$A$34:$A$777,$A193,СВЦЭМ!$B$34:$B$777,I$190)+'СЕТ СН'!$F$12</f>
        <v>91.826136640000001</v>
      </c>
      <c r="J193" s="36">
        <f>SUMIFS(СВЦЭМ!$F$34:$F$777,СВЦЭМ!$A$34:$A$777,$A193,СВЦЭМ!$B$34:$B$777,J$190)+'СЕТ СН'!$F$12</f>
        <v>89.024662860000007</v>
      </c>
      <c r="K193" s="36">
        <f>SUMIFS(СВЦЭМ!$F$34:$F$777,СВЦЭМ!$A$34:$A$777,$A193,СВЦЭМ!$B$34:$B$777,K$190)+'СЕТ СН'!$F$12</f>
        <v>88.068876720000006</v>
      </c>
      <c r="L193" s="36">
        <f>SUMIFS(СВЦЭМ!$F$34:$F$777,СВЦЭМ!$A$34:$A$777,$A193,СВЦЭМ!$B$34:$B$777,L$190)+'СЕТ СН'!$F$12</f>
        <v>89.002578799999995</v>
      </c>
      <c r="M193" s="36">
        <f>SUMIFS(СВЦЭМ!$F$34:$F$777,СВЦЭМ!$A$34:$A$777,$A193,СВЦЭМ!$B$34:$B$777,M$190)+'СЕТ СН'!$F$12</f>
        <v>89.787573739999999</v>
      </c>
      <c r="N193" s="36">
        <f>SUMIFS(СВЦЭМ!$F$34:$F$777,СВЦЭМ!$A$34:$A$777,$A193,СВЦЭМ!$B$34:$B$777,N$190)+'СЕТ СН'!$F$12</f>
        <v>89.825326349999997</v>
      </c>
      <c r="O193" s="36">
        <f>SUMIFS(СВЦЭМ!$F$34:$F$777,СВЦЭМ!$A$34:$A$777,$A193,СВЦЭМ!$B$34:$B$777,O$190)+'СЕТ СН'!$F$12</f>
        <v>86.800289699999993</v>
      </c>
      <c r="P193" s="36">
        <f>SUMIFS(СВЦЭМ!$F$34:$F$777,СВЦЭМ!$A$34:$A$777,$A193,СВЦЭМ!$B$34:$B$777,P$190)+'СЕТ СН'!$F$12</f>
        <v>81.433691809999999</v>
      </c>
      <c r="Q193" s="36">
        <f>SUMIFS(СВЦЭМ!$F$34:$F$777,СВЦЭМ!$A$34:$A$777,$A193,СВЦЭМ!$B$34:$B$777,Q$190)+'СЕТ СН'!$F$12</f>
        <v>73.853056359999997</v>
      </c>
      <c r="R193" s="36">
        <f>SUMIFS(СВЦЭМ!$F$34:$F$777,СВЦЭМ!$A$34:$A$777,$A193,СВЦЭМ!$B$34:$B$777,R$190)+'СЕТ СН'!$F$12</f>
        <v>63.819316829999998</v>
      </c>
      <c r="S193" s="36">
        <f>SUMIFS(СВЦЭМ!$F$34:$F$777,СВЦЭМ!$A$34:$A$777,$A193,СВЦЭМ!$B$34:$B$777,S$190)+'СЕТ СН'!$F$12</f>
        <v>56.616397829999997</v>
      </c>
      <c r="T193" s="36">
        <f>SUMIFS(СВЦЭМ!$F$34:$F$777,СВЦЭМ!$A$34:$A$777,$A193,СВЦЭМ!$B$34:$B$777,T$190)+'СЕТ СН'!$F$12</f>
        <v>57.887112070000001</v>
      </c>
      <c r="U193" s="36">
        <f>SUMIFS(СВЦЭМ!$F$34:$F$777,СВЦЭМ!$A$34:$A$777,$A193,СВЦЭМ!$B$34:$B$777,U$190)+'СЕТ СН'!$F$12</f>
        <v>61.936464989999997</v>
      </c>
      <c r="V193" s="36">
        <f>SUMIFS(СВЦЭМ!$F$34:$F$777,СВЦЭМ!$A$34:$A$777,$A193,СВЦЭМ!$B$34:$B$777,V$190)+'СЕТ СН'!$F$12</f>
        <v>62.641923720000001</v>
      </c>
      <c r="W193" s="36">
        <f>SUMIFS(СВЦЭМ!$F$34:$F$777,СВЦЭМ!$A$34:$A$777,$A193,СВЦЭМ!$B$34:$B$777,W$190)+'СЕТ СН'!$F$12</f>
        <v>62.08960897</v>
      </c>
      <c r="X193" s="36">
        <f>SUMIFS(СВЦЭМ!$F$34:$F$777,СВЦЭМ!$A$34:$A$777,$A193,СВЦЭМ!$B$34:$B$777,X$190)+'СЕТ СН'!$F$12</f>
        <v>60.157794449999997</v>
      </c>
      <c r="Y193" s="36">
        <f>SUMIFS(СВЦЭМ!$F$34:$F$777,СВЦЭМ!$A$34:$A$777,$A193,СВЦЭМ!$B$34:$B$777,Y$190)+'СЕТ СН'!$F$12</f>
        <v>73.7896085</v>
      </c>
    </row>
    <row r="194" spans="1:25" ht="15.75" x14ac:dyDescent="0.2">
      <c r="A194" s="35">
        <f t="shared" si="5"/>
        <v>43377</v>
      </c>
      <c r="B194" s="36">
        <f>SUMIFS(СВЦЭМ!$F$34:$F$777,СВЦЭМ!$A$34:$A$777,$A194,СВЦЭМ!$B$34:$B$777,B$190)+'СЕТ СН'!$F$12</f>
        <v>80.702288030000005</v>
      </c>
      <c r="C194" s="36">
        <f>SUMIFS(СВЦЭМ!$F$34:$F$777,СВЦЭМ!$A$34:$A$777,$A194,СВЦЭМ!$B$34:$B$777,C$190)+'СЕТ СН'!$F$12</f>
        <v>93.571111680000001</v>
      </c>
      <c r="D194" s="36">
        <f>SUMIFS(СВЦЭМ!$F$34:$F$777,СВЦЭМ!$A$34:$A$777,$A194,СВЦЭМ!$B$34:$B$777,D$190)+'СЕТ СН'!$F$12</f>
        <v>105.38447289</v>
      </c>
      <c r="E194" s="36">
        <f>SUMIFS(СВЦЭМ!$F$34:$F$777,СВЦЭМ!$A$34:$A$777,$A194,СВЦЭМ!$B$34:$B$777,E$190)+'СЕТ СН'!$F$12</f>
        <v>108.77147488</v>
      </c>
      <c r="F194" s="36">
        <f>SUMIFS(СВЦЭМ!$F$34:$F$777,СВЦЭМ!$A$34:$A$777,$A194,СВЦЭМ!$B$34:$B$777,F$190)+'СЕТ СН'!$F$12</f>
        <v>108.28893275999999</v>
      </c>
      <c r="G194" s="36">
        <f>SUMIFS(СВЦЭМ!$F$34:$F$777,СВЦЭМ!$A$34:$A$777,$A194,СВЦЭМ!$B$34:$B$777,G$190)+'СЕТ СН'!$F$12</f>
        <v>104.94512724000001</v>
      </c>
      <c r="H194" s="36">
        <f>SUMIFS(СВЦЭМ!$F$34:$F$777,СВЦЭМ!$A$34:$A$777,$A194,СВЦЭМ!$B$34:$B$777,H$190)+'СЕТ СН'!$F$12</f>
        <v>98.993100810000001</v>
      </c>
      <c r="I194" s="36">
        <f>SUMIFS(СВЦЭМ!$F$34:$F$777,СВЦЭМ!$A$34:$A$777,$A194,СВЦЭМ!$B$34:$B$777,I$190)+'СЕТ СН'!$F$12</f>
        <v>93.451310430000007</v>
      </c>
      <c r="J194" s="36">
        <f>SUMIFS(СВЦЭМ!$F$34:$F$777,СВЦЭМ!$A$34:$A$777,$A194,СВЦЭМ!$B$34:$B$777,J$190)+'СЕТ СН'!$F$12</f>
        <v>91.424872679999993</v>
      </c>
      <c r="K194" s="36">
        <f>SUMIFS(СВЦЭМ!$F$34:$F$777,СВЦЭМ!$A$34:$A$777,$A194,СВЦЭМ!$B$34:$B$777,K$190)+'СЕТ СН'!$F$12</f>
        <v>90.469757439999995</v>
      </c>
      <c r="L194" s="36">
        <f>SUMIFS(СВЦЭМ!$F$34:$F$777,СВЦЭМ!$A$34:$A$777,$A194,СВЦЭМ!$B$34:$B$777,L$190)+'СЕТ СН'!$F$12</f>
        <v>91.385223300000007</v>
      </c>
      <c r="M194" s="36">
        <f>SUMIFS(СВЦЭМ!$F$34:$F$777,СВЦЭМ!$A$34:$A$777,$A194,СВЦЭМ!$B$34:$B$777,M$190)+'СЕТ СН'!$F$12</f>
        <v>93.068242069999997</v>
      </c>
      <c r="N194" s="36">
        <f>SUMIFS(СВЦЭМ!$F$34:$F$777,СВЦЭМ!$A$34:$A$777,$A194,СВЦЭМ!$B$34:$B$777,N$190)+'СЕТ СН'!$F$12</f>
        <v>93.450995239999997</v>
      </c>
      <c r="O194" s="36">
        <f>SUMIFS(СВЦЭМ!$F$34:$F$777,СВЦЭМ!$A$34:$A$777,$A194,СВЦЭМ!$B$34:$B$777,O$190)+'СЕТ СН'!$F$12</f>
        <v>91.974899879999995</v>
      </c>
      <c r="P194" s="36">
        <f>SUMIFS(СВЦЭМ!$F$34:$F$777,СВЦЭМ!$A$34:$A$777,$A194,СВЦЭМ!$B$34:$B$777,P$190)+'СЕТ СН'!$F$12</f>
        <v>83.829755700000007</v>
      </c>
      <c r="Q194" s="36">
        <f>SUMIFS(СВЦЭМ!$F$34:$F$777,СВЦЭМ!$A$34:$A$777,$A194,СВЦЭМ!$B$34:$B$777,Q$190)+'СЕТ СН'!$F$12</f>
        <v>76.988757039999996</v>
      </c>
      <c r="R194" s="36">
        <f>SUMIFS(СВЦЭМ!$F$34:$F$777,СВЦЭМ!$A$34:$A$777,$A194,СВЦЭМ!$B$34:$B$777,R$190)+'СЕТ СН'!$F$12</f>
        <v>66.462613469999994</v>
      </c>
      <c r="S194" s="36">
        <f>SUMIFS(СВЦЭМ!$F$34:$F$777,СВЦЭМ!$A$34:$A$777,$A194,СВЦЭМ!$B$34:$B$777,S$190)+'СЕТ СН'!$F$12</f>
        <v>58.016653210000001</v>
      </c>
      <c r="T194" s="36">
        <f>SUMIFS(СВЦЭМ!$F$34:$F$777,СВЦЭМ!$A$34:$A$777,$A194,СВЦЭМ!$B$34:$B$777,T$190)+'СЕТ СН'!$F$12</f>
        <v>58.724966670000001</v>
      </c>
      <c r="U194" s="36">
        <f>SUMIFS(СВЦЭМ!$F$34:$F$777,СВЦЭМ!$A$34:$A$777,$A194,СВЦЭМ!$B$34:$B$777,U$190)+'СЕТ СН'!$F$12</f>
        <v>63.388639410000003</v>
      </c>
      <c r="V194" s="36">
        <f>SUMIFS(СВЦЭМ!$F$34:$F$777,СВЦЭМ!$A$34:$A$777,$A194,СВЦЭМ!$B$34:$B$777,V$190)+'СЕТ СН'!$F$12</f>
        <v>64.121860479999995</v>
      </c>
      <c r="W194" s="36">
        <f>SUMIFS(СВЦЭМ!$F$34:$F$777,СВЦЭМ!$A$34:$A$777,$A194,СВЦЭМ!$B$34:$B$777,W$190)+'СЕТ СН'!$F$12</f>
        <v>63.242090619999999</v>
      </c>
      <c r="X194" s="36">
        <f>SUMIFS(СВЦЭМ!$F$34:$F$777,СВЦЭМ!$A$34:$A$777,$A194,СВЦЭМ!$B$34:$B$777,X$190)+'СЕТ СН'!$F$12</f>
        <v>62.68088332</v>
      </c>
      <c r="Y194" s="36">
        <f>SUMIFS(СВЦЭМ!$F$34:$F$777,СВЦЭМ!$A$34:$A$777,$A194,СВЦЭМ!$B$34:$B$777,Y$190)+'СЕТ СН'!$F$12</f>
        <v>72.29386719</v>
      </c>
    </row>
    <row r="195" spans="1:25" ht="15.75" x14ac:dyDescent="0.2">
      <c r="A195" s="35">
        <f t="shared" si="5"/>
        <v>43378</v>
      </c>
      <c r="B195" s="36">
        <f>SUMIFS(СВЦЭМ!$F$34:$F$777,СВЦЭМ!$A$34:$A$777,$A195,СВЦЭМ!$B$34:$B$777,B$190)+'СЕТ СН'!$F$12</f>
        <v>90.582185989999999</v>
      </c>
      <c r="C195" s="36">
        <f>SUMIFS(СВЦЭМ!$F$34:$F$777,СВЦЭМ!$A$34:$A$777,$A195,СВЦЭМ!$B$34:$B$777,C$190)+'СЕТ СН'!$F$12</f>
        <v>98.025210490000006</v>
      </c>
      <c r="D195" s="36">
        <f>SUMIFS(СВЦЭМ!$F$34:$F$777,СВЦЭМ!$A$34:$A$777,$A195,СВЦЭМ!$B$34:$B$777,D$190)+'СЕТ СН'!$F$12</f>
        <v>105.83026477999999</v>
      </c>
      <c r="E195" s="36">
        <f>SUMIFS(СВЦЭМ!$F$34:$F$777,СВЦЭМ!$A$34:$A$777,$A195,СВЦЭМ!$B$34:$B$777,E$190)+'СЕТ СН'!$F$12</f>
        <v>106.47132089999999</v>
      </c>
      <c r="F195" s="36">
        <f>SUMIFS(СВЦЭМ!$F$34:$F$777,СВЦЭМ!$A$34:$A$777,$A195,СВЦЭМ!$B$34:$B$777,F$190)+'СЕТ СН'!$F$12</f>
        <v>106.67386079000001</v>
      </c>
      <c r="G195" s="36">
        <f>SUMIFS(СВЦЭМ!$F$34:$F$777,СВЦЭМ!$A$34:$A$777,$A195,СВЦЭМ!$B$34:$B$777,G$190)+'СЕТ СН'!$F$12</f>
        <v>104.89923802</v>
      </c>
      <c r="H195" s="36">
        <f>SUMIFS(СВЦЭМ!$F$34:$F$777,СВЦЭМ!$A$34:$A$777,$A195,СВЦЭМ!$B$34:$B$777,H$190)+'СЕТ СН'!$F$12</f>
        <v>99.426354680000003</v>
      </c>
      <c r="I195" s="36">
        <f>SUMIFS(СВЦЭМ!$F$34:$F$777,СВЦЭМ!$A$34:$A$777,$A195,СВЦЭМ!$B$34:$B$777,I$190)+'СЕТ СН'!$F$12</f>
        <v>90.941964409999997</v>
      </c>
      <c r="J195" s="36">
        <f>SUMIFS(СВЦЭМ!$F$34:$F$777,СВЦЭМ!$A$34:$A$777,$A195,СВЦЭМ!$B$34:$B$777,J$190)+'СЕТ СН'!$F$12</f>
        <v>88.18810225</v>
      </c>
      <c r="K195" s="36">
        <f>SUMIFS(СВЦЭМ!$F$34:$F$777,СВЦЭМ!$A$34:$A$777,$A195,СВЦЭМ!$B$34:$B$777,K$190)+'СЕТ СН'!$F$12</f>
        <v>87.752412320000005</v>
      </c>
      <c r="L195" s="36">
        <f>SUMIFS(СВЦЭМ!$F$34:$F$777,СВЦЭМ!$A$34:$A$777,$A195,СВЦЭМ!$B$34:$B$777,L$190)+'СЕТ СН'!$F$12</f>
        <v>88.349420219999999</v>
      </c>
      <c r="M195" s="36">
        <f>SUMIFS(СВЦЭМ!$F$34:$F$777,СВЦЭМ!$A$34:$A$777,$A195,СВЦЭМ!$B$34:$B$777,M$190)+'СЕТ СН'!$F$12</f>
        <v>88.950288970000003</v>
      </c>
      <c r="N195" s="36">
        <f>SUMIFS(СВЦЭМ!$F$34:$F$777,СВЦЭМ!$A$34:$A$777,$A195,СВЦЭМ!$B$34:$B$777,N$190)+'СЕТ СН'!$F$12</f>
        <v>91.165861759999999</v>
      </c>
      <c r="O195" s="36">
        <f>SUMIFS(СВЦЭМ!$F$34:$F$777,СВЦЭМ!$A$34:$A$777,$A195,СВЦЭМ!$B$34:$B$777,O$190)+'СЕТ СН'!$F$12</f>
        <v>89.516988389999995</v>
      </c>
      <c r="P195" s="36">
        <f>SUMIFS(СВЦЭМ!$F$34:$F$777,СВЦЭМ!$A$34:$A$777,$A195,СВЦЭМ!$B$34:$B$777,P$190)+'СЕТ СН'!$F$12</f>
        <v>84.856901289999996</v>
      </c>
      <c r="Q195" s="36">
        <f>SUMIFS(СВЦЭМ!$F$34:$F$777,СВЦЭМ!$A$34:$A$777,$A195,СВЦЭМ!$B$34:$B$777,Q$190)+'СЕТ СН'!$F$12</f>
        <v>77.268750409999996</v>
      </c>
      <c r="R195" s="36">
        <f>SUMIFS(СВЦЭМ!$F$34:$F$777,СВЦЭМ!$A$34:$A$777,$A195,СВЦЭМ!$B$34:$B$777,R$190)+'СЕТ СН'!$F$12</f>
        <v>67.032348479999996</v>
      </c>
      <c r="S195" s="36">
        <f>SUMIFS(СВЦЭМ!$F$34:$F$777,СВЦЭМ!$A$34:$A$777,$A195,СВЦЭМ!$B$34:$B$777,S$190)+'СЕТ СН'!$F$12</f>
        <v>56.858481439999998</v>
      </c>
      <c r="T195" s="36">
        <f>SUMIFS(СВЦЭМ!$F$34:$F$777,СВЦЭМ!$A$34:$A$777,$A195,СВЦЭМ!$B$34:$B$777,T$190)+'СЕТ СН'!$F$12</f>
        <v>55.009924609999999</v>
      </c>
      <c r="U195" s="36">
        <f>SUMIFS(СВЦЭМ!$F$34:$F$777,СВЦЭМ!$A$34:$A$777,$A195,СВЦЭМ!$B$34:$B$777,U$190)+'СЕТ СН'!$F$12</f>
        <v>59.463497820000001</v>
      </c>
      <c r="V195" s="36">
        <f>SUMIFS(СВЦЭМ!$F$34:$F$777,СВЦЭМ!$A$34:$A$777,$A195,СВЦЭМ!$B$34:$B$777,V$190)+'СЕТ СН'!$F$12</f>
        <v>59.452330670000002</v>
      </c>
      <c r="W195" s="36">
        <f>SUMIFS(СВЦЭМ!$F$34:$F$777,СВЦЭМ!$A$34:$A$777,$A195,СВЦЭМ!$B$34:$B$777,W$190)+'СЕТ СН'!$F$12</f>
        <v>58.20290095</v>
      </c>
      <c r="X195" s="36">
        <f>SUMIFS(СВЦЭМ!$F$34:$F$777,СВЦЭМ!$A$34:$A$777,$A195,СВЦЭМ!$B$34:$B$777,X$190)+'СЕТ СН'!$F$12</f>
        <v>58.538988320000001</v>
      </c>
      <c r="Y195" s="36">
        <f>SUMIFS(СВЦЭМ!$F$34:$F$777,СВЦЭМ!$A$34:$A$777,$A195,СВЦЭМ!$B$34:$B$777,Y$190)+'СЕТ СН'!$F$12</f>
        <v>72.060350339999999</v>
      </c>
    </row>
    <row r="196" spans="1:25" ht="15.75" x14ac:dyDescent="0.2">
      <c r="A196" s="35">
        <f t="shared" si="5"/>
        <v>43379</v>
      </c>
      <c r="B196" s="36">
        <f>SUMIFS(СВЦЭМ!$F$34:$F$777,СВЦЭМ!$A$34:$A$777,$A196,СВЦЭМ!$B$34:$B$777,B$190)+'СЕТ СН'!$F$12</f>
        <v>85.040342170000002</v>
      </c>
      <c r="C196" s="36">
        <f>SUMIFS(СВЦЭМ!$F$34:$F$777,СВЦЭМ!$A$34:$A$777,$A196,СВЦЭМ!$B$34:$B$777,C$190)+'СЕТ СН'!$F$12</f>
        <v>98.330049779999996</v>
      </c>
      <c r="D196" s="36">
        <f>SUMIFS(СВЦЭМ!$F$34:$F$777,СВЦЭМ!$A$34:$A$777,$A196,СВЦЭМ!$B$34:$B$777,D$190)+'СЕТ СН'!$F$12</f>
        <v>108.27258673</v>
      </c>
      <c r="E196" s="36">
        <f>SUMIFS(СВЦЭМ!$F$34:$F$777,СВЦЭМ!$A$34:$A$777,$A196,СВЦЭМ!$B$34:$B$777,E$190)+'СЕТ СН'!$F$12</f>
        <v>109.9387474</v>
      </c>
      <c r="F196" s="36">
        <f>SUMIFS(СВЦЭМ!$F$34:$F$777,СВЦЭМ!$A$34:$A$777,$A196,СВЦЭМ!$B$34:$B$777,F$190)+'СЕТ СН'!$F$12</f>
        <v>109.19611369</v>
      </c>
      <c r="G196" s="36">
        <f>SUMIFS(СВЦЭМ!$F$34:$F$777,СВЦЭМ!$A$34:$A$777,$A196,СВЦЭМ!$B$34:$B$777,G$190)+'СЕТ СН'!$F$12</f>
        <v>107.34600362</v>
      </c>
      <c r="H196" s="36">
        <f>SUMIFS(СВЦЭМ!$F$34:$F$777,СВЦЭМ!$A$34:$A$777,$A196,СВЦЭМ!$B$34:$B$777,H$190)+'СЕТ СН'!$F$12</f>
        <v>105.16156873</v>
      </c>
      <c r="I196" s="36">
        <f>SUMIFS(СВЦЭМ!$F$34:$F$777,СВЦЭМ!$A$34:$A$777,$A196,СВЦЭМ!$B$34:$B$777,I$190)+'СЕТ СН'!$F$12</f>
        <v>98.952218340000002</v>
      </c>
      <c r="J196" s="36">
        <f>SUMIFS(СВЦЭМ!$F$34:$F$777,СВЦЭМ!$A$34:$A$777,$A196,СВЦЭМ!$B$34:$B$777,J$190)+'СЕТ СН'!$F$12</f>
        <v>91.395837810000003</v>
      </c>
      <c r="K196" s="36">
        <f>SUMIFS(СВЦЭМ!$F$34:$F$777,СВЦЭМ!$A$34:$A$777,$A196,СВЦЭМ!$B$34:$B$777,K$190)+'СЕТ СН'!$F$12</f>
        <v>85.897760099999999</v>
      </c>
      <c r="L196" s="36">
        <f>SUMIFS(СВЦЭМ!$F$34:$F$777,СВЦЭМ!$A$34:$A$777,$A196,СВЦЭМ!$B$34:$B$777,L$190)+'СЕТ СН'!$F$12</f>
        <v>84.060047119999993</v>
      </c>
      <c r="M196" s="36">
        <f>SUMIFS(СВЦЭМ!$F$34:$F$777,СВЦЭМ!$A$34:$A$777,$A196,СВЦЭМ!$B$34:$B$777,M$190)+'СЕТ СН'!$F$12</f>
        <v>83.805135539999995</v>
      </c>
      <c r="N196" s="36">
        <f>SUMIFS(СВЦЭМ!$F$34:$F$777,СВЦЭМ!$A$34:$A$777,$A196,СВЦЭМ!$B$34:$B$777,N$190)+'СЕТ СН'!$F$12</f>
        <v>86.283548339999996</v>
      </c>
      <c r="O196" s="36">
        <f>SUMIFS(СВЦЭМ!$F$34:$F$777,СВЦЭМ!$A$34:$A$777,$A196,СВЦЭМ!$B$34:$B$777,O$190)+'СЕТ СН'!$F$12</f>
        <v>86.814888710000005</v>
      </c>
      <c r="P196" s="36">
        <f>SUMIFS(СВЦЭМ!$F$34:$F$777,СВЦЭМ!$A$34:$A$777,$A196,СВЦЭМ!$B$34:$B$777,P$190)+'СЕТ СН'!$F$12</f>
        <v>79.473150009999998</v>
      </c>
      <c r="Q196" s="36">
        <f>SUMIFS(СВЦЭМ!$F$34:$F$777,СВЦЭМ!$A$34:$A$777,$A196,СВЦЭМ!$B$34:$B$777,Q$190)+'СЕТ СН'!$F$12</f>
        <v>72.278993400000004</v>
      </c>
      <c r="R196" s="36">
        <f>SUMIFS(СВЦЭМ!$F$34:$F$777,СВЦЭМ!$A$34:$A$777,$A196,СВЦЭМ!$B$34:$B$777,R$190)+'СЕТ СН'!$F$12</f>
        <v>61.208338189999999</v>
      </c>
      <c r="S196" s="36">
        <f>SUMIFS(СВЦЭМ!$F$34:$F$777,СВЦЭМ!$A$34:$A$777,$A196,СВЦЭМ!$B$34:$B$777,S$190)+'СЕТ СН'!$F$12</f>
        <v>53.69426283</v>
      </c>
      <c r="T196" s="36">
        <f>SUMIFS(СВЦЭМ!$F$34:$F$777,СВЦЭМ!$A$34:$A$777,$A196,СВЦЭМ!$B$34:$B$777,T$190)+'СЕТ СН'!$F$12</f>
        <v>54.027209589999998</v>
      </c>
      <c r="U196" s="36">
        <f>SUMIFS(СВЦЭМ!$F$34:$F$777,СВЦЭМ!$A$34:$A$777,$A196,СВЦЭМ!$B$34:$B$777,U$190)+'СЕТ СН'!$F$12</f>
        <v>58.746626790000001</v>
      </c>
      <c r="V196" s="36">
        <f>SUMIFS(СВЦЭМ!$F$34:$F$777,СВЦЭМ!$A$34:$A$777,$A196,СВЦЭМ!$B$34:$B$777,V$190)+'СЕТ СН'!$F$12</f>
        <v>59.514914089999998</v>
      </c>
      <c r="W196" s="36">
        <f>SUMIFS(СВЦЭМ!$F$34:$F$777,СВЦЭМ!$A$34:$A$777,$A196,СВЦЭМ!$B$34:$B$777,W$190)+'СЕТ СН'!$F$12</f>
        <v>57.194448780000002</v>
      </c>
      <c r="X196" s="36">
        <f>SUMIFS(СВЦЭМ!$F$34:$F$777,СВЦЭМ!$A$34:$A$777,$A196,СВЦЭМ!$B$34:$B$777,X$190)+'СЕТ СН'!$F$12</f>
        <v>56.977347760000001</v>
      </c>
      <c r="Y196" s="36">
        <f>SUMIFS(СВЦЭМ!$F$34:$F$777,СВЦЭМ!$A$34:$A$777,$A196,СВЦЭМ!$B$34:$B$777,Y$190)+'СЕТ СН'!$F$12</f>
        <v>70.942163629999996</v>
      </c>
    </row>
    <row r="197" spans="1:25" ht="15.75" x14ac:dyDescent="0.2">
      <c r="A197" s="35">
        <f t="shared" si="5"/>
        <v>43380</v>
      </c>
      <c r="B197" s="36">
        <f>SUMIFS(СВЦЭМ!$F$34:$F$777,СВЦЭМ!$A$34:$A$777,$A197,СВЦЭМ!$B$34:$B$777,B$190)+'СЕТ СН'!$F$12</f>
        <v>83.559157130000003</v>
      </c>
      <c r="C197" s="36">
        <f>SUMIFS(СВЦЭМ!$F$34:$F$777,СВЦЭМ!$A$34:$A$777,$A197,СВЦЭМ!$B$34:$B$777,C$190)+'СЕТ СН'!$F$12</f>
        <v>95.50153195</v>
      </c>
      <c r="D197" s="36">
        <f>SUMIFS(СВЦЭМ!$F$34:$F$777,СВЦЭМ!$A$34:$A$777,$A197,СВЦЭМ!$B$34:$B$777,D$190)+'СЕТ СН'!$F$12</f>
        <v>104.92606668000001</v>
      </c>
      <c r="E197" s="36">
        <f>SUMIFS(СВЦЭМ!$F$34:$F$777,СВЦЭМ!$A$34:$A$777,$A197,СВЦЭМ!$B$34:$B$777,E$190)+'СЕТ СН'!$F$12</f>
        <v>105.19604193000001</v>
      </c>
      <c r="F197" s="36">
        <f>SUMIFS(СВЦЭМ!$F$34:$F$777,СВЦЭМ!$A$34:$A$777,$A197,СВЦЭМ!$B$34:$B$777,F$190)+'СЕТ СН'!$F$12</f>
        <v>105.51408866</v>
      </c>
      <c r="G197" s="36">
        <f>SUMIFS(СВЦЭМ!$F$34:$F$777,СВЦЭМ!$A$34:$A$777,$A197,СВЦЭМ!$B$34:$B$777,G$190)+'СЕТ СН'!$F$12</f>
        <v>106.63005577</v>
      </c>
      <c r="H197" s="36">
        <f>SUMIFS(СВЦЭМ!$F$34:$F$777,СВЦЭМ!$A$34:$A$777,$A197,СВЦЭМ!$B$34:$B$777,H$190)+'СЕТ СН'!$F$12</f>
        <v>103.18897204</v>
      </c>
      <c r="I197" s="36">
        <f>SUMIFS(СВЦЭМ!$F$34:$F$777,СВЦЭМ!$A$34:$A$777,$A197,СВЦЭМ!$B$34:$B$777,I$190)+'СЕТ СН'!$F$12</f>
        <v>96.723977340000005</v>
      </c>
      <c r="J197" s="36">
        <f>SUMIFS(СВЦЭМ!$F$34:$F$777,СВЦЭМ!$A$34:$A$777,$A197,СВЦЭМ!$B$34:$B$777,J$190)+'СЕТ СН'!$F$12</f>
        <v>91.277000689999994</v>
      </c>
      <c r="K197" s="36">
        <f>SUMIFS(СВЦЭМ!$F$34:$F$777,СВЦЭМ!$A$34:$A$777,$A197,СВЦЭМ!$B$34:$B$777,K$190)+'СЕТ СН'!$F$12</f>
        <v>87.872786199999993</v>
      </c>
      <c r="L197" s="36">
        <f>SUMIFS(СВЦЭМ!$F$34:$F$777,СВЦЭМ!$A$34:$A$777,$A197,СВЦЭМ!$B$34:$B$777,L$190)+'СЕТ СН'!$F$12</f>
        <v>85.348631019999999</v>
      </c>
      <c r="M197" s="36">
        <f>SUMIFS(СВЦЭМ!$F$34:$F$777,СВЦЭМ!$A$34:$A$777,$A197,СВЦЭМ!$B$34:$B$777,M$190)+'СЕТ СН'!$F$12</f>
        <v>86.037192930000003</v>
      </c>
      <c r="N197" s="36">
        <f>SUMIFS(СВЦЭМ!$F$34:$F$777,СВЦЭМ!$A$34:$A$777,$A197,СВЦЭМ!$B$34:$B$777,N$190)+'СЕТ СН'!$F$12</f>
        <v>87.221703520000005</v>
      </c>
      <c r="O197" s="36">
        <f>SUMIFS(СВЦЭМ!$F$34:$F$777,СВЦЭМ!$A$34:$A$777,$A197,СВЦЭМ!$B$34:$B$777,O$190)+'СЕТ СН'!$F$12</f>
        <v>85.891730980000006</v>
      </c>
      <c r="P197" s="36">
        <f>SUMIFS(СВЦЭМ!$F$34:$F$777,СВЦЭМ!$A$34:$A$777,$A197,СВЦЭМ!$B$34:$B$777,P$190)+'СЕТ СН'!$F$12</f>
        <v>79.341327489999998</v>
      </c>
      <c r="Q197" s="36">
        <f>SUMIFS(СВЦЭМ!$F$34:$F$777,СВЦЭМ!$A$34:$A$777,$A197,СВЦЭМ!$B$34:$B$777,Q$190)+'СЕТ СН'!$F$12</f>
        <v>71.697123149999996</v>
      </c>
      <c r="R197" s="36">
        <f>SUMIFS(СВЦЭМ!$F$34:$F$777,СВЦЭМ!$A$34:$A$777,$A197,СВЦЭМ!$B$34:$B$777,R$190)+'СЕТ СН'!$F$12</f>
        <v>61.273336030000003</v>
      </c>
      <c r="S197" s="36">
        <f>SUMIFS(СВЦЭМ!$F$34:$F$777,СВЦЭМ!$A$34:$A$777,$A197,СВЦЭМ!$B$34:$B$777,S$190)+'СЕТ СН'!$F$12</f>
        <v>53.732826269999997</v>
      </c>
      <c r="T197" s="36">
        <f>SUMIFS(СВЦЭМ!$F$34:$F$777,СВЦЭМ!$A$34:$A$777,$A197,СВЦЭМ!$B$34:$B$777,T$190)+'СЕТ СН'!$F$12</f>
        <v>56.074652010000001</v>
      </c>
      <c r="U197" s="36">
        <f>SUMIFS(СВЦЭМ!$F$34:$F$777,СВЦЭМ!$A$34:$A$777,$A197,СВЦЭМ!$B$34:$B$777,U$190)+'СЕТ СН'!$F$12</f>
        <v>61.542954350000002</v>
      </c>
      <c r="V197" s="36">
        <f>SUMIFS(СВЦЭМ!$F$34:$F$777,СВЦЭМ!$A$34:$A$777,$A197,СВЦЭМ!$B$34:$B$777,V$190)+'СЕТ СН'!$F$12</f>
        <v>61.911084930000001</v>
      </c>
      <c r="W197" s="36">
        <f>SUMIFS(СВЦЭМ!$F$34:$F$777,СВЦЭМ!$A$34:$A$777,$A197,СВЦЭМ!$B$34:$B$777,W$190)+'СЕТ СН'!$F$12</f>
        <v>59.550071889999998</v>
      </c>
      <c r="X197" s="36">
        <f>SUMIFS(СВЦЭМ!$F$34:$F$777,СВЦЭМ!$A$34:$A$777,$A197,СВЦЭМ!$B$34:$B$777,X$190)+'СЕТ СН'!$F$12</f>
        <v>58.691031870000003</v>
      </c>
      <c r="Y197" s="36">
        <f>SUMIFS(СВЦЭМ!$F$34:$F$777,СВЦЭМ!$A$34:$A$777,$A197,СВЦЭМ!$B$34:$B$777,Y$190)+'СЕТ СН'!$F$12</f>
        <v>70.098242110000001</v>
      </c>
    </row>
    <row r="198" spans="1:25" ht="15.75" x14ac:dyDescent="0.2">
      <c r="A198" s="35">
        <f t="shared" si="5"/>
        <v>43381</v>
      </c>
      <c r="B198" s="36">
        <f>SUMIFS(СВЦЭМ!$F$34:$F$777,СВЦЭМ!$A$34:$A$777,$A198,СВЦЭМ!$B$34:$B$777,B$190)+'СЕТ СН'!$F$12</f>
        <v>89.603524969999995</v>
      </c>
      <c r="C198" s="36">
        <f>SUMIFS(СВЦЭМ!$F$34:$F$777,СВЦЭМ!$A$34:$A$777,$A198,СВЦЭМ!$B$34:$B$777,C$190)+'СЕТ СН'!$F$12</f>
        <v>101.19062031</v>
      </c>
      <c r="D198" s="36">
        <f>SUMIFS(СВЦЭМ!$F$34:$F$777,СВЦЭМ!$A$34:$A$777,$A198,СВЦЭМ!$B$34:$B$777,D$190)+'СЕТ СН'!$F$12</f>
        <v>112.01565322</v>
      </c>
      <c r="E198" s="36">
        <f>SUMIFS(СВЦЭМ!$F$34:$F$777,СВЦЭМ!$A$34:$A$777,$A198,СВЦЭМ!$B$34:$B$777,E$190)+'СЕТ СН'!$F$12</f>
        <v>113.58874230000001</v>
      </c>
      <c r="F198" s="36">
        <f>SUMIFS(СВЦЭМ!$F$34:$F$777,СВЦЭМ!$A$34:$A$777,$A198,СВЦЭМ!$B$34:$B$777,F$190)+'СЕТ СН'!$F$12</f>
        <v>114.11881576</v>
      </c>
      <c r="G198" s="36">
        <f>SUMIFS(СВЦЭМ!$F$34:$F$777,СВЦЭМ!$A$34:$A$777,$A198,СВЦЭМ!$B$34:$B$777,G$190)+'СЕТ СН'!$F$12</f>
        <v>110.60509125</v>
      </c>
      <c r="H198" s="36">
        <f>SUMIFS(СВЦЭМ!$F$34:$F$777,СВЦЭМ!$A$34:$A$777,$A198,СВЦЭМ!$B$34:$B$777,H$190)+'СЕТ СН'!$F$12</f>
        <v>102.53815616999999</v>
      </c>
      <c r="I198" s="36">
        <f>SUMIFS(СВЦЭМ!$F$34:$F$777,СВЦЭМ!$A$34:$A$777,$A198,СВЦЭМ!$B$34:$B$777,I$190)+'СЕТ СН'!$F$12</f>
        <v>93.64009969</v>
      </c>
      <c r="J198" s="36">
        <f>SUMIFS(СВЦЭМ!$F$34:$F$777,СВЦЭМ!$A$34:$A$777,$A198,СВЦЭМ!$B$34:$B$777,J$190)+'СЕТ СН'!$F$12</f>
        <v>89.920174489999994</v>
      </c>
      <c r="K198" s="36">
        <f>SUMIFS(СВЦЭМ!$F$34:$F$777,СВЦЭМ!$A$34:$A$777,$A198,СВЦЭМ!$B$34:$B$777,K$190)+'СЕТ СН'!$F$12</f>
        <v>86.878993780000002</v>
      </c>
      <c r="L198" s="36">
        <f>SUMIFS(СВЦЭМ!$F$34:$F$777,СВЦЭМ!$A$34:$A$777,$A198,СВЦЭМ!$B$34:$B$777,L$190)+'СЕТ СН'!$F$12</f>
        <v>86.196827409999997</v>
      </c>
      <c r="M198" s="36">
        <f>SUMIFS(СВЦЭМ!$F$34:$F$777,СВЦЭМ!$A$34:$A$777,$A198,СВЦЭМ!$B$34:$B$777,M$190)+'СЕТ СН'!$F$12</f>
        <v>87.432718510000001</v>
      </c>
      <c r="N198" s="36">
        <f>SUMIFS(СВЦЭМ!$F$34:$F$777,СВЦЭМ!$A$34:$A$777,$A198,СВЦЭМ!$B$34:$B$777,N$190)+'СЕТ СН'!$F$12</f>
        <v>88.487661180000003</v>
      </c>
      <c r="O198" s="36">
        <f>SUMIFS(СВЦЭМ!$F$34:$F$777,СВЦЭМ!$A$34:$A$777,$A198,СВЦЭМ!$B$34:$B$777,O$190)+'СЕТ СН'!$F$12</f>
        <v>85.094714510000003</v>
      </c>
      <c r="P198" s="36">
        <f>SUMIFS(СВЦЭМ!$F$34:$F$777,СВЦЭМ!$A$34:$A$777,$A198,СВЦЭМ!$B$34:$B$777,P$190)+'СЕТ СН'!$F$12</f>
        <v>77.851493250000004</v>
      </c>
      <c r="Q198" s="36">
        <f>SUMIFS(СВЦЭМ!$F$34:$F$777,СВЦЭМ!$A$34:$A$777,$A198,СВЦЭМ!$B$34:$B$777,Q$190)+'СЕТ СН'!$F$12</f>
        <v>70.128547339999997</v>
      </c>
      <c r="R198" s="36">
        <f>SUMIFS(СВЦЭМ!$F$34:$F$777,СВЦЭМ!$A$34:$A$777,$A198,СВЦЭМ!$B$34:$B$777,R$190)+'СЕТ СН'!$F$12</f>
        <v>61.42140569</v>
      </c>
      <c r="S198" s="36">
        <f>SUMIFS(СВЦЭМ!$F$34:$F$777,СВЦЭМ!$A$34:$A$777,$A198,СВЦЭМ!$B$34:$B$777,S$190)+'СЕТ СН'!$F$12</f>
        <v>56.97389167</v>
      </c>
      <c r="T198" s="36">
        <f>SUMIFS(СВЦЭМ!$F$34:$F$777,СВЦЭМ!$A$34:$A$777,$A198,СВЦЭМ!$B$34:$B$777,T$190)+'СЕТ СН'!$F$12</f>
        <v>58.583327320000002</v>
      </c>
      <c r="U198" s="36">
        <f>SUMIFS(СВЦЭМ!$F$34:$F$777,СВЦЭМ!$A$34:$A$777,$A198,СВЦЭМ!$B$34:$B$777,U$190)+'СЕТ СН'!$F$12</f>
        <v>63.388717409999998</v>
      </c>
      <c r="V198" s="36">
        <f>SUMIFS(СВЦЭМ!$F$34:$F$777,СВЦЭМ!$A$34:$A$777,$A198,СВЦЭМ!$B$34:$B$777,V$190)+'СЕТ СН'!$F$12</f>
        <v>63.381906129999997</v>
      </c>
      <c r="W198" s="36">
        <f>SUMIFS(СВЦЭМ!$F$34:$F$777,СВЦЭМ!$A$34:$A$777,$A198,СВЦЭМ!$B$34:$B$777,W$190)+'СЕТ СН'!$F$12</f>
        <v>62.838885949999998</v>
      </c>
      <c r="X198" s="36">
        <f>SUMIFS(СВЦЭМ!$F$34:$F$777,СВЦЭМ!$A$34:$A$777,$A198,СВЦЭМ!$B$34:$B$777,X$190)+'СЕТ СН'!$F$12</f>
        <v>61.11132104</v>
      </c>
      <c r="Y198" s="36">
        <f>SUMIFS(СВЦЭМ!$F$34:$F$777,СВЦЭМ!$A$34:$A$777,$A198,СВЦЭМ!$B$34:$B$777,Y$190)+'СЕТ СН'!$F$12</f>
        <v>73.079859279999994</v>
      </c>
    </row>
    <row r="199" spans="1:25" ht="15.75" x14ac:dyDescent="0.2">
      <c r="A199" s="35">
        <f t="shared" si="5"/>
        <v>43382</v>
      </c>
      <c r="B199" s="36">
        <f>SUMIFS(СВЦЭМ!$F$34:$F$777,СВЦЭМ!$A$34:$A$777,$A199,СВЦЭМ!$B$34:$B$777,B$190)+'СЕТ СН'!$F$12</f>
        <v>87.688890130000004</v>
      </c>
      <c r="C199" s="36">
        <f>SUMIFS(СВЦЭМ!$F$34:$F$777,СВЦЭМ!$A$34:$A$777,$A199,СВЦЭМ!$B$34:$B$777,C$190)+'СЕТ СН'!$F$12</f>
        <v>100.32857989</v>
      </c>
      <c r="D199" s="36">
        <f>SUMIFS(СВЦЭМ!$F$34:$F$777,СВЦЭМ!$A$34:$A$777,$A199,СВЦЭМ!$B$34:$B$777,D$190)+'СЕТ СН'!$F$12</f>
        <v>109.40051510000001</v>
      </c>
      <c r="E199" s="36">
        <f>SUMIFS(СВЦЭМ!$F$34:$F$777,СВЦЭМ!$A$34:$A$777,$A199,СВЦЭМ!$B$34:$B$777,E$190)+'СЕТ СН'!$F$12</f>
        <v>110.43325547000001</v>
      </c>
      <c r="F199" s="36">
        <f>SUMIFS(СВЦЭМ!$F$34:$F$777,СВЦЭМ!$A$34:$A$777,$A199,СВЦЭМ!$B$34:$B$777,F$190)+'СЕТ СН'!$F$12</f>
        <v>110.65061104</v>
      </c>
      <c r="G199" s="36">
        <f>SUMIFS(СВЦЭМ!$F$34:$F$777,СВЦЭМ!$A$34:$A$777,$A199,СВЦЭМ!$B$34:$B$777,G$190)+'СЕТ СН'!$F$12</f>
        <v>107.44651231</v>
      </c>
      <c r="H199" s="36">
        <f>SUMIFS(СВЦЭМ!$F$34:$F$777,СВЦЭМ!$A$34:$A$777,$A199,СВЦЭМ!$B$34:$B$777,H$190)+'СЕТ СН'!$F$12</f>
        <v>99.321698979999994</v>
      </c>
      <c r="I199" s="36">
        <f>SUMIFS(СВЦЭМ!$F$34:$F$777,СВЦЭМ!$A$34:$A$777,$A199,СВЦЭМ!$B$34:$B$777,I$190)+'СЕТ СН'!$F$12</f>
        <v>91.133590979999994</v>
      </c>
      <c r="J199" s="36">
        <f>SUMIFS(СВЦЭМ!$F$34:$F$777,СВЦЭМ!$A$34:$A$777,$A199,СВЦЭМ!$B$34:$B$777,J$190)+'СЕТ СН'!$F$12</f>
        <v>90.58168508</v>
      </c>
      <c r="K199" s="36">
        <f>SUMIFS(СВЦЭМ!$F$34:$F$777,СВЦЭМ!$A$34:$A$777,$A199,СВЦЭМ!$B$34:$B$777,K$190)+'СЕТ СН'!$F$12</f>
        <v>90.058790849999994</v>
      </c>
      <c r="L199" s="36">
        <f>SUMIFS(СВЦЭМ!$F$34:$F$777,СВЦЭМ!$A$34:$A$777,$A199,СВЦЭМ!$B$34:$B$777,L$190)+'СЕТ СН'!$F$12</f>
        <v>89.500082710000001</v>
      </c>
      <c r="M199" s="36">
        <f>SUMIFS(СВЦЭМ!$F$34:$F$777,СВЦЭМ!$A$34:$A$777,$A199,СВЦЭМ!$B$34:$B$777,M$190)+'СЕТ СН'!$F$12</f>
        <v>89.579126049999999</v>
      </c>
      <c r="N199" s="36">
        <f>SUMIFS(СВЦЭМ!$F$34:$F$777,СВЦЭМ!$A$34:$A$777,$A199,СВЦЭМ!$B$34:$B$777,N$190)+'СЕТ СН'!$F$12</f>
        <v>89.4358237</v>
      </c>
      <c r="O199" s="36">
        <f>SUMIFS(СВЦЭМ!$F$34:$F$777,СВЦЭМ!$A$34:$A$777,$A199,СВЦЭМ!$B$34:$B$777,O$190)+'СЕТ СН'!$F$12</f>
        <v>89.115291510000006</v>
      </c>
      <c r="P199" s="36">
        <f>SUMIFS(СВЦЭМ!$F$34:$F$777,СВЦЭМ!$A$34:$A$777,$A199,СВЦЭМ!$B$34:$B$777,P$190)+'СЕТ СН'!$F$12</f>
        <v>82.658724939999999</v>
      </c>
      <c r="Q199" s="36">
        <f>SUMIFS(СВЦЭМ!$F$34:$F$777,СВЦЭМ!$A$34:$A$777,$A199,СВЦЭМ!$B$34:$B$777,Q$190)+'СЕТ СН'!$F$12</f>
        <v>74.975001710000001</v>
      </c>
      <c r="R199" s="36">
        <f>SUMIFS(СВЦЭМ!$F$34:$F$777,СВЦЭМ!$A$34:$A$777,$A199,СВЦЭМ!$B$34:$B$777,R$190)+'СЕТ СН'!$F$12</f>
        <v>65.947622910000007</v>
      </c>
      <c r="S199" s="36">
        <f>SUMIFS(СВЦЭМ!$F$34:$F$777,СВЦЭМ!$A$34:$A$777,$A199,СВЦЭМ!$B$34:$B$777,S$190)+'СЕТ СН'!$F$12</f>
        <v>63.634815009999997</v>
      </c>
      <c r="T199" s="36">
        <f>SUMIFS(СВЦЭМ!$F$34:$F$777,СВЦЭМ!$A$34:$A$777,$A199,СВЦЭМ!$B$34:$B$777,T$190)+'СЕТ СН'!$F$12</f>
        <v>60.084017559999999</v>
      </c>
      <c r="U199" s="36">
        <f>SUMIFS(СВЦЭМ!$F$34:$F$777,СВЦЭМ!$A$34:$A$777,$A199,СВЦЭМ!$B$34:$B$777,U$190)+'СЕТ СН'!$F$12</f>
        <v>64.29979505</v>
      </c>
      <c r="V199" s="36">
        <f>SUMIFS(СВЦЭМ!$F$34:$F$777,СВЦЭМ!$A$34:$A$777,$A199,СВЦЭМ!$B$34:$B$777,V$190)+'СЕТ СН'!$F$12</f>
        <v>64.454345419999996</v>
      </c>
      <c r="W199" s="36">
        <f>SUMIFS(СВЦЭМ!$F$34:$F$777,СВЦЭМ!$A$34:$A$777,$A199,СВЦЭМ!$B$34:$B$777,W$190)+'СЕТ СН'!$F$12</f>
        <v>63.286390900000001</v>
      </c>
      <c r="X199" s="36">
        <f>SUMIFS(СВЦЭМ!$F$34:$F$777,СВЦЭМ!$A$34:$A$777,$A199,СВЦЭМ!$B$34:$B$777,X$190)+'СЕТ СН'!$F$12</f>
        <v>61.173998509999997</v>
      </c>
      <c r="Y199" s="36">
        <f>SUMIFS(СВЦЭМ!$F$34:$F$777,СВЦЭМ!$A$34:$A$777,$A199,СВЦЭМ!$B$34:$B$777,Y$190)+'СЕТ СН'!$F$12</f>
        <v>72.564108230000002</v>
      </c>
    </row>
    <row r="200" spans="1:25" ht="15.75" x14ac:dyDescent="0.2">
      <c r="A200" s="35">
        <f t="shared" si="5"/>
        <v>43383</v>
      </c>
      <c r="B200" s="36">
        <f>SUMIFS(СВЦЭМ!$F$34:$F$777,СВЦЭМ!$A$34:$A$777,$A200,СВЦЭМ!$B$34:$B$777,B$190)+'СЕТ СН'!$F$12</f>
        <v>83.914044239999996</v>
      </c>
      <c r="C200" s="36">
        <f>SUMIFS(СВЦЭМ!$F$34:$F$777,СВЦЭМ!$A$34:$A$777,$A200,СВЦЭМ!$B$34:$B$777,C$190)+'СЕТ СН'!$F$12</f>
        <v>95.718683110000001</v>
      </c>
      <c r="D200" s="36">
        <f>SUMIFS(СВЦЭМ!$F$34:$F$777,СВЦЭМ!$A$34:$A$777,$A200,СВЦЭМ!$B$34:$B$777,D$190)+'СЕТ СН'!$F$12</f>
        <v>104.5804492</v>
      </c>
      <c r="E200" s="36">
        <f>SUMIFS(СВЦЭМ!$F$34:$F$777,СВЦЭМ!$A$34:$A$777,$A200,СВЦЭМ!$B$34:$B$777,E$190)+'СЕТ СН'!$F$12</f>
        <v>107.37231328999999</v>
      </c>
      <c r="F200" s="36">
        <f>SUMIFS(СВЦЭМ!$F$34:$F$777,СВЦЭМ!$A$34:$A$777,$A200,СВЦЭМ!$B$34:$B$777,F$190)+'СЕТ СН'!$F$12</f>
        <v>107.29305596</v>
      </c>
      <c r="G200" s="36">
        <f>SUMIFS(СВЦЭМ!$F$34:$F$777,СВЦЭМ!$A$34:$A$777,$A200,СВЦЭМ!$B$34:$B$777,G$190)+'СЕТ СН'!$F$12</f>
        <v>106.27611114</v>
      </c>
      <c r="H200" s="36">
        <f>SUMIFS(СВЦЭМ!$F$34:$F$777,СВЦЭМ!$A$34:$A$777,$A200,СВЦЭМ!$B$34:$B$777,H$190)+'СЕТ СН'!$F$12</f>
        <v>102.57869839</v>
      </c>
      <c r="I200" s="36">
        <f>SUMIFS(СВЦЭМ!$F$34:$F$777,СВЦЭМ!$A$34:$A$777,$A200,СВЦЭМ!$B$34:$B$777,I$190)+'СЕТ СН'!$F$12</f>
        <v>95.245635089999993</v>
      </c>
      <c r="J200" s="36">
        <f>SUMIFS(СВЦЭМ!$F$34:$F$777,СВЦЭМ!$A$34:$A$777,$A200,СВЦЭМ!$B$34:$B$777,J$190)+'СЕТ СН'!$F$12</f>
        <v>91.440003730000001</v>
      </c>
      <c r="K200" s="36">
        <f>SUMIFS(СВЦЭМ!$F$34:$F$777,СВЦЭМ!$A$34:$A$777,$A200,СВЦЭМ!$B$34:$B$777,K$190)+'СЕТ СН'!$F$12</f>
        <v>90.921943069999998</v>
      </c>
      <c r="L200" s="36">
        <f>SUMIFS(СВЦЭМ!$F$34:$F$777,СВЦЭМ!$A$34:$A$777,$A200,СВЦЭМ!$B$34:$B$777,L$190)+'СЕТ СН'!$F$12</f>
        <v>91.433412489999995</v>
      </c>
      <c r="M200" s="36">
        <f>SUMIFS(СВЦЭМ!$F$34:$F$777,СВЦЭМ!$A$34:$A$777,$A200,СВЦЭМ!$B$34:$B$777,M$190)+'СЕТ СН'!$F$12</f>
        <v>92.901123600000005</v>
      </c>
      <c r="N200" s="36">
        <f>SUMIFS(СВЦЭМ!$F$34:$F$777,СВЦЭМ!$A$34:$A$777,$A200,СВЦЭМ!$B$34:$B$777,N$190)+'СЕТ СН'!$F$12</f>
        <v>93.65828904</v>
      </c>
      <c r="O200" s="36">
        <f>SUMIFS(СВЦЭМ!$F$34:$F$777,СВЦЭМ!$A$34:$A$777,$A200,СВЦЭМ!$B$34:$B$777,O$190)+'СЕТ СН'!$F$12</f>
        <v>92.103324529999995</v>
      </c>
      <c r="P200" s="36">
        <f>SUMIFS(СВЦЭМ!$F$34:$F$777,СВЦЭМ!$A$34:$A$777,$A200,СВЦЭМ!$B$34:$B$777,P$190)+'СЕТ СН'!$F$12</f>
        <v>86.617873369999998</v>
      </c>
      <c r="Q200" s="36">
        <f>SUMIFS(СВЦЭМ!$F$34:$F$777,СВЦЭМ!$A$34:$A$777,$A200,СВЦЭМ!$B$34:$B$777,Q$190)+'СЕТ СН'!$F$12</f>
        <v>78.71496252</v>
      </c>
      <c r="R200" s="36">
        <f>SUMIFS(СВЦЭМ!$F$34:$F$777,СВЦЭМ!$A$34:$A$777,$A200,СВЦЭМ!$B$34:$B$777,R$190)+'СЕТ СН'!$F$12</f>
        <v>68.270211360000005</v>
      </c>
      <c r="S200" s="36">
        <f>SUMIFS(СВЦЭМ!$F$34:$F$777,СВЦЭМ!$A$34:$A$777,$A200,СВЦЭМ!$B$34:$B$777,S$190)+'СЕТ СН'!$F$12</f>
        <v>60.523562069999997</v>
      </c>
      <c r="T200" s="36">
        <f>SUMIFS(СВЦЭМ!$F$34:$F$777,СВЦЭМ!$A$34:$A$777,$A200,СВЦЭМ!$B$34:$B$777,T$190)+'СЕТ СН'!$F$12</f>
        <v>62.568287220000002</v>
      </c>
      <c r="U200" s="36">
        <f>SUMIFS(СВЦЭМ!$F$34:$F$777,СВЦЭМ!$A$34:$A$777,$A200,СВЦЭМ!$B$34:$B$777,U$190)+'СЕТ СН'!$F$12</f>
        <v>65.985974920000004</v>
      </c>
      <c r="V200" s="36">
        <f>SUMIFS(СВЦЭМ!$F$34:$F$777,СВЦЭМ!$A$34:$A$777,$A200,СВЦЭМ!$B$34:$B$777,V$190)+'СЕТ СН'!$F$12</f>
        <v>65.705257180000004</v>
      </c>
      <c r="W200" s="36">
        <f>SUMIFS(СВЦЭМ!$F$34:$F$777,СВЦЭМ!$A$34:$A$777,$A200,СВЦЭМ!$B$34:$B$777,W$190)+'СЕТ СН'!$F$12</f>
        <v>65.081448760000001</v>
      </c>
      <c r="X200" s="36">
        <f>SUMIFS(СВЦЭМ!$F$34:$F$777,СВЦЭМ!$A$34:$A$777,$A200,СВЦЭМ!$B$34:$B$777,X$190)+'СЕТ СН'!$F$12</f>
        <v>63.732370459999999</v>
      </c>
      <c r="Y200" s="36">
        <f>SUMIFS(СВЦЭМ!$F$34:$F$777,СВЦЭМ!$A$34:$A$777,$A200,СВЦЭМ!$B$34:$B$777,Y$190)+'СЕТ СН'!$F$12</f>
        <v>73.03129242</v>
      </c>
    </row>
    <row r="201" spans="1:25" ht="15.75" x14ac:dyDescent="0.2">
      <c r="A201" s="35">
        <f t="shared" si="5"/>
        <v>43384</v>
      </c>
      <c r="B201" s="36">
        <f>SUMIFS(СВЦЭМ!$F$34:$F$777,СВЦЭМ!$A$34:$A$777,$A201,СВЦЭМ!$B$34:$B$777,B$190)+'СЕТ СН'!$F$12</f>
        <v>90.043165119999998</v>
      </c>
      <c r="C201" s="36">
        <f>SUMIFS(СВЦЭМ!$F$34:$F$777,СВЦЭМ!$A$34:$A$777,$A201,СВЦЭМ!$B$34:$B$777,C$190)+'СЕТ СН'!$F$12</f>
        <v>103.85106841</v>
      </c>
      <c r="D201" s="36">
        <f>SUMIFS(СВЦЭМ!$F$34:$F$777,СВЦЭМ!$A$34:$A$777,$A201,СВЦЭМ!$B$34:$B$777,D$190)+'СЕТ СН'!$F$12</f>
        <v>113.12782392</v>
      </c>
      <c r="E201" s="36">
        <f>SUMIFS(СВЦЭМ!$F$34:$F$777,СВЦЭМ!$A$34:$A$777,$A201,СВЦЭМ!$B$34:$B$777,E$190)+'СЕТ СН'!$F$12</f>
        <v>113.84741107000001</v>
      </c>
      <c r="F201" s="36">
        <f>SUMIFS(СВЦЭМ!$F$34:$F$777,СВЦЭМ!$A$34:$A$777,$A201,СВЦЭМ!$B$34:$B$777,F$190)+'СЕТ СН'!$F$12</f>
        <v>113.02497078</v>
      </c>
      <c r="G201" s="36">
        <f>SUMIFS(СВЦЭМ!$F$34:$F$777,СВЦЭМ!$A$34:$A$777,$A201,СВЦЭМ!$B$34:$B$777,G$190)+'СЕТ СН'!$F$12</f>
        <v>110.35172842</v>
      </c>
      <c r="H201" s="36">
        <f>SUMIFS(СВЦЭМ!$F$34:$F$777,СВЦЭМ!$A$34:$A$777,$A201,СВЦЭМ!$B$34:$B$777,H$190)+'СЕТ СН'!$F$12</f>
        <v>103.12221805999999</v>
      </c>
      <c r="I201" s="36">
        <f>SUMIFS(СВЦЭМ!$F$34:$F$777,СВЦЭМ!$A$34:$A$777,$A201,СВЦЭМ!$B$34:$B$777,I$190)+'СЕТ СН'!$F$12</f>
        <v>94.502421029999994</v>
      </c>
      <c r="J201" s="36">
        <f>SUMIFS(СВЦЭМ!$F$34:$F$777,СВЦЭМ!$A$34:$A$777,$A201,СВЦЭМ!$B$34:$B$777,J$190)+'СЕТ СН'!$F$12</f>
        <v>92.778250979999996</v>
      </c>
      <c r="K201" s="36">
        <f>SUMIFS(СВЦЭМ!$F$34:$F$777,СВЦЭМ!$A$34:$A$777,$A201,СВЦЭМ!$B$34:$B$777,K$190)+'СЕТ СН'!$F$12</f>
        <v>90.274386640000003</v>
      </c>
      <c r="L201" s="36">
        <f>SUMIFS(СВЦЭМ!$F$34:$F$777,СВЦЭМ!$A$34:$A$777,$A201,СВЦЭМ!$B$34:$B$777,L$190)+'СЕТ СН'!$F$12</f>
        <v>89.963375850000006</v>
      </c>
      <c r="M201" s="36">
        <f>SUMIFS(СВЦЭМ!$F$34:$F$777,СВЦЭМ!$A$34:$A$777,$A201,СВЦЭМ!$B$34:$B$777,M$190)+'СЕТ СН'!$F$12</f>
        <v>91.342025489999997</v>
      </c>
      <c r="N201" s="36">
        <f>SUMIFS(СВЦЭМ!$F$34:$F$777,СВЦЭМ!$A$34:$A$777,$A201,СВЦЭМ!$B$34:$B$777,N$190)+'СЕТ СН'!$F$12</f>
        <v>92.096453629999999</v>
      </c>
      <c r="O201" s="36">
        <f>SUMIFS(СВЦЭМ!$F$34:$F$777,СВЦЭМ!$A$34:$A$777,$A201,СВЦЭМ!$B$34:$B$777,O$190)+'СЕТ СН'!$F$12</f>
        <v>89.710520610000003</v>
      </c>
      <c r="P201" s="36">
        <f>SUMIFS(СВЦЭМ!$F$34:$F$777,СВЦЭМ!$A$34:$A$777,$A201,СВЦЭМ!$B$34:$B$777,P$190)+'СЕТ СН'!$F$12</f>
        <v>83.947607399999995</v>
      </c>
      <c r="Q201" s="36">
        <f>SUMIFS(СВЦЭМ!$F$34:$F$777,СВЦЭМ!$A$34:$A$777,$A201,СВЦЭМ!$B$34:$B$777,Q$190)+'СЕТ СН'!$F$12</f>
        <v>77.025096009999999</v>
      </c>
      <c r="R201" s="36">
        <f>SUMIFS(СВЦЭМ!$F$34:$F$777,СВЦЭМ!$A$34:$A$777,$A201,СВЦЭМ!$B$34:$B$777,R$190)+'СЕТ СН'!$F$12</f>
        <v>67.393623059999996</v>
      </c>
      <c r="S201" s="36">
        <f>SUMIFS(СВЦЭМ!$F$34:$F$777,СВЦЭМ!$A$34:$A$777,$A201,СВЦЭМ!$B$34:$B$777,S$190)+'СЕТ СН'!$F$12</f>
        <v>61.744765049999998</v>
      </c>
      <c r="T201" s="36">
        <f>SUMIFS(СВЦЭМ!$F$34:$F$777,СВЦЭМ!$A$34:$A$777,$A201,СВЦЭМ!$B$34:$B$777,T$190)+'СЕТ СН'!$F$12</f>
        <v>62.288557609999998</v>
      </c>
      <c r="U201" s="36">
        <f>SUMIFS(СВЦЭМ!$F$34:$F$777,СВЦЭМ!$A$34:$A$777,$A201,СВЦЭМ!$B$34:$B$777,U$190)+'СЕТ СН'!$F$12</f>
        <v>65.18033294</v>
      </c>
      <c r="V201" s="36">
        <f>SUMIFS(СВЦЭМ!$F$34:$F$777,СВЦЭМ!$A$34:$A$777,$A201,СВЦЭМ!$B$34:$B$777,V$190)+'СЕТ СН'!$F$12</f>
        <v>64.911506729999999</v>
      </c>
      <c r="W201" s="36">
        <f>SUMIFS(СВЦЭМ!$F$34:$F$777,СВЦЭМ!$A$34:$A$777,$A201,СВЦЭМ!$B$34:$B$777,W$190)+'СЕТ СН'!$F$12</f>
        <v>63.655384669999997</v>
      </c>
      <c r="X201" s="36">
        <f>SUMIFS(СВЦЭМ!$F$34:$F$777,СВЦЭМ!$A$34:$A$777,$A201,СВЦЭМ!$B$34:$B$777,X$190)+'СЕТ СН'!$F$12</f>
        <v>63.905741489999997</v>
      </c>
      <c r="Y201" s="36">
        <f>SUMIFS(СВЦЭМ!$F$34:$F$777,СВЦЭМ!$A$34:$A$777,$A201,СВЦЭМ!$B$34:$B$777,Y$190)+'СЕТ СН'!$F$12</f>
        <v>76.409529550000002</v>
      </c>
    </row>
    <row r="202" spans="1:25" ht="15.75" x14ac:dyDescent="0.2">
      <c r="A202" s="35">
        <f t="shared" si="5"/>
        <v>43385</v>
      </c>
      <c r="B202" s="36">
        <f>SUMIFS(СВЦЭМ!$F$34:$F$777,СВЦЭМ!$A$34:$A$777,$A202,СВЦЭМ!$B$34:$B$777,B$190)+'СЕТ СН'!$F$12</f>
        <v>89.103493090000001</v>
      </c>
      <c r="C202" s="36">
        <f>SUMIFS(СВЦЭМ!$F$34:$F$777,СВЦЭМ!$A$34:$A$777,$A202,СВЦЭМ!$B$34:$B$777,C$190)+'СЕТ СН'!$F$12</f>
        <v>100.28537179999999</v>
      </c>
      <c r="D202" s="36">
        <f>SUMIFS(СВЦЭМ!$F$34:$F$777,СВЦЭМ!$A$34:$A$777,$A202,СВЦЭМ!$B$34:$B$777,D$190)+'СЕТ СН'!$F$12</f>
        <v>107.26693134</v>
      </c>
      <c r="E202" s="36">
        <f>SUMIFS(СВЦЭМ!$F$34:$F$777,СВЦЭМ!$A$34:$A$777,$A202,СВЦЭМ!$B$34:$B$777,E$190)+'СЕТ СН'!$F$12</f>
        <v>109.98695064</v>
      </c>
      <c r="F202" s="36">
        <f>SUMIFS(СВЦЭМ!$F$34:$F$777,СВЦЭМ!$A$34:$A$777,$A202,СВЦЭМ!$B$34:$B$777,F$190)+'СЕТ СН'!$F$12</f>
        <v>108.39748186</v>
      </c>
      <c r="G202" s="36">
        <f>SUMIFS(СВЦЭМ!$F$34:$F$777,СВЦЭМ!$A$34:$A$777,$A202,СВЦЭМ!$B$34:$B$777,G$190)+'СЕТ СН'!$F$12</f>
        <v>107.49352755</v>
      </c>
      <c r="H202" s="36">
        <f>SUMIFS(СВЦЭМ!$F$34:$F$777,СВЦЭМ!$A$34:$A$777,$A202,СВЦЭМ!$B$34:$B$777,H$190)+'СЕТ СН'!$F$12</f>
        <v>104.41276526</v>
      </c>
      <c r="I202" s="36">
        <f>SUMIFS(СВЦЭМ!$F$34:$F$777,СВЦЭМ!$A$34:$A$777,$A202,СВЦЭМ!$B$34:$B$777,I$190)+'СЕТ СН'!$F$12</f>
        <v>96.889284619999998</v>
      </c>
      <c r="J202" s="36">
        <f>SUMIFS(СВЦЭМ!$F$34:$F$777,СВЦЭМ!$A$34:$A$777,$A202,СВЦЭМ!$B$34:$B$777,J$190)+'СЕТ СН'!$F$12</f>
        <v>93.933662519999999</v>
      </c>
      <c r="K202" s="36">
        <f>SUMIFS(СВЦЭМ!$F$34:$F$777,СВЦЭМ!$A$34:$A$777,$A202,СВЦЭМ!$B$34:$B$777,K$190)+'СЕТ СН'!$F$12</f>
        <v>91.810613970000006</v>
      </c>
      <c r="L202" s="36">
        <f>SUMIFS(СВЦЭМ!$F$34:$F$777,СВЦЭМ!$A$34:$A$777,$A202,СВЦЭМ!$B$34:$B$777,L$190)+'СЕТ СН'!$F$12</f>
        <v>92.082946179999993</v>
      </c>
      <c r="M202" s="36">
        <f>SUMIFS(СВЦЭМ!$F$34:$F$777,СВЦЭМ!$A$34:$A$777,$A202,СВЦЭМ!$B$34:$B$777,M$190)+'СЕТ СН'!$F$12</f>
        <v>93.889174629999999</v>
      </c>
      <c r="N202" s="36">
        <f>SUMIFS(СВЦЭМ!$F$34:$F$777,СВЦЭМ!$A$34:$A$777,$A202,СВЦЭМ!$B$34:$B$777,N$190)+'СЕТ СН'!$F$12</f>
        <v>94.930562309999999</v>
      </c>
      <c r="O202" s="36">
        <f>SUMIFS(СВЦЭМ!$F$34:$F$777,СВЦЭМ!$A$34:$A$777,$A202,СВЦЭМ!$B$34:$B$777,O$190)+'СЕТ СН'!$F$12</f>
        <v>92.005342670000005</v>
      </c>
      <c r="P202" s="36">
        <f>SUMIFS(СВЦЭМ!$F$34:$F$777,СВЦЭМ!$A$34:$A$777,$A202,СВЦЭМ!$B$34:$B$777,P$190)+'СЕТ СН'!$F$12</f>
        <v>85.551940729999998</v>
      </c>
      <c r="Q202" s="36">
        <f>SUMIFS(СВЦЭМ!$F$34:$F$777,СВЦЭМ!$A$34:$A$777,$A202,СВЦЭМ!$B$34:$B$777,Q$190)+'СЕТ СН'!$F$12</f>
        <v>78.353836759999993</v>
      </c>
      <c r="R202" s="36">
        <f>SUMIFS(СВЦЭМ!$F$34:$F$777,СВЦЭМ!$A$34:$A$777,$A202,СВЦЭМ!$B$34:$B$777,R$190)+'СЕТ СН'!$F$12</f>
        <v>67.183209559999995</v>
      </c>
      <c r="S202" s="36">
        <f>SUMIFS(СВЦЭМ!$F$34:$F$777,СВЦЭМ!$A$34:$A$777,$A202,СВЦЭМ!$B$34:$B$777,S$190)+'СЕТ СН'!$F$12</f>
        <v>59.303824349999999</v>
      </c>
      <c r="T202" s="36">
        <f>SUMIFS(СВЦЭМ!$F$34:$F$777,СВЦЭМ!$A$34:$A$777,$A202,СВЦЭМ!$B$34:$B$777,T$190)+'СЕТ СН'!$F$12</f>
        <v>61.651994950000002</v>
      </c>
      <c r="U202" s="36">
        <f>SUMIFS(СВЦЭМ!$F$34:$F$777,СВЦЭМ!$A$34:$A$777,$A202,СВЦЭМ!$B$34:$B$777,U$190)+'СЕТ СН'!$F$12</f>
        <v>64.894767950000002</v>
      </c>
      <c r="V202" s="36">
        <f>SUMIFS(СВЦЭМ!$F$34:$F$777,СВЦЭМ!$A$34:$A$777,$A202,СВЦЭМ!$B$34:$B$777,V$190)+'СЕТ СН'!$F$12</f>
        <v>64.420895630000004</v>
      </c>
      <c r="W202" s="36">
        <f>SUMIFS(СВЦЭМ!$F$34:$F$777,СВЦЭМ!$A$34:$A$777,$A202,СВЦЭМ!$B$34:$B$777,W$190)+'СЕТ СН'!$F$12</f>
        <v>62.887395840000003</v>
      </c>
      <c r="X202" s="36">
        <f>SUMIFS(СВЦЭМ!$F$34:$F$777,СВЦЭМ!$A$34:$A$777,$A202,СВЦЭМ!$B$34:$B$777,X$190)+'СЕТ СН'!$F$12</f>
        <v>63.465325810000003</v>
      </c>
      <c r="Y202" s="36">
        <f>SUMIFS(СВЦЭМ!$F$34:$F$777,СВЦЭМ!$A$34:$A$777,$A202,СВЦЭМ!$B$34:$B$777,Y$190)+'СЕТ СН'!$F$12</f>
        <v>76.731518919999999</v>
      </c>
    </row>
    <row r="203" spans="1:25" ht="15.75" x14ac:dyDescent="0.2">
      <c r="A203" s="35">
        <f t="shared" si="5"/>
        <v>43386</v>
      </c>
      <c r="B203" s="36">
        <f>SUMIFS(СВЦЭМ!$F$34:$F$777,СВЦЭМ!$A$34:$A$777,$A203,СВЦЭМ!$B$34:$B$777,B$190)+'СЕТ СН'!$F$12</f>
        <v>88.618353690000006</v>
      </c>
      <c r="C203" s="36">
        <f>SUMIFS(СВЦЭМ!$F$34:$F$777,СВЦЭМ!$A$34:$A$777,$A203,СВЦЭМ!$B$34:$B$777,C$190)+'СЕТ СН'!$F$12</f>
        <v>99.778620900000007</v>
      </c>
      <c r="D203" s="36">
        <f>SUMIFS(СВЦЭМ!$F$34:$F$777,СВЦЭМ!$A$34:$A$777,$A203,СВЦЭМ!$B$34:$B$777,D$190)+'СЕТ СН'!$F$12</f>
        <v>108.92960388</v>
      </c>
      <c r="E203" s="36">
        <f>SUMIFS(СВЦЭМ!$F$34:$F$777,СВЦЭМ!$A$34:$A$777,$A203,СВЦЭМ!$B$34:$B$777,E$190)+'СЕТ СН'!$F$12</f>
        <v>109.82073256</v>
      </c>
      <c r="F203" s="36">
        <f>SUMIFS(СВЦЭМ!$F$34:$F$777,СВЦЭМ!$A$34:$A$777,$A203,СВЦЭМ!$B$34:$B$777,F$190)+'СЕТ СН'!$F$12</f>
        <v>109.25220959000001</v>
      </c>
      <c r="G203" s="36">
        <f>SUMIFS(СВЦЭМ!$F$34:$F$777,СВЦЭМ!$A$34:$A$777,$A203,СВЦЭМ!$B$34:$B$777,G$190)+'СЕТ СН'!$F$12</f>
        <v>107.14902556</v>
      </c>
      <c r="H203" s="36">
        <f>SUMIFS(СВЦЭМ!$F$34:$F$777,СВЦЭМ!$A$34:$A$777,$A203,СВЦЭМ!$B$34:$B$777,H$190)+'СЕТ СН'!$F$12</f>
        <v>102.32379356</v>
      </c>
      <c r="I203" s="36">
        <f>SUMIFS(СВЦЭМ!$F$34:$F$777,СВЦЭМ!$A$34:$A$777,$A203,СВЦЭМ!$B$34:$B$777,I$190)+'СЕТ СН'!$F$12</f>
        <v>94.687464739999996</v>
      </c>
      <c r="J203" s="36">
        <f>SUMIFS(СВЦЭМ!$F$34:$F$777,СВЦЭМ!$A$34:$A$777,$A203,СВЦЭМ!$B$34:$B$777,J$190)+'СЕТ СН'!$F$12</f>
        <v>91.251464639999995</v>
      </c>
      <c r="K203" s="36">
        <f>SUMIFS(СВЦЭМ!$F$34:$F$777,СВЦЭМ!$A$34:$A$777,$A203,СВЦЭМ!$B$34:$B$777,K$190)+'СЕТ СН'!$F$12</f>
        <v>90.619514530000004</v>
      </c>
      <c r="L203" s="36">
        <f>SUMIFS(СВЦЭМ!$F$34:$F$777,СВЦЭМ!$A$34:$A$777,$A203,СВЦЭМ!$B$34:$B$777,L$190)+'СЕТ СН'!$F$12</f>
        <v>88.753143600000001</v>
      </c>
      <c r="M203" s="36">
        <f>SUMIFS(СВЦЭМ!$F$34:$F$777,СВЦЭМ!$A$34:$A$777,$A203,СВЦЭМ!$B$34:$B$777,M$190)+'СЕТ СН'!$F$12</f>
        <v>90.54364314</v>
      </c>
      <c r="N203" s="36">
        <f>SUMIFS(СВЦЭМ!$F$34:$F$777,СВЦЭМ!$A$34:$A$777,$A203,СВЦЭМ!$B$34:$B$777,N$190)+'СЕТ СН'!$F$12</f>
        <v>92.762489729999999</v>
      </c>
      <c r="O203" s="36">
        <f>SUMIFS(СВЦЭМ!$F$34:$F$777,СВЦЭМ!$A$34:$A$777,$A203,СВЦЭМ!$B$34:$B$777,O$190)+'СЕТ СН'!$F$12</f>
        <v>93.476146479999997</v>
      </c>
      <c r="P203" s="36">
        <f>SUMIFS(СВЦЭМ!$F$34:$F$777,СВЦЭМ!$A$34:$A$777,$A203,СВЦЭМ!$B$34:$B$777,P$190)+'СЕТ СН'!$F$12</f>
        <v>88.200877460000001</v>
      </c>
      <c r="Q203" s="36">
        <f>SUMIFS(СВЦЭМ!$F$34:$F$777,СВЦЭМ!$A$34:$A$777,$A203,СВЦЭМ!$B$34:$B$777,Q$190)+'СЕТ СН'!$F$12</f>
        <v>81.565894499999999</v>
      </c>
      <c r="R203" s="36">
        <f>SUMIFS(СВЦЭМ!$F$34:$F$777,СВЦЭМ!$A$34:$A$777,$A203,СВЦЭМ!$B$34:$B$777,R$190)+'СЕТ СН'!$F$12</f>
        <v>70.089645009999998</v>
      </c>
      <c r="S203" s="36">
        <f>SUMIFS(СВЦЭМ!$F$34:$F$777,СВЦЭМ!$A$34:$A$777,$A203,СВЦЭМ!$B$34:$B$777,S$190)+'СЕТ СН'!$F$12</f>
        <v>61.666254389999999</v>
      </c>
      <c r="T203" s="36">
        <f>SUMIFS(СВЦЭМ!$F$34:$F$777,СВЦЭМ!$A$34:$A$777,$A203,СВЦЭМ!$B$34:$B$777,T$190)+'СЕТ СН'!$F$12</f>
        <v>61.656219450000002</v>
      </c>
      <c r="U203" s="36">
        <f>SUMIFS(СВЦЭМ!$F$34:$F$777,СВЦЭМ!$A$34:$A$777,$A203,СВЦЭМ!$B$34:$B$777,U$190)+'СЕТ СН'!$F$12</f>
        <v>65.403354129999997</v>
      </c>
      <c r="V203" s="36">
        <f>SUMIFS(СВЦЭМ!$F$34:$F$777,СВЦЭМ!$A$34:$A$777,$A203,СВЦЭМ!$B$34:$B$777,V$190)+'СЕТ СН'!$F$12</f>
        <v>64.002277469999996</v>
      </c>
      <c r="W203" s="36">
        <f>SUMIFS(СВЦЭМ!$F$34:$F$777,СВЦЭМ!$A$34:$A$777,$A203,СВЦЭМ!$B$34:$B$777,W$190)+'СЕТ СН'!$F$12</f>
        <v>63.83208552</v>
      </c>
      <c r="X203" s="36">
        <f>SUMIFS(СВЦЭМ!$F$34:$F$777,СВЦЭМ!$A$34:$A$777,$A203,СВЦЭМ!$B$34:$B$777,X$190)+'СЕТ СН'!$F$12</f>
        <v>62.239579849999998</v>
      </c>
      <c r="Y203" s="36">
        <f>SUMIFS(СВЦЭМ!$F$34:$F$777,СВЦЭМ!$A$34:$A$777,$A203,СВЦЭМ!$B$34:$B$777,Y$190)+'СЕТ СН'!$F$12</f>
        <v>73.688838090000004</v>
      </c>
    </row>
    <row r="204" spans="1:25" ht="15.75" x14ac:dyDescent="0.2">
      <c r="A204" s="35">
        <f t="shared" si="5"/>
        <v>43387</v>
      </c>
      <c r="B204" s="36">
        <f>SUMIFS(СВЦЭМ!$F$34:$F$777,СВЦЭМ!$A$34:$A$777,$A204,СВЦЭМ!$B$34:$B$777,B$190)+'СЕТ СН'!$F$12</f>
        <v>83.753662210000002</v>
      </c>
      <c r="C204" s="36">
        <f>SUMIFS(СВЦЭМ!$F$34:$F$777,СВЦЭМ!$A$34:$A$777,$A204,СВЦЭМ!$B$34:$B$777,C$190)+'СЕТ СН'!$F$12</f>
        <v>92.428674659999999</v>
      </c>
      <c r="D204" s="36">
        <f>SUMIFS(СВЦЭМ!$F$34:$F$777,СВЦЭМ!$A$34:$A$777,$A204,СВЦЭМ!$B$34:$B$777,D$190)+'СЕТ СН'!$F$12</f>
        <v>101.53495149</v>
      </c>
      <c r="E204" s="36">
        <f>SUMIFS(СВЦЭМ!$F$34:$F$777,СВЦЭМ!$A$34:$A$777,$A204,СВЦЭМ!$B$34:$B$777,E$190)+'СЕТ СН'!$F$12</f>
        <v>102.72056422999999</v>
      </c>
      <c r="F204" s="36">
        <f>SUMIFS(СВЦЭМ!$F$34:$F$777,СВЦЭМ!$A$34:$A$777,$A204,СВЦЭМ!$B$34:$B$777,F$190)+'СЕТ СН'!$F$12</f>
        <v>102.54112198</v>
      </c>
      <c r="G204" s="36">
        <f>SUMIFS(СВЦЭМ!$F$34:$F$777,СВЦЭМ!$A$34:$A$777,$A204,СВЦЭМ!$B$34:$B$777,G$190)+'СЕТ СН'!$F$12</f>
        <v>101.27267859</v>
      </c>
      <c r="H204" s="36">
        <f>SUMIFS(СВЦЭМ!$F$34:$F$777,СВЦЭМ!$A$34:$A$777,$A204,СВЦЭМ!$B$34:$B$777,H$190)+'СЕТ СН'!$F$12</f>
        <v>99.117522780000002</v>
      </c>
      <c r="I204" s="36">
        <f>SUMIFS(СВЦЭМ!$F$34:$F$777,СВЦЭМ!$A$34:$A$777,$A204,СВЦЭМ!$B$34:$B$777,I$190)+'СЕТ СН'!$F$12</f>
        <v>98.09816773</v>
      </c>
      <c r="J204" s="36">
        <f>SUMIFS(СВЦЭМ!$F$34:$F$777,СВЦЭМ!$A$34:$A$777,$A204,СВЦЭМ!$B$34:$B$777,J$190)+'СЕТ СН'!$F$12</f>
        <v>94.127972040000003</v>
      </c>
      <c r="K204" s="36">
        <f>SUMIFS(СВЦЭМ!$F$34:$F$777,СВЦЭМ!$A$34:$A$777,$A204,СВЦЭМ!$B$34:$B$777,K$190)+'СЕТ СН'!$F$12</f>
        <v>91.546125630000006</v>
      </c>
      <c r="L204" s="36">
        <f>SUMIFS(СВЦЭМ!$F$34:$F$777,СВЦЭМ!$A$34:$A$777,$A204,СВЦЭМ!$B$34:$B$777,L$190)+'СЕТ СН'!$F$12</f>
        <v>90.182316990000004</v>
      </c>
      <c r="M204" s="36">
        <f>SUMIFS(СВЦЭМ!$F$34:$F$777,СВЦЭМ!$A$34:$A$777,$A204,СВЦЭМ!$B$34:$B$777,M$190)+'СЕТ СН'!$F$12</f>
        <v>91.785642030000005</v>
      </c>
      <c r="N204" s="36">
        <f>SUMIFS(СВЦЭМ!$F$34:$F$777,СВЦЭМ!$A$34:$A$777,$A204,СВЦЭМ!$B$34:$B$777,N$190)+'СЕТ СН'!$F$12</f>
        <v>94.358322439999995</v>
      </c>
      <c r="O204" s="36">
        <f>SUMIFS(СВЦЭМ!$F$34:$F$777,СВЦЭМ!$A$34:$A$777,$A204,СВЦЭМ!$B$34:$B$777,O$190)+'СЕТ СН'!$F$12</f>
        <v>93.180371160000007</v>
      </c>
      <c r="P204" s="36">
        <f>SUMIFS(СВЦЭМ!$F$34:$F$777,СВЦЭМ!$A$34:$A$777,$A204,СВЦЭМ!$B$34:$B$777,P$190)+'СЕТ СН'!$F$12</f>
        <v>87.155216960000004</v>
      </c>
      <c r="Q204" s="36">
        <f>SUMIFS(СВЦЭМ!$F$34:$F$777,СВЦЭМ!$A$34:$A$777,$A204,СВЦЭМ!$B$34:$B$777,Q$190)+'СЕТ СН'!$F$12</f>
        <v>81.866294510000003</v>
      </c>
      <c r="R204" s="36">
        <f>SUMIFS(СВЦЭМ!$F$34:$F$777,СВЦЭМ!$A$34:$A$777,$A204,СВЦЭМ!$B$34:$B$777,R$190)+'СЕТ СН'!$F$12</f>
        <v>75.666537039999994</v>
      </c>
      <c r="S204" s="36">
        <f>SUMIFS(СВЦЭМ!$F$34:$F$777,СВЦЭМ!$A$34:$A$777,$A204,СВЦЭМ!$B$34:$B$777,S$190)+'СЕТ СН'!$F$12</f>
        <v>66.204108059999996</v>
      </c>
      <c r="T204" s="36">
        <f>SUMIFS(СВЦЭМ!$F$34:$F$777,СВЦЭМ!$A$34:$A$777,$A204,СВЦЭМ!$B$34:$B$777,T$190)+'СЕТ СН'!$F$12</f>
        <v>63.987582179999997</v>
      </c>
      <c r="U204" s="36">
        <f>SUMIFS(СВЦЭМ!$F$34:$F$777,СВЦЭМ!$A$34:$A$777,$A204,СВЦЭМ!$B$34:$B$777,U$190)+'СЕТ СН'!$F$12</f>
        <v>66.253948050000005</v>
      </c>
      <c r="V204" s="36">
        <f>SUMIFS(СВЦЭМ!$F$34:$F$777,СВЦЭМ!$A$34:$A$777,$A204,СВЦЭМ!$B$34:$B$777,V$190)+'СЕТ СН'!$F$12</f>
        <v>66.492521389999993</v>
      </c>
      <c r="W204" s="36">
        <f>SUMIFS(СВЦЭМ!$F$34:$F$777,СВЦЭМ!$A$34:$A$777,$A204,СВЦЭМ!$B$34:$B$777,W$190)+'СЕТ СН'!$F$12</f>
        <v>64.33490372</v>
      </c>
      <c r="X204" s="36">
        <f>SUMIFS(СВЦЭМ!$F$34:$F$777,СВЦЭМ!$A$34:$A$777,$A204,СВЦЭМ!$B$34:$B$777,X$190)+'СЕТ СН'!$F$12</f>
        <v>63.928402259999999</v>
      </c>
      <c r="Y204" s="36">
        <f>SUMIFS(СВЦЭМ!$F$34:$F$777,СВЦЭМ!$A$34:$A$777,$A204,СВЦЭМ!$B$34:$B$777,Y$190)+'СЕТ СН'!$F$12</f>
        <v>75.360718579999997</v>
      </c>
    </row>
    <row r="205" spans="1:25" ht="15.75" x14ac:dyDescent="0.2">
      <c r="A205" s="35">
        <f t="shared" si="5"/>
        <v>43388</v>
      </c>
      <c r="B205" s="36">
        <f>SUMIFS(СВЦЭМ!$F$34:$F$777,СВЦЭМ!$A$34:$A$777,$A205,СВЦЭМ!$B$34:$B$777,B$190)+'СЕТ СН'!$F$12</f>
        <v>95.701017899999997</v>
      </c>
      <c r="C205" s="36">
        <f>SUMIFS(СВЦЭМ!$F$34:$F$777,СВЦЭМ!$A$34:$A$777,$A205,СВЦЭМ!$B$34:$B$777,C$190)+'СЕТ СН'!$F$12</f>
        <v>108.1179047</v>
      </c>
      <c r="D205" s="36">
        <f>SUMIFS(СВЦЭМ!$F$34:$F$777,СВЦЭМ!$A$34:$A$777,$A205,СВЦЭМ!$B$34:$B$777,D$190)+'СЕТ СН'!$F$12</f>
        <v>112.9677786</v>
      </c>
      <c r="E205" s="36">
        <f>SUMIFS(СВЦЭМ!$F$34:$F$777,СВЦЭМ!$A$34:$A$777,$A205,СВЦЭМ!$B$34:$B$777,E$190)+'СЕТ СН'!$F$12</f>
        <v>112.98087640999999</v>
      </c>
      <c r="F205" s="36">
        <f>SUMIFS(СВЦЭМ!$F$34:$F$777,СВЦЭМ!$A$34:$A$777,$A205,СВЦЭМ!$B$34:$B$777,F$190)+'СЕТ СН'!$F$12</f>
        <v>113.08453106</v>
      </c>
      <c r="G205" s="36">
        <f>SUMIFS(СВЦЭМ!$F$34:$F$777,СВЦЭМ!$A$34:$A$777,$A205,СВЦЭМ!$B$34:$B$777,G$190)+'СЕТ СН'!$F$12</f>
        <v>113.44944366</v>
      </c>
      <c r="H205" s="36">
        <f>SUMIFS(СВЦЭМ!$F$34:$F$777,СВЦЭМ!$A$34:$A$777,$A205,СВЦЭМ!$B$34:$B$777,H$190)+'СЕТ СН'!$F$12</f>
        <v>107.31106506</v>
      </c>
      <c r="I205" s="36">
        <f>SUMIFS(СВЦЭМ!$F$34:$F$777,СВЦЭМ!$A$34:$A$777,$A205,СВЦЭМ!$B$34:$B$777,I$190)+'СЕТ СН'!$F$12</f>
        <v>99.886468690000001</v>
      </c>
      <c r="J205" s="36">
        <f>SUMIFS(СВЦЭМ!$F$34:$F$777,СВЦЭМ!$A$34:$A$777,$A205,СВЦЭМ!$B$34:$B$777,J$190)+'СЕТ СН'!$F$12</f>
        <v>97.116581620000005</v>
      </c>
      <c r="K205" s="36">
        <f>SUMIFS(СВЦЭМ!$F$34:$F$777,СВЦЭМ!$A$34:$A$777,$A205,СВЦЭМ!$B$34:$B$777,K$190)+'СЕТ СН'!$F$12</f>
        <v>93.652051700000001</v>
      </c>
      <c r="L205" s="36">
        <f>SUMIFS(СВЦЭМ!$F$34:$F$777,СВЦЭМ!$A$34:$A$777,$A205,СВЦЭМ!$B$34:$B$777,L$190)+'СЕТ СН'!$F$12</f>
        <v>92.852043690000002</v>
      </c>
      <c r="M205" s="36">
        <f>SUMIFS(СВЦЭМ!$F$34:$F$777,СВЦЭМ!$A$34:$A$777,$A205,СВЦЭМ!$B$34:$B$777,M$190)+'СЕТ СН'!$F$12</f>
        <v>92.655358730000003</v>
      </c>
      <c r="N205" s="36">
        <f>SUMIFS(СВЦЭМ!$F$34:$F$777,СВЦЭМ!$A$34:$A$777,$A205,СВЦЭМ!$B$34:$B$777,N$190)+'СЕТ СН'!$F$12</f>
        <v>94.702838679999999</v>
      </c>
      <c r="O205" s="36">
        <f>SUMIFS(СВЦЭМ!$F$34:$F$777,СВЦЭМ!$A$34:$A$777,$A205,СВЦЭМ!$B$34:$B$777,O$190)+'СЕТ СН'!$F$12</f>
        <v>93.921871379999999</v>
      </c>
      <c r="P205" s="36">
        <f>SUMIFS(СВЦЭМ!$F$34:$F$777,СВЦЭМ!$A$34:$A$777,$A205,СВЦЭМ!$B$34:$B$777,P$190)+'СЕТ СН'!$F$12</f>
        <v>88.415787589999994</v>
      </c>
      <c r="Q205" s="36">
        <f>SUMIFS(СВЦЭМ!$F$34:$F$777,СВЦЭМ!$A$34:$A$777,$A205,СВЦЭМ!$B$34:$B$777,Q$190)+'СЕТ СН'!$F$12</f>
        <v>80.884157979999998</v>
      </c>
      <c r="R205" s="36">
        <f>SUMIFS(СВЦЭМ!$F$34:$F$777,СВЦЭМ!$A$34:$A$777,$A205,СВЦЭМ!$B$34:$B$777,R$190)+'СЕТ СН'!$F$12</f>
        <v>69.959252019999994</v>
      </c>
      <c r="S205" s="36">
        <f>SUMIFS(СВЦЭМ!$F$34:$F$777,СВЦЭМ!$A$34:$A$777,$A205,СВЦЭМ!$B$34:$B$777,S$190)+'СЕТ СН'!$F$12</f>
        <v>60.971057909999999</v>
      </c>
      <c r="T205" s="36">
        <f>SUMIFS(СВЦЭМ!$F$34:$F$777,СВЦЭМ!$A$34:$A$777,$A205,СВЦЭМ!$B$34:$B$777,T$190)+'СЕТ СН'!$F$12</f>
        <v>57.90930281</v>
      </c>
      <c r="U205" s="36">
        <f>SUMIFS(СВЦЭМ!$F$34:$F$777,СВЦЭМ!$A$34:$A$777,$A205,СВЦЭМ!$B$34:$B$777,U$190)+'СЕТ СН'!$F$12</f>
        <v>56.328632380000002</v>
      </c>
      <c r="V205" s="36">
        <f>SUMIFS(СВЦЭМ!$F$34:$F$777,СВЦЭМ!$A$34:$A$777,$A205,СВЦЭМ!$B$34:$B$777,V$190)+'СЕТ СН'!$F$12</f>
        <v>55.705173649999999</v>
      </c>
      <c r="W205" s="36">
        <f>SUMIFS(СВЦЭМ!$F$34:$F$777,СВЦЭМ!$A$34:$A$777,$A205,СВЦЭМ!$B$34:$B$777,W$190)+'СЕТ СН'!$F$12</f>
        <v>56.430037059999997</v>
      </c>
      <c r="X205" s="36">
        <f>SUMIFS(СВЦЭМ!$F$34:$F$777,СВЦЭМ!$A$34:$A$777,$A205,СВЦЭМ!$B$34:$B$777,X$190)+'СЕТ СН'!$F$12</f>
        <v>62.667394999999999</v>
      </c>
      <c r="Y205" s="36">
        <f>SUMIFS(СВЦЭМ!$F$34:$F$777,СВЦЭМ!$A$34:$A$777,$A205,СВЦЭМ!$B$34:$B$777,Y$190)+'СЕТ СН'!$F$12</f>
        <v>74.892449159999998</v>
      </c>
    </row>
    <row r="206" spans="1:25" ht="15.75" x14ac:dyDescent="0.2">
      <c r="A206" s="35">
        <f t="shared" si="5"/>
        <v>43389</v>
      </c>
      <c r="B206" s="36">
        <f>SUMIFS(СВЦЭМ!$F$34:$F$777,СВЦЭМ!$A$34:$A$777,$A206,СВЦЭМ!$B$34:$B$777,B$190)+'СЕТ СН'!$F$12</f>
        <v>88.61746402</v>
      </c>
      <c r="C206" s="36">
        <f>SUMIFS(СВЦЭМ!$F$34:$F$777,СВЦЭМ!$A$34:$A$777,$A206,СВЦЭМ!$B$34:$B$777,C$190)+'СЕТ СН'!$F$12</f>
        <v>100.65806963</v>
      </c>
      <c r="D206" s="36">
        <f>SUMIFS(СВЦЭМ!$F$34:$F$777,СВЦЭМ!$A$34:$A$777,$A206,СВЦЭМ!$B$34:$B$777,D$190)+'СЕТ СН'!$F$12</f>
        <v>109.51919115</v>
      </c>
      <c r="E206" s="36">
        <f>SUMIFS(СВЦЭМ!$F$34:$F$777,СВЦЭМ!$A$34:$A$777,$A206,СВЦЭМ!$B$34:$B$777,E$190)+'СЕТ СН'!$F$12</f>
        <v>110.22058564</v>
      </c>
      <c r="F206" s="36">
        <f>SUMIFS(СВЦЭМ!$F$34:$F$777,СВЦЭМ!$A$34:$A$777,$A206,СВЦЭМ!$B$34:$B$777,F$190)+'СЕТ СН'!$F$12</f>
        <v>108.50796425</v>
      </c>
      <c r="G206" s="36">
        <f>SUMIFS(СВЦЭМ!$F$34:$F$777,СВЦЭМ!$A$34:$A$777,$A206,СВЦЭМ!$B$34:$B$777,G$190)+'СЕТ СН'!$F$12</f>
        <v>105.63018792</v>
      </c>
      <c r="H206" s="36">
        <f>SUMIFS(СВЦЭМ!$F$34:$F$777,СВЦЭМ!$A$34:$A$777,$A206,СВЦЭМ!$B$34:$B$777,H$190)+'СЕТ СН'!$F$12</f>
        <v>101.47634803</v>
      </c>
      <c r="I206" s="36">
        <f>SUMIFS(СВЦЭМ!$F$34:$F$777,СВЦЭМ!$A$34:$A$777,$A206,СВЦЭМ!$B$34:$B$777,I$190)+'СЕТ СН'!$F$12</f>
        <v>99.730099010000004</v>
      </c>
      <c r="J206" s="36">
        <f>SUMIFS(СВЦЭМ!$F$34:$F$777,СВЦЭМ!$A$34:$A$777,$A206,СВЦЭМ!$B$34:$B$777,J$190)+'СЕТ СН'!$F$12</f>
        <v>99.701855399999999</v>
      </c>
      <c r="K206" s="36">
        <f>SUMIFS(СВЦЭМ!$F$34:$F$777,СВЦЭМ!$A$34:$A$777,$A206,СВЦЭМ!$B$34:$B$777,K$190)+'СЕТ СН'!$F$12</f>
        <v>98.161610999999994</v>
      </c>
      <c r="L206" s="36">
        <f>SUMIFS(СВЦЭМ!$F$34:$F$777,СВЦЭМ!$A$34:$A$777,$A206,СВЦЭМ!$B$34:$B$777,L$190)+'СЕТ СН'!$F$12</f>
        <v>97.877191350000004</v>
      </c>
      <c r="M206" s="36">
        <f>SUMIFS(СВЦЭМ!$F$34:$F$777,СВЦЭМ!$A$34:$A$777,$A206,СВЦЭМ!$B$34:$B$777,M$190)+'СЕТ СН'!$F$12</f>
        <v>99.775541059999995</v>
      </c>
      <c r="N206" s="36">
        <f>SUMIFS(СВЦЭМ!$F$34:$F$777,СВЦЭМ!$A$34:$A$777,$A206,СВЦЭМ!$B$34:$B$777,N$190)+'СЕТ СН'!$F$12</f>
        <v>99.554976460000006</v>
      </c>
      <c r="O206" s="36">
        <f>SUMIFS(СВЦЭМ!$F$34:$F$777,СВЦЭМ!$A$34:$A$777,$A206,СВЦЭМ!$B$34:$B$777,O$190)+'СЕТ СН'!$F$12</f>
        <v>98.119858429999994</v>
      </c>
      <c r="P206" s="36">
        <f>SUMIFS(СВЦЭМ!$F$34:$F$777,СВЦЭМ!$A$34:$A$777,$A206,СВЦЭМ!$B$34:$B$777,P$190)+'СЕТ СН'!$F$12</f>
        <v>92.318278609999993</v>
      </c>
      <c r="Q206" s="36">
        <f>SUMIFS(СВЦЭМ!$F$34:$F$777,СВЦЭМ!$A$34:$A$777,$A206,СВЦЭМ!$B$34:$B$777,Q$190)+'СЕТ СН'!$F$12</f>
        <v>85.069415430000006</v>
      </c>
      <c r="R206" s="36">
        <f>SUMIFS(СВЦЭМ!$F$34:$F$777,СВЦЭМ!$A$34:$A$777,$A206,СВЦЭМ!$B$34:$B$777,R$190)+'СЕТ СН'!$F$12</f>
        <v>74.200934660000001</v>
      </c>
      <c r="S206" s="36">
        <f>SUMIFS(СВЦЭМ!$F$34:$F$777,СВЦЭМ!$A$34:$A$777,$A206,СВЦЭМ!$B$34:$B$777,S$190)+'СЕТ СН'!$F$12</f>
        <v>63.837950300000003</v>
      </c>
      <c r="T206" s="36">
        <f>SUMIFS(СВЦЭМ!$F$34:$F$777,СВЦЭМ!$A$34:$A$777,$A206,СВЦЭМ!$B$34:$B$777,T$190)+'СЕТ СН'!$F$12</f>
        <v>60.205753350000002</v>
      </c>
      <c r="U206" s="36">
        <f>SUMIFS(СВЦЭМ!$F$34:$F$777,СВЦЭМ!$A$34:$A$777,$A206,СВЦЭМ!$B$34:$B$777,U$190)+'СЕТ СН'!$F$12</f>
        <v>59.551578679999999</v>
      </c>
      <c r="V206" s="36">
        <f>SUMIFS(СВЦЭМ!$F$34:$F$777,СВЦЭМ!$A$34:$A$777,$A206,СВЦЭМ!$B$34:$B$777,V$190)+'СЕТ СН'!$F$12</f>
        <v>60.09441004</v>
      </c>
      <c r="W206" s="36">
        <f>SUMIFS(СВЦЭМ!$F$34:$F$777,СВЦЭМ!$A$34:$A$777,$A206,СВЦЭМ!$B$34:$B$777,W$190)+'СЕТ СН'!$F$12</f>
        <v>62.916132130000001</v>
      </c>
      <c r="X206" s="36">
        <f>SUMIFS(СВЦЭМ!$F$34:$F$777,СВЦЭМ!$A$34:$A$777,$A206,СВЦЭМ!$B$34:$B$777,X$190)+'СЕТ СН'!$F$12</f>
        <v>68.031162670000001</v>
      </c>
      <c r="Y206" s="36">
        <f>SUMIFS(СВЦЭМ!$F$34:$F$777,СВЦЭМ!$A$34:$A$777,$A206,СВЦЭМ!$B$34:$B$777,Y$190)+'СЕТ СН'!$F$12</f>
        <v>80.265764630000007</v>
      </c>
    </row>
    <row r="207" spans="1:25" ht="15.75" x14ac:dyDescent="0.2">
      <c r="A207" s="35">
        <f t="shared" si="5"/>
        <v>43390</v>
      </c>
      <c r="B207" s="36">
        <f>SUMIFS(СВЦЭМ!$F$34:$F$777,СВЦЭМ!$A$34:$A$777,$A207,СВЦЭМ!$B$34:$B$777,B$190)+'СЕТ СН'!$F$12</f>
        <v>95.999631640000004</v>
      </c>
      <c r="C207" s="36">
        <f>SUMIFS(СВЦЭМ!$F$34:$F$777,СВЦЭМ!$A$34:$A$777,$A207,СВЦЭМ!$B$34:$B$777,C$190)+'СЕТ СН'!$F$12</f>
        <v>107.76531550999999</v>
      </c>
      <c r="D207" s="36">
        <f>SUMIFS(СВЦЭМ!$F$34:$F$777,СВЦЭМ!$A$34:$A$777,$A207,СВЦЭМ!$B$34:$B$777,D$190)+'СЕТ СН'!$F$12</f>
        <v>116.64016321</v>
      </c>
      <c r="E207" s="36">
        <f>SUMIFS(СВЦЭМ!$F$34:$F$777,СВЦЭМ!$A$34:$A$777,$A207,СВЦЭМ!$B$34:$B$777,E$190)+'СЕТ СН'!$F$12</f>
        <v>117.04782483</v>
      </c>
      <c r="F207" s="36">
        <f>SUMIFS(СВЦЭМ!$F$34:$F$777,СВЦЭМ!$A$34:$A$777,$A207,СВЦЭМ!$B$34:$B$777,F$190)+'СЕТ СН'!$F$12</f>
        <v>115.36517468</v>
      </c>
      <c r="G207" s="36">
        <f>SUMIFS(СВЦЭМ!$F$34:$F$777,СВЦЭМ!$A$34:$A$777,$A207,СВЦЭМ!$B$34:$B$777,G$190)+'СЕТ СН'!$F$12</f>
        <v>112.61935783</v>
      </c>
      <c r="H207" s="36">
        <f>SUMIFS(СВЦЭМ!$F$34:$F$777,СВЦЭМ!$A$34:$A$777,$A207,СВЦЭМ!$B$34:$B$777,H$190)+'СЕТ СН'!$F$12</f>
        <v>104.41575143999999</v>
      </c>
      <c r="I207" s="36">
        <f>SUMIFS(СВЦЭМ!$F$34:$F$777,СВЦЭМ!$A$34:$A$777,$A207,СВЦЭМ!$B$34:$B$777,I$190)+'СЕТ СН'!$F$12</f>
        <v>97.659405019999994</v>
      </c>
      <c r="J207" s="36">
        <f>SUMIFS(СВЦЭМ!$F$34:$F$777,СВЦЭМ!$A$34:$A$777,$A207,СВЦЭМ!$B$34:$B$777,J$190)+'СЕТ СН'!$F$12</f>
        <v>96.021402499999994</v>
      </c>
      <c r="K207" s="36">
        <f>SUMIFS(СВЦЭМ!$F$34:$F$777,СВЦЭМ!$A$34:$A$777,$A207,СВЦЭМ!$B$34:$B$777,K$190)+'СЕТ СН'!$F$12</f>
        <v>93.467590009999995</v>
      </c>
      <c r="L207" s="36">
        <f>SUMIFS(СВЦЭМ!$F$34:$F$777,СВЦЭМ!$A$34:$A$777,$A207,СВЦЭМ!$B$34:$B$777,L$190)+'СЕТ СН'!$F$12</f>
        <v>92.758375150000006</v>
      </c>
      <c r="M207" s="36">
        <f>SUMIFS(СВЦЭМ!$F$34:$F$777,СВЦЭМ!$A$34:$A$777,$A207,СВЦЭМ!$B$34:$B$777,M$190)+'СЕТ СН'!$F$12</f>
        <v>94.496733199999994</v>
      </c>
      <c r="N207" s="36">
        <f>SUMIFS(СВЦЭМ!$F$34:$F$777,СВЦЭМ!$A$34:$A$777,$A207,СВЦЭМ!$B$34:$B$777,N$190)+'СЕТ СН'!$F$12</f>
        <v>95.805120970000004</v>
      </c>
      <c r="O207" s="36">
        <f>SUMIFS(СВЦЭМ!$F$34:$F$777,СВЦЭМ!$A$34:$A$777,$A207,СВЦЭМ!$B$34:$B$777,O$190)+'СЕТ СН'!$F$12</f>
        <v>91.955167299999999</v>
      </c>
      <c r="P207" s="36">
        <f>SUMIFS(СВЦЭМ!$F$34:$F$777,СВЦЭМ!$A$34:$A$777,$A207,СВЦЭМ!$B$34:$B$777,P$190)+'СЕТ СН'!$F$12</f>
        <v>86.144326109999994</v>
      </c>
      <c r="Q207" s="36">
        <f>SUMIFS(СВЦЭМ!$F$34:$F$777,СВЦЭМ!$A$34:$A$777,$A207,СВЦЭМ!$B$34:$B$777,Q$190)+'СЕТ СН'!$F$12</f>
        <v>79.574363099999999</v>
      </c>
      <c r="R207" s="36">
        <f>SUMIFS(СВЦЭМ!$F$34:$F$777,СВЦЭМ!$A$34:$A$777,$A207,СВЦЭМ!$B$34:$B$777,R$190)+'СЕТ СН'!$F$12</f>
        <v>69.686423939999997</v>
      </c>
      <c r="S207" s="36">
        <f>SUMIFS(СВЦЭМ!$F$34:$F$777,СВЦЭМ!$A$34:$A$777,$A207,СВЦЭМ!$B$34:$B$777,S$190)+'СЕТ СН'!$F$12</f>
        <v>61.846586070000001</v>
      </c>
      <c r="T207" s="36">
        <f>SUMIFS(СВЦЭМ!$F$34:$F$777,СВЦЭМ!$A$34:$A$777,$A207,СВЦЭМ!$B$34:$B$777,T$190)+'СЕТ СН'!$F$12</f>
        <v>59.206167880000002</v>
      </c>
      <c r="U207" s="36">
        <f>SUMIFS(СВЦЭМ!$F$34:$F$777,СВЦЭМ!$A$34:$A$777,$A207,СВЦЭМ!$B$34:$B$777,U$190)+'СЕТ СН'!$F$12</f>
        <v>57.27805343</v>
      </c>
      <c r="V207" s="36">
        <f>SUMIFS(СВЦЭМ!$F$34:$F$777,СВЦЭМ!$A$34:$A$777,$A207,СВЦЭМ!$B$34:$B$777,V$190)+'СЕТ СН'!$F$12</f>
        <v>57.740711879999999</v>
      </c>
      <c r="W207" s="36">
        <f>SUMIFS(СВЦЭМ!$F$34:$F$777,СВЦЭМ!$A$34:$A$777,$A207,СВЦЭМ!$B$34:$B$777,W$190)+'СЕТ СН'!$F$12</f>
        <v>60.80444911</v>
      </c>
      <c r="X207" s="36">
        <f>SUMIFS(СВЦЭМ!$F$34:$F$777,СВЦЭМ!$A$34:$A$777,$A207,СВЦЭМ!$B$34:$B$777,X$190)+'СЕТ СН'!$F$12</f>
        <v>67.336699820000007</v>
      </c>
      <c r="Y207" s="36">
        <f>SUMIFS(СВЦЭМ!$F$34:$F$777,СВЦЭМ!$A$34:$A$777,$A207,СВЦЭМ!$B$34:$B$777,Y$190)+'СЕТ СН'!$F$12</f>
        <v>80.273051039999999</v>
      </c>
    </row>
    <row r="208" spans="1:25" ht="15.75" x14ac:dyDescent="0.2">
      <c r="A208" s="35">
        <f t="shared" si="5"/>
        <v>43391</v>
      </c>
      <c r="B208" s="36">
        <f>SUMIFS(СВЦЭМ!$F$34:$F$777,СВЦЭМ!$A$34:$A$777,$A208,СВЦЭМ!$B$34:$B$777,B$190)+'СЕТ СН'!$F$12</f>
        <v>94.734880189999998</v>
      </c>
      <c r="C208" s="36">
        <f>SUMIFS(СВЦЭМ!$F$34:$F$777,СВЦЭМ!$A$34:$A$777,$A208,СВЦЭМ!$B$34:$B$777,C$190)+'СЕТ СН'!$F$12</f>
        <v>105.36628767000001</v>
      </c>
      <c r="D208" s="36">
        <f>SUMIFS(СВЦЭМ!$F$34:$F$777,СВЦЭМ!$A$34:$A$777,$A208,СВЦЭМ!$B$34:$B$777,D$190)+'СЕТ СН'!$F$12</f>
        <v>114.79611597</v>
      </c>
      <c r="E208" s="36">
        <f>SUMIFS(СВЦЭМ!$F$34:$F$777,СВЦЭМ!$A$34:$A$777,$A208,СВЦЭМ!$B$34:$B$777,E$190)+'СЕТ СН'!$F$12</f>
        <v>114.88272685</v>
      </c>
      <c r="F208" s="36">
        <f>SUMIFS(СВЦЭМ!$F$34:$F$777,СВЦЭМ!$A$34:$A$777,$A208,СВЦЭМ!$B$34:$B$777,F$190)+'СЕТ СН'!$F$12</f>
        <v>113.71695484999999</v>
      </c>
      <c r="G208" s="36">
        <f>SUMIFS(СВЦЭМ!$F$34:$F$777,СВЦЭМ!$A$34:$A$777,$A208,СВЦЭМ!$B$34:$B$777,G$190)+'СЕТ СН'!$F$12</f>
        <v>111.09284826</v>
      </c>
      <c r="H208" s="36">
        <f>SUMIFS(СВЦЭМ!$F$34:$F$777,СВЦЭМ!$A$34:$A$777,$A208,СВЦЭМ!$B$34:$B$777,H$190)+'СЕТ СН'!$F$12</f>
        <v>105.14987115</v>
      </c>
      <c r="I208" s="36">
        <f>SUMIFS(СВЦЭМ!$F$34:$F$777,СВЦЭМ!$A$34:$A$777,$A208,СВЦЭМ!$B$34:$B$777,I$190)+'СЕТ СН'!$F$12</f>
        <v>98.695676230000004</v>
      </c>
      <c r="J208" s="36">
        <f>SUMIFS(СВЦЭМ!$F$34:$F$777,СВЦЭМ!$A$34:$A$777,$A208,СВЦЭМ!$B$34:$B$777,J$190)+'СЕТ СН'!$F$12</f>
        <v>97.766814409999995</v>
      </c>
      <c r="K208" s="36">
        <f>SUMIFS(СВЦЭМ!$F$34:$F$777,СВЦЭМ!$A$34:$A$777,$A208,СВЦЭМ!$B$34:$B$777,K$190)+'СЕТ СН'!$F$12</f>
        <v>96.297126359999993</v>
      </c>
      <c r="L208" s="36">
        <f>SUMIFS(СВЦЭМ!$F$34:$F$777,СВЦЭМ!$A$34:$A$777,$A208,СВЦЭМ!$B$34:$B$777,L$190)+'СЕТ СН'!$F$12</f>
        <v>95.723347649999994</v>
      </c>
      <c r="M208" s="36">
        <f>SUMIFS(СВЦЭМ!$F$34:$F$777,СВЦЭМ!$A$34:$A$777,$A208,СВЦЭМ!$B$34:$B$777,M$190)+'СЕТ СН'!$F$12</f>
        <v>97.161925310000001</v>
      </c>
      <c r="N208" s="36">
        <f>SUMIFS(СВЦЭМ!$F$34:$F$777,СВЦЭМ!$A$34:$A$777,$A208,СВЦЭМ!$B$34:$B$777,N$190)+'СЕТ СН'!$F$12</f>
        <v>98.494100360000004</v>
      </c>
      <c r="O208" s="36">
        <f>SUMIFS(СВЦЭМ!$F$34:$F$777,СВЦЭМ!$A$34:$A$777,$A208,СВЦЭМ!$B$34:$B$777,O$190)+'СЕТ СН'!$F$12</f>
        <v>95.590980110000004</v>
      </c>
      <c r="P208" s="36">
        <f>SUMIFS(СВЦЭМ!$F$34:$F$777,СВЦЭМ!$A$34:$A$777,$A208,СВЦЭМ!$B$34:$B$777,P$190)+'СЕТ СН'!$F$12</f>
        <v>90.296835720000004</v>
      </c>
      <c r="Q208" s="36">
        <f>SUMIFS(СВЦЭМ!$F$34:$F$777,СВЦЭМ!$A$34:$A$777,$A208,СВЦЭМ!$B$34:$B$777,Q$190)+'СЕТ СН'!$F$12</f>
        <v>83.12924031</v>
      </c>
      <c r="R208" s="36">
        <f>SUMIFS(СВЦЭМ!$F$34:$F$777,СВЦЭМ!$A$34:$A$777,$A208,СВЦЭМ!$B$34:$B$777,R$190)+'СЕТ СН'!$F$12</f>
        <v>73.296242149999998</v>
      </c>
      <c r="S208" s="36">
        <f>SUMIFS(СВЦЭМ!$F$34:$F$777,СВЦЭМ!$A$34:$A$777,$A208,СВЦЭМ!$B$34:$B$777,S$190)+'СЕТ СН'!$F$12</f>
        <v>64.591492500000001</v>
      </c>
      <c r="T208" s="36">
        <f>SUMIFS(СВЦЭМ!$F$34:$F$777,СВЦЭМ!$A$34:$A$777,$A208,СВЦЭМ!$B$34:$B$777,T$190)+'СЕТ СН'!$F$12</f>
        <v>61.334449810000002</v>
      </c>
      <c r="U208" s="36">
        <f>SUMIFS(СВЦЭМ!$F$34:$F$777,СВЦЭМ!$A$34:$A$777,$A208,СВЦЭМ!$B$34:$B$777,U$190)+'СЕТ СН'!$F$12</f>
        <v>59.14202384</v>
      </c>
      <c r="V208" s="36">
        <f>SUMIFS(СВЦЭМ!$F$34:$F$777,СВЦЭМ!$A$34:$A$777,$A208,СВЦЭМ!$B$34:$B$777,V$190)+'СЕТ СН'!$F$12</f>
        <v>59.719068890000003</v>
      </c>
      <c r="W208" s="36">
        <f>SUMIFS(СВЦЭМ!$F$34:$F$777,СВЦЭМ!$A$34:$A$777,$A208,СВЦЭМ!$B$34:$B$777,W$190)+'СЕТ СН'!$F$12</f>
        <v>60.476489610000002</v>
      </c>
      <c r="X208" s="36">
        <f>SUMIFS(СВЦЭМ!$F$34:$F$777,СВЦЭМ!$A$34:$A$777,$A208,СВЦЭМ!$B$34:$B$777,X$190)+'СЕТ СН'!$F$12</f>
        <v>68.782582020000007</v>
      </c>
      <c r="Y208" s="36">
        <f>SUMIFS(СВЦЭМ!$F$34:$F$777,СВЦЭМ!$A$34:$A$777,$A208,СВЦЭМ!$B$34:$B$777,Y$190)+'СЕТ СН'!$F$12</f>
        <v>82.606055720000001</v>
      </c>
    </row>
    <row r="209" spans="1:25" ht="15.75" x14ac:dyDescent="0.2">
      <c r="A209" s="35">
        <f t="shared" si="5"/>
        <v>43392</v>
      </c>
      <c r="B209" s="36">
        <f>SUMIFS(СВЦЭМ!$F$34:$F$777,СВЦЭМ!$A$34:$A$777,$A209,СВЦЭМ!$B$34:$B$777,B$190)+'СЕТ СН'!$F$12</f>
        <v>92.094853740000005</v>
      </c>
      <c r="C209" s="36">
        <f>SUMIFS(СВЦЭМ!$F$34:$F$777,СВЦЭМ!$A$34:$A$777,$A209,СВЦЭМ!$B$34:$B$777,C$190)+'СЕТ СН'!$F$12</f>
        <v>102.30072178</v>
      </c>
      <c r="D209" s="36">
        <f>SUMIFS(СВЦЭМ!$F$34:$F$777,СВЦЭМ!$A$34:$A$777,$A209,СВЦЭМ!$B$34:$B$777,D$190)+'СЕТ СН'!$F$12</f>
        <v>111.64099877</v>
      </c>
      <c r="E209" s="36">
        <f>SUMIFS(СВЦЭМ!$F$34:$F$777,СВЦЭМ!$A$34:$A$777,$A209,СВЦЭМ!$B$34:$B$777,E$190)+'СЕТ СН'!$F$12</f>
        <v>112.57740289</v>
      </c>
      <c r="F209" s="36">
        <f>SUMIFS(СВЦЭМ!$F$34:$F$777,СВЦЭМ!$A$34:$A$777,$A209,СВЦЭМ!$B$34:$B$777,F$190)+'СЕТ СН'!$F$12</f>
        <v>111.04246639</v>
      </c>
      <c r="G209" s="36">
        <f>SUMIFS(СВЦЭМ!$F$34:$F$777,СВЦЭМ!$A$34:$A$777,$A209,СВЦЭМ!$B$34:$B$777,G$190)+'СЕТ СН'!$F$12</f>
        <v>109.93645474</v>
      </c>
      <c r="H209" s="36">
        <f>SUMIFS(СВЦЭМ!$F$34:$F$777,СВЦЭМ!$A$34:$A$777,$A209,СВЦЭМ!$B$34:$B$777,H$190)+'СЕТ СН'!$F$12</f>
        <v>104.09552137999999</v>
      </c>
      <c r="I209" s="36">
        <f>SUMIFS(СВЦЭМ!$F$34:$F$777,СВЦЭМ!$A$34:$A$777,$A209,СВЦЭМ!$B$34:$B$777,I$190)+'СЕТ СН'!$F$12</f>
        <v>99.1113632</v>
      </c>
      <c r="J209" s="36">
        <f>SUMIFS(СВЦЭМ!$F$34:$F$777,СВЦЭМ!$A$34:$A$777,$A209,СВЦЭМ!$B$34:$B$777,J$190)+'СЕТ СН'!$F$12</f>
        <v>97.995587479999998</v>
      </c>
      <c r="K209" s="36">
        <f>SUMIFS(СВЦЭМ!$F$34:$F$777,СВЦЭМ!$A$34:$A$777,$A209,СВЦЭМ!$B$34:$B$777,K$190)+'СЕТ СН'!$F$12</f>
        <v>97.451755059999996</v>
      </c>
      <c r="L209" s="36">
        <f>SUMIFS(СВЦЭМ!$F$34:$F$777,СВЦЭМ!$A$34:$A$777,$A209,СВЦЭМ!$B$34:$B$777,L$190)+'СЕТ СН'!$F$12</f>
        <v>99.175953910000004</v>
      </c>
      <c r="M209" s="36">
        <f>SUMIFS(СВЦЭМ!$F$34:$F$777,СВЦЭМ!$A$34:$A$777,$A209,СВЦЭМ!$B$34:$B$777,M$190)+'СЕТ СН'!$F$12</f>
        <v>100.67875621</v>
      </c>
      <c r="N209" s="36">
        <f>SUMIFS(СВЦЭМ!$F$34:$F$777,СВЦЭМ!$A$34:$A$777,$A209,СВЦЭМ!$B$34:$B$777,N$190)+'СЕТ СН'!$F$12</f>
        <v>100.43707166</v>
      </c>
      <c r="O209" s="36">
        <f>SUMIFS(СВЦЭМ!$F$34:$F$777,СВЦЭМ!$A$34:$A$777,$A209,СВЦЭМ!$B$34:$B$777,O$190)+'СЕТ СН'!$F$12</f>
        <v>99.200861169999996</v>
      </c>
      <c r="P209" s="36">
        <f>SUMIFS(СВЦЭМ!$F$34:$F$777,СВЦЭМ!$A$34:$A$777,$A209,СВЦЭМ!$B$34:$B$777,P$190)+'СЕТ СН'!$F$12</f>
        <v>93.507825850000003</v>
      </c>
      <c r="Q209" s="36">
        <f>SUMIFS(СВЦЭМ!$F$34:$F$777,СВЦЭМ!$A$34:$A$777,$A209,СВЦЭМ!$B$34:$B$777,Q$190)+'СЕТ СН'!$F$12</f>
        <v>86.385593580000005</v>
      </c>
      <c r="R209" s="36">
        <f>SUMIFS(СВЦЭМ!$F$34:$F$777,СВЦЭМ!$A$34:$A$777,$A209,СВЦЭМ!$B$34:$B$777,R$190)+'СЕТ СН'!$F$12</f>
        <v>77.280009860000007</v>
      </c>
      <c r="S209" s="36">
        <f>SUMIFS(СВЦЭМ!$F$34:$F$777,СВЦЭМ!$A$34:$A$777,$A209,СВЦЭМ!$B$34:$B$777,S$190)+'СЕТ СН'!$F$12</f>
        <v>68.009430339999994</v>
      </c>
      <c r="T209" s="36">
        <f>SUMIFS(СВЦЭМ!$F$34:$F$777,СВЦЭМ!$A$34:$A$777,$A209,СВЦЭМ!$B$34:$B$777,T$190)+'СЕТ СН'!$F$12</f>
        <v>64.202480350000002</v>
      </c>
      <c r="U209" s="36">
        <f>SUMIFS(СВЦЭМ!$F$34:$F$777,СВЦЭМ!$A$34:$A$777,$A209,СВЦЭМ!$B$34:$B$777,U$190)+'СЕТ СН'!$F$12</f>
        <v>61.494390080000002</v>
      </c>
      <c r="V209" s="36">
        <f>SUMIFS(СВЦЭМ!$F$34:$F$777,СВЦЭМ!$A$34:$A$777,$A209,СВЦЭМ!$B$34:$B$777,V$190)+'СЕТ СН'!$F$12</f>
        <v>61.162829299999999</v>
      </c>
      <c r="W209" s="36">
        <f>SUMIFS(СВЦЭМ!$F$34:$F$777,СВЦЭМ!$A$34:$A$777,$A209,СВЦЭМ!$B$34:$B$777,W$190)+'СЕТ СН'!$F$12</f>
        <v>62.054215110000001</v>
      </c>
      <c r="X209" s="36">
        <f>SUMIFS(СВЦЭМ!$F$34:$F$777,СВЦЭМ!$A$34:$A$777,$A209,СВЦЭМ!$B$34:$B$777,X$190)+'СЕТ СН'!$F$12</f>
        <v>69.754053670000005</v>
      </c>
      <c r="Y209" s="36">
        <f>SUMIFS(СВЦЭМ!$F$34:$F$777,СВЦЭМ!$A$34:$A$777,$A209,СВЦЭМ!$B$34:$B$777,Y$190)+'СЕТ СН'!$F$12</f>
        <v>81.695690839999997</v>
      </c>
    </row>
    <row r="210" spans="1:25" ht="15.75" x14ac:dyDescent="0.2">
      <c r="A210" s="35">
        <f t="shared" si="5"/>
        <v>43393</v>
      </c>
      <c r="B210" s="36">
        <f>SUMIFS(СВЦЭМ!$F$34:$F$777,СВЦЭМ!$A$34:$A$777,$A210,СВЦЭМ!$B$34:$B$777,B$190)+'СЕТ СН'!$F$12</f>
        <v>98.763908599999993</v>
      </c>
      <c r="C210" s="36">
        <f>SUMIFS(СВЦЭМ!$F$34:$F$777,СВЦЭМ!$A$34:$A$777,$A210,СВЦЭМ!$B$34:$B$777,C$190)+'СЕТ СН'!$F$12</f>
        <v>109.8650569</v>
      </c>
      <c r="D210" s="36">
        <f>SUMIFS(СВЦЭМ!$F$34:$F$777,СВЦЭМ!$A$34:$A$777,$A210,СВЦЭМ!$B$34:$B$777,D$190)+'СЕТ СН'!$F$12</f>
        <v>117.79925074000001</v>
      </c>
      <c r="E210" s="36">
        <f>SUMIFS(СВЦЭМ!$F$34:$F$777,СВЦЭМ!$A$34:$A$777,$A210,СВЦЭМ!$B$34:$B$777,E$190)+'СЕТ СН'!$F$12</f>
        <v>118.95579979</v>
      </c>
      <c r="F210" s="36">
        <f>SUMIFS(СВЦЭМ!$F$34:$F$777,СВЦЭМ!$A$34:$A$777,$A210,СВЦЭМ!$B$34:$B$777,F$190)+'СЕТ СН'!$F$12</f>
        <v>118.17251160000001</v>
      </c>
      <c r="G210" s="36">
        <f>SUMIFS(СВЦЭМ!$F$34:$F$777,СВЦЭМ!$A$34:$A$777,$A210,СВЦЭМ!$B$34:$B$777,G$190)+'СЕТ СН'!$F$12</f>
        <v>116.74169870999999</v>
      </c>
      <c r="H210" s="36">
        <f>SUMIFS(СВЦЭМ!$F$34:$F$777,СВЦЭМ!$A$34:$A$777,$A210,СВЦЭМ!$B$34:$B$777,H$190)+'СЕТ СН'!$F$12</f>
        <v>113.61292825</v>
      </c>
      <c r="I210" s="36">
        <f>SUMIFS(СВЦЭМ!$F$34:$F$777,СВЦЭМ!$A$34:$A$777,$A210,СВЦЭМ!$B$34:$B$777,I$190)+'СЕТ СН'!$F$12</f>
        <v>106.04036988</v>
      </c>
      <c r="J210" s="36">
        <f>SUMIFS(СВЦЭМ!$F$34:$F$777,СВЦЭМ!$A$34:$A$777,$A210,СВЦЭМ!$B$34:$B$777,J$190)+'СЕТ СН'!$F$12</f>
        <v>102.45111317</v>
      </c>
      <c r="K210" s="36">
        <f>SUMIFS(СВЦЭМ!$F$34:$F$777,СВЦЭМ!$A$34:$A$777,$A210,СВЦЭМ!$B$34:$B$777,K$190)+'СЕТ СН'!$F$12</f>
        <v>96.751901869999998</v>
      </c>
      <c r="L210" s="36">
        <f>SUMIFS(СВЦЭМ!$F$34:$F$777,СВЦЭМ!$A$34:$A$777,$A210,СВЦЭМ!$B$34:$B$777,L$190)+'СЕТ СН'!$F$12</f>
        <v>95.47289954</v>
      </c>
      <c r="M210" s="36">
        <f>SUMIFS(СВЦЭМ!$F$34:$F$777,СВЦЭМ!$A$34:$A$777,$A210,СВЦЭМ!$B$34:$B$777,M$190)+'СЕТ СН'!$F$12</f>
        <v>96.455259089999998</v>
      </c>
      <c r="N210" s="36">
        <f>SUMIFS(СВЦЭМ!$F$34:$F$777,СВЦЭМ!$A$34:$A$777,$A210,СВЦЭМ!$B$34:$B$777,N$190)+'СЕТ СН'!$F$12</f>
        <v>99.164504980000004</v>
      </c>
      <c r="O210" s="36">
        <f>SUMIFS(СВЦЭМ!$F$34:$F$777,СВЦЭМ!$A$34:$A$777,$A210,СВЦЭМ!$B$34:$B$777,O$190)+'СЕТ СН'!$F$12</f>
        <v>99.481101620000004</v>
      </c>
      <c r="P210" s="36">
        <f>SUMIFS(СВЦЭМ!$F$34:$F$777,СВЦЭМ!$A$34:$A$777,$A210,СВЦЭМ!$B$34:$B$777,P$190)+'СЕТ СН'!$F$12</f>
        <v>94.318989860000002</v>
      </c>
      <c r="Q210" s="36">
        <f>SUMIFS(СВЦЭМ!$F$34:$F$777,СВЦЭМ!$A$34:$A$777,$A210,СВЦЭМ!$B$34:$B$777,Q$190)+'СЕТ СН'!$F$12</f>
        <v>86.96605246</v>
      </c>
      <c r="R210" s="36">
        <f>SUMIFS(СВЦЭМ!$F$34:$F$777,СВЦЭМ!$A$34:$A$777,$A210,СВЦЭМ!$B$34:$B$777,R$190)+'СЕТ СН'!$F$12</f>
        <v>75.971679859999995</v>
      </c>
      <c r="S210" s="36">
        <f>SUMIFS(СВЦЭМ!$F$34:$F$777,СВЦЭМ!$A$34:$A$777,$A210,СВЦЭМ!$B$34:$B$777,S$190)+'СЕТ СН'!$F$12</f>
        <v>65.380708409999997</v>
      </c>
      <c r="T210" s="36">
        <f>SUMIFS(СВЦЭМ!$F$34:$F$777,СВЦЭМ!$A$34:$A$777,$A210,СВЦЭМ!$B$34:$B$777,T$190)+'СЕТ СН'!$F$12</f>
        <v>60.768090559999997</v>
      </c>
      <c r="U210" s="36">
        <f>SUMIFS(СВЦЭМ!$F$34:$F$777,СВЦЭМ!$A$34:$A$777,$A210,СВЦЭМ!$B$34:$B$777,U$190)+'СЕТ СН'!$F$12</f>
        <v>61.350751189999997</v>
      </c>
      <c r="V210" s="36">
        <f>SUMIFS(СВЦЭМ!$F$34:$F$777,СВЦЭМ!$A$34:$A$777,$A210,СВЦЭМ!$B$34:$B$777,V$190)+'СЕТ СН'!$F$12</f>
        <v>60.506769400000003</v>
      </c>
      <c r="W210" s="36">
        <f>SUMIFS(СВЦЭМ!$F$34:$F$777,СВЦЭМ!$A$34:$A$777,$A210,СВЦЭМ!$B$34:$B$777,W$190)+'СЕТ СН'!$F$12</f>
        <v>61.915753340000002</v>
      </c>
      <c r="X210" s="36">
        <f>SUMIFS(СВЦЭМ!$F$34:$F$777,СВЦЭМ!$A$34:$A$777,$A210,СВЦЭМ!$B$34:$B$777,X$190)+'СЕТ СН'!$F$12</f>
        <v>66.022662319999995</v>
      </c>
      <c r="Y210" s="36">
        <f>SUMIFS(СВЦЭМ!$F$34:$F$777,СВЦЭМ!$A$34:$A$777,$A210,СВЦЭМ!$B$34:$B$777,Y$190)+'СЕТ СН'!$F$12</f>
        <v>78.475901530000002</v>
      </c>
    </row>
    <row r="211" spans="1:25" ht="15.75" x14ac:dyDescent="0.2">
      <c r="A211" s="35">
        <f t="shared" si="5"/>
        <v>43394</v>
      </c>
      <c r="B211" s="36">
        <f>SUMIFS(СВЦЭМ!$F$34:$F$777,СВЦЭМ!$A$34:$A$777,$A211,СВЦЭМ!$B$34:$B$777,B$190)+'СЕТ СН'!$F$12</f>
        <v>92.3328384</v>
      </c>
      <c r="C211" s="36">
        <f>SUMIFS(СВЦЭМ!$F$34:$F$777,СВЦЭМ!$A$34:$A$777,$A211,СВЦЭМ!$B$34:$B$777,C$190)+'СЕТ СН'!$F$12</f>
        <v>97.624198210000003</v>
      </c>
      <c r="D211" s="36">
        <f>SUMIFS(СВЦЭМ!$F$34:$F$777,СВЦЭМ!$A$34:$A$777,$A211,СВЦЭМ!$B$34:$B$777,D$190)+'СЕТ СН'!$F$12</f>
        <v>109.86082381</v>
      </c>
      <c r="E211" s="36">
        <f>SUMIFS(СВЦЭМ!$F$34:$F$777,СВЦЭМ!$A$34:$A$777,$A211,СВЦЭМ!$B$34:$B$777,E$190)+'СЕТ СН'!$F$12</f>
        <v>113.86577643</v>
      </c>
      <c r="F211" s="36">
        <f>SUMIFS(СВЦЭМ!$F$34:$F$777,СВЦЭМ!$A$34:$A$777,$A211,СВЦЭМ!$B$34:$B$777,F$190)+'СЕТ СН'!$F$12</f>
        <v>113.57856714</v>
      </c>
      <c r="G211" s="36">
        <f>SUMIFS(СВЦЭМ!$F$34:$F$777,СВЦЭМ!$A$34:$A$777,$A211,СВЦЭМ!$B$34:$B$777,G$190)+'СЕТ СН'!$F$12</f>
        <v>112.81030414</v>
      </c>
      <c r="H211" s="36">
        <f>SUMIFS(СВЦЭМ!$F$34:$F$777,СВЦЭМ!$A$34:$A$777,$A211,СВЦЭМ!$B$34:$B$777,H$190)+'СЕТ СН'!$F$12</f>
        <v>112.34858522</v>
      </c>
      <c r="I211" s="36">
        <f>SUMIFS(СВЦЭМ!$F$34:$F$777,СВЦЭМ!$A$34:$A$777,$A211,СВЦЭМ!$B$34:$B$777,I$190)+'СЕТ СН'!$F$12</f>
        <v>109.01243117</v>
      </c>
      <c r="J211" s="36">
        <f>SUMIFS(СВЦЭМ!$F$34:$F$777,СВЦЭМ!$A$34:$A$777,$A211,СВЦЭМ!$B$34:$B$777,J$190)+'СЕТ СН'!$F$12</f>
        <v>107.63405553</v>
      </c>
      <c r="K211" s="36">
        <f>SUMIFS(СВЦЭМ!$F$34:$F$777,СВЦЭМ!$A$34:$A$777,$A211,СВЦЭМ!$B$34:$B$777,K$190)+'СЕТ СН'!$F$12</f>
        <v>99.428383710000006</v>
      </c>
      <c r="L211" s="36">
        <f>SUMIFS(СВЦЭМ!$F$34:$F$777,СВЦЭМ!$A$34:$A$777,$A211,СВЦЭМ!$B$34:$B$777,L$190)+'СЕТ СН'!$F$12</f>
        <v>97.026682679999993</v>
      </c>
      <c r="M211" s="36">
        <f>SUMIFS(СВЦЭМ!$F$34:$F$777,СВЦЭМ!$A$34:$A$777,$A211,СВЦЭМ!$B$34:$B$777,M$190)+'СЕТ СН'!$F$12</f>
        <v>97.658872700000003</v>
      </c>
      <c r="N211" s="36">
        <f>SUMIFS(СВЦЭМ!$F$34:$F$777,СВЦЭМ!$A$34:$A$777,$A211,СВЦЭМ!$B$34:$B$777,N$190)+'СЕТ СН'!$F$12</f>
        <v>99.413551209999994</v>
      </c>
      <c r="O211" s="36">
        <f>SUMIFS(СВЦЭМ!$F$34:$F$777,СВЦЭМ!$A$34:$A$777,$A211,СВЦЭМ!$B$34:$B$777,O$190)+'СЕТ СН'!$F$12</f>
        <v>99.302959509999994</v>
      </c>
      <c r="P211" s="36">
        <f>SUMIFS(СВЦЭМ!$F$34:$F$777,СВЦЭМ!$A$34:$A$777,$A211,СВЦЭМ!$B$34:$B$777,P$190)+'СЕТ СН'!$F$12</f>
        <v>93.634227280000005</v>
      </c>
      <c r="Q211" s="36">
        <f>SUMIFS(СВЦЭМ!$F$34:$F$777,СВЦЭМ!$A$34:$A$777,$A211,СВЦЭМ!$B$34:$B$777,Q$190)+'СЕТ СН'!$F$12</f>
        <v>86.880113449999996</v>
      </c>
      <c r="R211" s="36">
        <f>SUMIFS(СВЦЭМ!$F$34:$F$777,СВЦЭМ!$A$34:$A$777,$A211,СВЦЭМ!$B$34:$B$777,R$190)+'СЕТ СН'!$F$12</f>
        <v>75.891255830000006</v>
      </c>
      <c r="S211" s="36">
        <f>SUMIFS(СВЦЭМ!$F$34:$F$777,СВЦЭМ!$A$34:$A$777,$A211,СВЦЭМ!$B$34:$B$777,S$190)+'СЕТ СН'!$F$12</f>
        <v>65.877475419999996</v>
      </c>
      <c r="T211" s="36">
        <f>SUMIFS(СВЦЭМ!$F$34:$F$777,СВЦЭМ!$A$34:$A$777,$A211,СВЦЭМ!$B$34:$B$777,T$190)+'СЕТ СН'!$F$12</f>
        <v>61.518108849999997</v>
      </c>
      <c r="U211" s="36">
        <f>SUMIFS(СВЦЭМ!$F$34:$F$777,СВЦЭМ!$A$34:$A$777,$A211,СВЦЭМ!$B$34:$B$777,U$190)+'СЕТ СН'!$F$12</f>
        <v>59.803522780000002</v>
      </c>
      <c r="V211" s="36">
        <f>SUMIFS(СВЦЭМ!$F$34:$F$777,СВЦЭМ!$A$34:$A$777,$A211,СВЦЭМ!$B$34:$B$777,V$190)+'СЕТ СН'!$F$12</f>
        <v>59.564847149999999</v>
      </c>
      <c r="W211" s="36">
        <f>SUMIFS(СВЦЭМ!$F$34:$F$777,СВЦЭМ!$A$34:$A$777,$A211,СВЦЭМ!$B$34:$B$777,W$190)+'СЕТ СН'!$F$12</f>
        <v>61.026544620000003</v>
      </c>
      <c r="X211" s="36">
        <f>SUMIFS(СВЦЭМ!$F$34:$F$777,СВЦЭМ!$A$34:$A$777,$A211,СВЦЭМ!$B$34:$B$777,X$190)+'СЕТ СН'!$F$12</f>
        <v>66.94520412</v>
      </c>
      <c r="Y211" s="36">
        <f>SUMIFS(СВЦЭМ!$F$34:$F$777,СВЦЭМ!$A$34:$A$777,$A211,СВЦЭМ!$B$34:$B$777,Y$190)+'СЕТ СН'!$F$12</f>
        <v>80.690912159999996</v>
      </c>
    </row>
    <row r="212" spans="1:25" ht="15.75" x14ac:dyDescent="0.2">
      <c r="A212" s="35">
        <f t="shared" si="5"/>
        <v>43395</v>
      </c>
      <c r="B212" s="36">
        <f>SUMIFS(СВЦЭМ!$F$34:$F$777,СВЦЭМ!$A$34:$A$777,$A212,СВЦЭМ!$B$34:$B$777,B$190)+'СЕТ СН'!$F$12</f>
        <v>97.021794639999996</v>
      </c>
      <c r="C212" s="36">
        <f>SUMIFS(СВЦЭМ!$F$34:$F$777,СВЦЭМ!$A$34:$A$777,$A212,СВЦЭМ!$B$34:$B$777,C$190)+'СЕТ СН'!$F$12</f>
        <v>106.36261469999999</v>
      </c>
      <c r="D212" s="36">
        <f>SUMIFS(СВЦЭМ!$F$34:$F$777,СВЦЭМ!$A$34:$A$777,$A212,СВЦЭМ!$B$34:$B$777,D$190)+'СЕТ СН'!$F$12</f>
        <v>115.46889726000001</v>
      </c>
      <c r="E212" s="36">
        <f>SUMIFS(СВЦЭМ!$F$34:$F$777,СВЦЭМ!$A$34:$A$777,$A212,СВЦЭМ!$B$34:$B$777,E$190)+'СЕТ СН'!$F$12</f>
        <v>117.5723478</v>
      </c>
      <c r="F212" s="36">
        <f>SUMIFS(СВЦЭМ!$F$34:$F$777,СВЦЭМ!$A$34:$A$777,$A212,СВЦЭМ!$B$34:$B$777,F$190)+'СЕТ СН'!$F$12</f>
        <v>117.43455350000001</v>
      </c>
      <c r="G212" s="36">
        <f>SUMIFS(СВЦЭМ!$F$34:$F$777,СВЦЭМ!$A$34:$A$777,$A212,СВЦЭМ!$B$34:$B$777,G$190)+'СЕТ СН'!$F$12</f>
        <v>115.2875495</v>
      </c>
      <c r="H212" s="36">
        <f>SUMIFS(СВЦЭМ!$F$34:$F$777,СВЦЭМ!$A$34:$A$777,$A212,СВЦЭМ!$B$34:$B$777,H$190)+'СЕТ СН'!$F$12</f>
        <v>108.84986136000001</v>
      </c>
      <c r="I212" s="36">
        <f>SUMIFS(СВЦЭМ!$F$34:$F$777,СВЦЭМ!$A$34:$A$777,$A212,СВЦЭМ!$B$34:$B$777,I$190)+'СЕТ СН'!$F$12</f>
        <v>104.58309886000001</v>
      </c>
      <c r="J212" s="36">
        <f>SUMIFS(СВЦЭМ!$F$34:$F$777,СВЦЭМ!$A$34:$A$777,$A212,СВЦЭМ!$B$34:$B$777,J$190)+'СЕТ СН'!$F$12</f>
        <v>98.435839990000005</v>
      </c>
      <c r="K212" s="36">
        <f>SUMIFS(СВЦЭМ!$F$34:$F$777,СВЦЭМ!$A$34:$A$777,$A212,СВЦЭМ!$B$34:$B$777,K$190)+'СЕТ СН'!$F$12</f>
        <v>95.464035580000001</v>
      </c>
      <c r="L212" s="36">
        <f>SUMIFS(СВЦЭМ!$F$34:$F$777,СВЦЭМ!$A$34:$A$777,$A212,СВЦЭМ!$B$34:$B$777,L$190)+'СЕТ СН'!$F$12</f>
        <v>94.778822520000006</v>
      </c>
      <c r="M212" s="36">
        <f>SUMIFS(СВЦЭМ!$F$34:$F$777,СВЦЭМ!$A$34:$A$777,$A212,СВЦЭМ!$B$34:$B$777,M$190)+'СЕТ СН'!$F$12</f>
        <v>96.499306910000001</v>
      </c>
      <c r="N212" s="36">
        <f>SUMIFS(СВЦЭМ!$F$34:$F$777,СВЦЭМ!$A$34:$A$777,$A212,СВЦЭМ!$B$34:$B$777,N$190)+'СЕТ СН'!$F$12</f>
        <v>98.919443990000005</v>
      </c>
      <c r="O212" s="36">
        <f>SUMIFS(СВЦЭМ!$F$34:$F$777,СВЦЭМ!$A$34:$A$777,$A212,СВЦЭМ!$B$34:$B$777,O$190)+'СЕТ СН'!$F$12</f>
        <v>95.273499619999996</v>
      </c>
      <c r="P212" s="36">
        <f>SUMIFS(СВЦЭМ!$F$34:$F$777,СВЦЭМ!$A$34:$A$777,$A212,СВЦЭМ!$B$34:$B$777,P$190)+'СЕТ СН'!$F$12</f>
        <v>88.826373399999994</v>
      </c>
      <c r="Q212" s="36">
        <f>SUMIFS(СВЦЭМ!$F$34:$F$777,СВЦЭМ!$A$34:$A$777,$A212,СВЦЭМ!$B$34:$B$777,Q$190)+'СЕТ СН'!$F$12</f>
        <v>82.538454049999999</v>
      </c>
      <c r="R212" s="36">
        <f>SUMIFS(СВЦЭМ!$F$34:$F$777,СВЦЭМ!$A$34:$A$777,$A212,СВЦЭМ!$B$34:$B$777,R$190)+'СЕТ СН'!$F$12</f>
        <v>74.419181469999998</v>
      </c>
      <c r="S212" s="36">
        <f>SUMIFS(СВЦЭМ!$F$34:$F$777,СВЦЭМ!$A$34:$A$777,$A212,СВЦЭМ!$B$34:$B$777,S$190)+'СЕТ СН'!$F$12</f>
        <v>65.793065279999993</v>
      </c>
      <c r="T212" s="36">
        <f>SUMIFS(СВЦЭМ!$F$34:$F$777,СВЦЭМ!$A$34:$A$777,$A212,СВЦЭМ!$B$34:$B$777,T$190)+'СЕТ СН'!$F$12</f>
        <v>64.667164619999994</v>
      </c>
      <c r="U212" s="36">
        <f>SUMIFS(СВЦЭМ!$F$34:$F$777,СВЦЭМ!$A$34:$A$777,$A212,СВЦЭМ!$B$34:$B$777,U$190)+'СЕТ СН'!$F$12</f>
        <v>62.861164590000001</v>
      </c>
      <c r="V212" s="36">
        <f>SUMIFS(СВЦЭМ!$F$34:$F$777,СВЦЭМ!$A$34:$A$777,$A212,СВЦЭМ!$B$34:$B$777,V$190)+'СЕТ СН'!$F$12</f>
        <v>62.86933638</v>
      </c>
      <c r="W212" s="36">
        <f>SUMIFS(СВЦЭМ!$F$34:$F$777,СВЦЭМ!$A$34:$A$777,$A212,СВЦЭМ!$B$34:$B$777,W$190)+'СЕТ СН'!$F$12</f>
        <v>65.099822090000004</v>
      </c>
      <c r="X212" s="36">
        <f>SUMIFS(СВЦЭМ!$F$34:$F$777,СВЦЭМ!$A$34:$A$777,$A212,СВЦЭМ!$B$34:$B$777,X$190)+'СЕТ СН'!$F$12</f>
        <v>71.977645530000004</v>
      </c>
      <c r="Y212" s="36">
        <f>SUMIFS(СВЦЭМ!$F$34:$F$777,СВЦЭМ!$A$34:$A$777,$A212,СВЦЭМ!$B$34:$B$777,Y$190)+'СЕТ СН'!$F$12</f>
        <v>85.802534519999995</v>
      </c>
    </row>
    <row r="213" spans="1:25" ht="15.75" x14ac:dyDescent="0.2">
      <c r="A213" s="35">
        <f t="shared" si="5"/>
        <v>43396</v>
      </c>
      <c r="B213" s="36">
        <f>SUMIFS(СВЦЭМ!$F$34:$F$777,СВЦЭМ!$A$34:$A$777,$A213,СВЦЭМ!$B$34:$B$777,B$190)+'СЕТ СН'!$F$12</f>
        <v>100.51072173999999</v>
      </c>
      <c r="C213" s="36">
        <f>SUMIFS(СВЦЭМ!$F$34:$F$777,СВЦЭМ!$A$34:$A$777,$A213,СВЦЭМ!$B$34:$B$777,C$190)+'СЕТ СН'!$F$12</f>
        <v>111.45302805</v>
      </c>
      <c r="D213" s="36">
        <f>SUMIFS(СВЦЭМ!$F$34:$F$777,СВЦЭМ!$A$34:$A$777,$A213,СВЦЭМ!$B$34:$B$777,D$190)+'СЕТ СН'!$F$12</f>
        <v>116.77569488</v>
      </c>
      <c r="E213" s="36">
        <f>SUMIFS(СВЦЭМ!$F$34:$F$777,СВЦЭМ!$A$34:$A$777,$A213,СВЦЭМ!$B$34:$B$777,E$190)+'СЕТ СН'!$F$12</f>
        <v>117.57709094000001</v>
      </c>
      <c r="F213" s="36">
        <f>SUMIFS(СВЦЭМ!$F$34:$F$777,СВЦЭМ!$A$34:$A$777,$A213,СВЦЭМ!$B$34:$B$777,F$190)+'СЕТ СН'!$F$12</f>
        <v>116.45918214</v>
      </c>
      <c r="G213" s="36">
        <f>SUMIFS(СВЦЭМ!$F$34:$F$777,СВЦЭМ!$A$34:$A$777,$A213,СВЦЭМ!$B$34:$B$777,G$190)+'СЕТ СН'!$F$12</f>
        <v>114.21733827</v>
      </c>
      <c r="H213" s="36">
        <f>SUMIFS(СВЦЭМ!$F$34:$F$777,СВЦЭМ!$A$34:$A$777,$A213,СВЦЭМ!$B$34:$B$777,H$190)+'СЕТ СН'!$F$12</f>
        <v>107.27572773</v>
      </c>
      <c r="I213" s="36">
        <f>SUMIFS(СВЦЭМ!$F$34:$F$777,СВЦЭМ!$A$34:$A$777,$A213,СВЦЭМ!$B$34:$B$777,I$190)+'СЕТ СН'!$F$12</f>
        <v>103.46025326</v>
      </c>
      <c r="J213" s="36">
        <f>SUMIFS(СВЦЭМ!$F$34:$F$777,СВЦЭМ!$A$34:$A$777,$A213,СВЦЭМ!$B$34:$B$777,J$190)+'СЕТ СН'!$F$12</f>
        <v>100.07695455</v>
      </c>
      <c r="K213" s="36">
        <f>SUMIFS(СВЦЭМ!$F$34:$F$777,СВЦЭМ!$A$34:$A$777,$A213,СВЦЭМ!$B$34:$B$777,K$190)+'СЕТ СН'!$F$12</f>
        <v>97.274067410000001</v>
      </c>
      <c r="L213" s="36">
        <f>SUMIFS(СВЦЭМ!$F$34:$F$777,СВЦЭМ!$A$34:$A$777,$A213,СВЦЭМ!$B$34:$B$777,L$190)+'СЕТ СН'!$F$12</f>
        <v>96.648066889999996</v>
      </c>
      <c r="M213" s="36">
        <f>SUMIFS(СВЦЭМ!$F$34:$F$777,СВЦЭМ!$A$34:$A$777,$A213,СВЦЭМ!$B$34:$B$777,M$190)+'СЕТ СН'!$F$12</f>
        <v>98.482650870000001</v>
      </c>
      <c r="N213" s="36">
        <f>SUMIFS(СВЦЭМ!$F$34:$F$777,СВЦЭМ!$A$34:$A$777,$A213,СВЦЭМ!$B$34:$B$777,N$190)+'СЕТ СН'!$F$12</f>
        <v>100.44702343</v>
      </c>
      <c r="O213" s="36">
        <f>SUMIFS(СВЦЭМ!$F$34:$F$777,СВЦЭМ!$A$34:$A$777,$A213,СВЦЭМ!$B$34:$B$777,O$190)+'СЕТ СН'!$F$12</f>
        <v>98.635818080000007</v>
      </c>
      <c r="P213" s="36">
        <f>SUMIFS(СВЦЭМ!$F$34:$F$777,СВЦЭМ!$A$34:$A$777,$A213,СВЦЭМ!$B$34:$B$777,P$190)+'СЕТ СН'!$F$12</f>
        <v>93.682923270000003</v>
      </c>
      <c r="Q213" s="36">
        <f>SUMIFS(СВЦЭМ!$F$34:$F$777,СВЦЭМ!$A$34:$A$777,$A213,СВЦЭМ!$B$34:$B$777,Q$190)+'СЕТ СН'!$F$12</f>
        <v>86.600260480000003</v>
      </c>
      <c r="R213" s="36">
        <f>SUMIFS(СВЦЭМ!$F$34:$F$777,СВЦЭМ!$A$34:$A$777,$A213,СВЦЭМ!$B$34:$B$777,R$190)+'СЕТ СН'!$F$12</f>
        <v>77.070073949999994</v>
      </c>
      <c r="S213" s="36">
        <f>SUMIFS(СВЦЭМ!$F$34:$F$777,СВЦЭМ!$A$34:$A$777,$A213,СВЦЭМ!$B$34:$B$777,S$190)+'СЕТ СН'!$F$12</f>
        <v>68.52997345</v>
      </c>
      <c r="T213" s="36">
        <f>SUMIFS(СВЦЭМ!$F$34:$F$777,СВЦЭМ!$A$34:$A$777,$A213,СВЦЭМ!$B$34:$B$777,T$190)+'СЕТ СН'!$F$12</f>
        <v>65.521707430000006</v>
      </c>
      <c r="U213" s="36">
        <f>SUMIFS(СВЦЭМ!$F$34:$F$777,СВЦЭМ!$A$34:$A$777,$A213,СВЦЭМ!$B$34:$B$777,U$190)+'СЕТ СН'!$F$12</f>
        <v>64.12090843</v>
      </c>
      <c r="V213" s="36">
        <f>SUMIFS(СВЦЭМ!$F$34:$F$777,СВЦЭМ!$A$34:$A$777,$A213,СВЦЭМ!$B$34:$B$777,V$190)+'СЕТ СН'!$F$12</f>
        <v>64.775416840000005</v>
      </c>
      <c r="W213" s="36">
        <f>SUMIFS(СВЦЭМ!$F$34:$F$777,СВЦЭМ!$A$34:$A$777,$A213,СВЦЭМ!$B$34:$B$777,W$190)+'СЕТ СН'!$F$12</f>
        <v>66.555395599999997</v>
      </c>
      <c r="X213" s="36">
        <f>SUMIFS(СВЦЭМ!$F$34:$F$777,СВЦЭМ!$A$34:$A$777,$A213,СВЦЭМ!$B$34:$B$777,X$190)+'СЕТ СН'!$F$12</f>
        <v>72.884431539999994</v>
      </c>
      <c r="Y213" s="36">
        <f>SUMIFS(СВЦЭМ!$F$34:$F$777,СВЦЭМ!$A$34:$A$777,$A213,СВЦЭМ!$B$34:$B$777,Y$190)+'СЕТ СН'!$F$12</f>
        <v>85.863216030000004</v>
      </c>
    </row>
    <row r="214" spans="1:25" ht="15.75" x14ac:dyDescent="0.2">
      <c r="A214" s="35">
        <f t="shared" si="5"/>
        <v>43397</v>
      </c>
      <c r="B214" s="36">
        <f>SUMIFS(СВЦЭМ!$F$34:$F$777,СВЦЭМ!$A$34:$A$777,$A214,СВЦЭМ!$B$34:$B$777,B$190)+'СЕТ СН'!$F$12</f>
        <v>93.903267110000002</v>
      </c>
      <c r="C214" s="36">
        <f>SUMIFS(СВЦЭМ!$F$34:$F$777,СВЦЭМ!$A$34:$A$777,$A214,СВЦЭМ!$B$34:$B$777,C$190)+'СЕТ СН'!$F$12</f>
        <v>103.7928654</v>
      </c>
      <c r="D214" s="36">
        <f>SUMIFS(СВЦЭМ!$F$34:$F$777,СВЦЭМ!$A$34:$A$777,$A214,СВЦЭМ!$B$34:$B$777,D$190)+'СЕТ СН'!$F$12</f>
        <v>112.24041581</v>
      </c>
      <c r="E214" s="36">
        <f>SUMIFS(СВЦЭМ!$F$34:$F$777,СВЦЭМ!$A$34:$A$777,$A214,СВЦЭМ!$B$34:$B$777,E$190)+'СЕТ СН'!$F$12</f>
        <v>113.47152627</v>
      </c>
      <c r="F214" s="36">
        <f>SUMIFS(СВЦЭМ!$F$34:$F$777,СВЦЭМ!$A$34:$A$777,$A214,СВЦЭМ!$B$34:$B$777,F$190)+'СЕТ СН'!$F$12</f>
        <v>112.80767327</v>
      </c>
      <c r="G214" s="36">
        <f>SUMIFS(СВЦЭМ!$F$34:$F$777,СВЦЭМ!$A$34:$A$777,$A214,СВЦЭМ!$B$34:$B$777,G$190)+'СЕТ СН'!$F$12</f>
        <v>110.56560071</v>
      </c>
      <c r="H214" s="36">
        <f>SUMIFS(СВЦЭМ!$F$34:$F$777,СВЦЭМ!$A$34:$A$777,$A214,СВЦЭМ!$B$34:$B$777,H$190)+'СЕТ СН'!$F$12</f>
        <v>103.67205634</v>
      </c>
      <c r="I214" s="36">
        <f>SUMIFS(СВЦЭМ!$F$34:$F$777,СВЦЭМ!$A$34:$A$777,$A214,СВЦЭМ!$B$34:$B$777,I$190)+'СЕТ СН'!$F$12</f>
        <v>100.08365619999999</v>
      </c>
      <c r="J214" s="36">
        <f>SUMIFS(СВЦЭМ!$F$34:$F$777,СВЦЭМ!$A$34:$A$777,$A214,СВЦЭМ!$B$34:$B$777,J$190)+'СЕТ СН'!$F$12</f>
        <v>98.874423120000003</v>
      </c>
      <c r="K214" s="36">
        <f>SUMIFS(СВЦЭМ!$F$34:$F$777,СВЦЭМ!$A$34:$A$777,$A214,СВЦЭМ!$B$34:$B$777,K$190)+'СЕТ СН'!$F$12</f>
        <v>98.446773100000001</v>
      </c>
      <c r="L214" s="36">
        <f>SUMIFS(СВЦЭМ!$F$34:$F$777,СВЦЭМ!$A$34:$A$777,$A214,СВЦЭМ!$B$34:$B$777,L$190)+'СЕТ СН'!$F$12</f>
        <v>99.785063370000003</v>
      </c>
      <c r="M214" s="36">
        <f>SUMIFS(СВЦЭМ!$F$34:$F$777,СВЦЭМ!$A$34:$A$777,$A214,СВЦЭМ!$B$34:$B$777,M$190)+'СЕТ СН'!$F$12</f>
        <v>99.618962269999997</v>
      </c>
      <c r="N214" s="36">
        <f>SUMIFS(СВЦЭМ!$F$34:$F$777,СВЦЭМ!$A$34:$A$777,$A214,СВЦЭМ!$B$34:$B$777,N$190)+'СЕТ СН'!$F$12</f>
        <v>100.68718828999999</v>
      </c>
      <c r="O214" s="36">
        <f>SUMIFS(СВЦЭМ!$F$34:$F$777,СВЦЭМ!$A$34:$A$777,$A214,СВЦЭМ!$B$34:$B$777,O$190)+'СЕТ СН'!$F$12</f>
        <v>98.870229539999997</v>
      </c>
      <c r="P214" s="36">
        <f>SUMIFS(СВЦЭМ!$F$34:$F$777,СВЦЭМ!$A$34:$A$777,$A214,СВЦЭМ!$B$34:$B$777,P$190)+'СЕТ СН'!$F$12</f>
        <v>93.755206110000003</v>
      </c>
      <c r="Q214" s="36">
        <f>SUMIFS(СВЦЭМ!$F$34:$F$777,СВЦЭМ!$A$34:$A$777,$A214,СВЦЭМ!$B$34:$B$777,Q$190)+'СЕТ СН'!$F$12</f>
        <v>87.215519229999998</v>
      </c>
      <c r="R214" s="36">
        <f>SUMIFS(СВЦЭМ!$F$34:$F$777,СВЦЭМ!$A$34:$A$777,$A214,СВЦЭМ!$B$34:$B$777,R$190)+'СЕТ СН'!$F$12</f>
        <v>76.846779909999995</v>
      </c>
      <c r="S214" s="36">
        <f>SUMIFS(СВЦЭМ!$F$34:$F$777,СВЦЭМ!$A$34:$A$777,$A214,СВЦЭМ!$B$34:$B$777,S$190)+'СЕТ СН'!$F$12</f>
        <v>69.281088560000001</v>
      </c>
      <c r="T214" s="36">
        <f>SUMIFS(СВЦЭМ!$F$34:$F$777,СВЦЭМ!$A$34:$A$777,$A214,СВЦЭМ!$B$34:$B$777,T$190)+'СЕТ СН'!$F$12</f>
        <v>65.227019470000002</v>
      </c>
      <c r="U214" s="36">
        <f>SUMIFS(СВЦЭМ!$F$34:$F$777,СВЦЭМ!$A$34:$A$777,$A214,СВЦЭМ!$B$34:$B$777,U$190)+'СЕТ СН'!$F$12</f>
        <v>64.693006060000002</v>
      </c>
      <c r="V214" s="36">
        <f>SUMIFS(СВЦЭМ!$F$34:$F$777,СВЦЭМ!$A$34:$A$777,$A214,СВЦЭМ!$B$34:$B$777,V$190)+'СЕТ СН'!$F$12</f>
        <v>65.474849930000005</v>
      </c>
      <c r="W214" s="36">
        <f>SUMIFS(СВЦЭМ!$F$34:$F$777,СВЦЭМ!$A$34:$A$777,$A214,СВЦЭМ!$B$34:$B$777,W$190)+'СЕТ СН'!$F$12</f>
        <v>68.38509809</v>
      </c>
      <c r="X214" s="36">
        <f>SUMIFS(СВЦЭМ!$F$34:$F$777,СВЦЭМ!$A$34:$A$777,$A214,СВЦЭМ!$B$34:$B$777,X$190)+'СЕТ СН'!$F$12</f>
        <v>75.174354660000006</v>
      </c>
      <c r="Y214" s="36">
        <f>SUMIFS(СВЦЭМ!$F$34:$F$777,СВЦЭМ!$A$34:$A$777,$A214,СВЦЭМ!$B$34:$B$777,Y$190)+'СЕТ СН'!$F$12</f>
        <v>86.014793949999998</v>
      </c>
    </row>
    <row r="215" spans="1:25" ht="15.75" x14ac:dyDescent="0.2">
      <c r="A215" s="35">
        <f t="shared" si="5"/>
        <v>43398</v>
      </c>
      <c r="B215" s="36">
        <f>SUMIFS(СВЦЭМ!$F$34:$F$777,СВЦЭМ!$A$34:$A$777,$A215,СВЦЭМ!$B$34:$B$777,B$190)+'СЕТ СН'!$F$12</f>
        <v>90.944075589999997</v>
      </c>
      <c r="C215" s="36">
        <f>SUMIFS(СВЦЭМ!$F$34:$F$777,СВЦЭМ!$A$34:$A$777,$A215,СВЦЭМ!$B$34:$B$777,C$190)+'СЕТ СН'!$F$12</f>
        <v>103.7210524</v>
      </c>
      <c r="D215" s="36">
        <f>SUMIFS(СВЦЭМ!$F$34:$F$777,СВЦЭМ!$A$34:$A$777,$A215,СВЦЭМ!$B$34:$B$777,D$190)+'СЕТ СН'!$F$12</f>
        <v>112.97206147</v>
      </c>
      <c r="E215" s="36">
        <f>SUMIFS(СВЦЭМ!$F$34:$F$777,СВЦЭМ!$A$34:$A$777,$A215,СВЦЭМ!$B$34:$B$777,E$190)+'СЕТ СН'!$F$12</f>
        <v>113.80460411999999</v>
      </c>
      <c r="F215" s="36">
        <f>SUMIFS(СВЦЭМ!$F$34:$F$777,СВЦЭМ!$A$34:$A$777,$A215,СВЦЭМ!$B$34:$B$777,F$190)+'СЕТ СН'!$F$12</f>
        <v>113.65986583999999</v>
      </c>
      <c r="G215" s="36">
        <f>SUMIFS(СВЦЭМ!$F$34:$F$777,СВЦЭМ!$A$34:$A$777,$A215,СВЦЭМ!$B$34:$B$777,G$190)+'СЕТ СН'!$F$12</f>
        <v>112.58233018999999</v>
      </c>
      <c r="H215" s="36">
        <f>SUMIFS(СВЦЭМ!$F$34:$F$777,СВЦЭМ!$A$34:$A$777,$A215,СВЦЭМ!$B$34:$B$777,H$190)+'СЕТ СН'!$F$12</f>
        <v>106.39847017</v>
      </c>
      <c r="I215" s="36">
        <f>SUMIFS(СВЦЭМ!$F$34:$F$777,СВЦЭМ!$A$34:$A$777,$A215,СВЦЭМ!$B$34:$B$777,I$190)+'СЕТ СН'!$F$12</f>
        <v>100.44123030999999</v>
      </c>
      <c r="J215" s="36">
        <f>SUMIFS(СВЦЭМ!$F$34:$F$777,СВЦЭМ!$A$34:$A$777,$A215,СВЦЭМ!$B$34:$B$777,J$190)+'СЕТ СН'!$F$12</f>
        <v>99.358638869999993</v>
      </c>
      <c r="K215" s="36">
        <f>SUMIFS(СВЦЭМ!$F$34:$F$777,СВЦЭМ!$A$34:$A$777,$A215,СВЦЭМ!$B$34:$B$777,K$190)+'СЕТ СН'!$F$12</f>
        <v>99.239904679999995</v>
      </c>
      <c r="L215" s="36">
        <f>SUMIFS(СВЦЭМ!$F$34:$F$777,СВЦЭМ!$A$34:$A$777,$A215,СВЦЭМ!$B$34:$B$777,L$190)+'СЕТ СН'!$F$12</f>
        <v>100.76376866</v>
      </c>
      <c r="M215" s="36">
        <f>SUMIFS(СВЦЭМ!$F$34:$F$777,СВЦЭМ!$A$34:$A$777,$A215,СВЦЭМ!$B$34:$B$777,M$190)+'СЕТ СН'!$F$12</f>
        <v>100.71987088</v>
      </c>
      <c r="N215" s="36">
        <f>SUMIFS(СВЦЭМ!$F$34:$F$777,СВЦЭМ!$A$34:$A$777,$A215,СВЦЭМ!$B$34:$B$777,N$190)+'СЕТ СН'!$F$12</f>
        <v>99.578396979999994</v>
      </c>
      <c r="O215" s="36">
        <f>SUMIFS(СВЦЭМ!$F$34:$F$777,СВЦЭМ!$A$34:$A$777,$A215,СВЦЭМ!$B$34:$B$777,O$190)+'СЕТ СН'!$F$12</f>
        <v>98.795721720000003</v>
      </c>
      <c r="P215" s="36">
        <f>SUMIFS(СВЦЭМ!$F$34:$F$777,СВЦЭМ!$A$34:$A$777,$A215,СВЦЭМ!$B$34:$B$777,P$190)+'СЕТ СН'!$F$12</f>
        <v>91.553301129999994</v>
      </c>
      <c r="Q215" s="36">
        <f>SUMIFS(СВЦЭМ!$F$34:$F$777,СВЦЭМ!$A$34:$A$777,$A215,СВЦЭМ!$B$34:$B$777,Q$190)+'СЕТ СН'!$F$12</f>
        <v>83.509824249999994</v>
      </c>
      <c r="R215" s="36">
        <f>SUMIFS(СВЦЭМ!$F$34:$F$777,СВЦЭМ!$A$34:$A$777,$A215,СВЦЭМ!$B$34:$B$777,R$190)+'СЕТ СН'!$F$12</f>
        <v>70.086098480000004</v>
      </c>
      <c r="S215" s="36">
        <f>SUMIFS(СВЦЭМ!$F$34:$F$777,СВЦЭМ!$A$34:$A$777,$A215,СВЦЭМ!$B$34:$B$777,S$190)+'СЕТ СН'!$F$12</f>
        <v>63.53408357</v>
      </c>
      <c r="T215" s="36">
        <f>SUMIFS(СВЦЭМ!$F$34:$F$777,СВЦЭМ!$A$34:$A$777,$A215,СВЦЭМ!$B$34:$B$777,T$190)+'СЕТ СН'!$F$12</f>
        <v>61.8931191</v>
      </c>
      <c r="U215" s="36">
        <f>SUMIFS(СВЦЭМ!$F$34:$F$777,СВЦЭМ!$A$34:$A$777,$A215,СВЦЭМ!$B$34:$B$777,U$190)+'СЕТ СН'!$F$12</f>
        <v>64.555918520000006</v>
      </c>
      <c r="V215" s="36">
        <f>SUMIFS(СВЦЭМ!$F$34:$F$777,СВЦЭМ!$A$34:$A$777,$A215,СВЦЭМ!$B$34:$B$777,V$190)+'СЕТ СН'!$F$12</f>
        <v>61.797722309999997</v>
      </c>
      <c r="W215" s="36">
        <f>SUMIFS(СВЦЭМ!$F$34:$F$777,СВЦЭМ!$A$34:$A$777,$A215,СВЦЭМ!$B$34:$B$777,W$190)+'СЕТ СН'!$F$12</f>
        <v>64.670511079999997</v>
      </c>
      <c r="X215" s="36">
        <f>SUMIFS(СВЦЭМ!$F$34:$F$777,СВЦЭМ!$A$34:$A$777,$A215,СВЦЭМ!$B$34:$B$777,X$190)+'СЕТ СН'!$F$12</f>
        <v>71.025753910000006</v>
      </c>
      <c r="Y215" s="36">
        <f>SUMIFS(СВЦЭМ!$F$34:$F$777,СВЦЭМ!$A$34:$A$777,$A215,СВЦЭМ!$B$34:$B$777,Y$190)+'СЕТ СН'!$F$12</f>
        <v>79.982359470000006</v>
      </c>
    </row>
    <row r="216" spans="1:25" ht="15.75" x14ac:dyDescent="0.2">
      <c r="A216" s="35">
        <f t="shared" si="5"/>
        <v>43399</v>
      </c>
      <c r="B216" s="36">
        <f>SUMIFS(СВЦЭМ!$F$34:$F$777,СВЦЭМ!$A$34:$A$777,$A216,СВЦЭМ!$B$34:$B$777,B$190)+'СЕТ СН'!$F$12</f>
        <v>100.27052561000001</v>
      </c>
      <c r="C216" s="36">
        <f>SUMIFS(СВЦЭМ!$F$34:$F$777,СВЦЭМ!$A$34:$A$777,$A216,СВЦЭМ!$B$34:$B$777,C$190)+'СЕТ СН'!$F$12</f>
        <v>112.73674946</v>
      </c>
      <c r="D216" s="36">
        <f>SUMIFS(СВЦЭМ!$F$34:$F$777,СВЦЭМ!$A$34:$A$777,$A216,СВЦЭМ!$B$34:$B$777,D$190)+'СЕТ СН'!$F$12</f>
        <v>122.4121461</v>
      </c>
      <c r="E216" s="36">
        <f>SUMIFS(СВЦЭМ!$F$34:$F$777,СВЦЭМ!$A$34:$A$777,$A216,СВЦЭМ!$B$34:$B$777,E$190)+'СЕТ СН'!$F$12</f>
        <v>122.65915221</v>
      </c>
      <c r="F216" s="36">
        <f>SUMIFS(СВЦЭМ!$F$34:$F$777,СВЦЭМ!$A$34:$A$777,$A216,СВЦЭМ!$B$34:$B$777,F$190)+'СЕТ СН'!$F$12</f>
        <v>120.98896503</v>
      </c>
      <c r="G216" s="36">
        <f>SUMIFS(СВЦЭМ!$F$34:$F$777,СВЦЭМ!$A$34:$A$777,$A216,СВЦЭМ!$B$34:$B$777,G$190)+'СЕТ СН'!$F$12</f>
        <v>116.94894655</v>
      </c>
      <c r="H216" s="36">
        <f>SUMIFS(СВЦЭМ!$F$34:$F$777,СВЦЭМ!$A$34:$A$777,$A216,СВЦЭМ!$B$34:$B$777,H$190)+'СЕТ СН'!$F$12</f>
        <v>108.45718726</v>
      </c>
      <c r="I216" s="36">
        <f>SUMIFS(СВЦЭМ!$F$34:$F$777,СВЦЭМ!$A$34:$A$777,$A216,СВЦЭМ!$B$34:$B$777,I$190)+'СЕТ СН'!$F$12</f>
        <v>100.63543541</v>
      </c>
      <c r="J216" s="36">
        <f>SUMIFS(СВЦЭМ!$F$34:$F$777,СВЦЭМ!$A$34:$A$777,$A216,СВЦЭМ!$B$34:$B$777,J$190)+'СЕТ СН'!$F$12</f>
        <v>98.233407439999993</v>
      </c>
      <c r="K216" s="36">
        <f>SUMIFS(СВЦЭМ!$F$34:$F$777,СВЦЭМ!$A$34:$A$777,$A216,СВЦЭМ!$B$34:$B$777,K$190)+'СЕТ СН'!$F$12</f>
        <v>96.503152009999994</v>
      </c>
      <c r="L216" s="36">
        <f>SUMIFS(СВЦЭМ!$F$34:$F$777,СВЦЭМ!$A$34:$A$777,$A216,СВЦЭМ!$B$34:$B$777,L$190)+'СЕТ СН'!$F$12</f>
        <v>96.70874895</v>
      </c>
      <c r="M216" s="36">
        <f>SUMIFS(СВЦЭМ!$F$34:$F$777,СВЦЭМ!$A$34:$A$777,$A216,СВЦЭМ!$B$34:$B$777,M$190)+'СЕТ СН'!$F$12</f>
        <v>97.320617799999994</v>
      </c>
      <c r="N216" s="36">
        <f>SUMIFS(СВЦЭМ!$F$34:$F$777,СВЦЭМ!$A$34:$A$777,$A216,СВЦЭМ!$B$34:$B$777,N$190)+'СЕТ СН'!$F$12</f>
        <v>97.92523611</v>
      </c>
      <c r="O216" s="36">
        <f>SUMIFS(СВЦЭМ!$F$34:$F$777,СВЦЭМ!$A$34:$A$777,$A216,СВЦЭМ!$B$34:$B$777,O$190)+'СЕТ СН'!$F$12</f>
        <v>95.535340559999995</v>
      </c>
      <c r="P216" s="36">
        <f>SUMIFS(СВЦЭМ!$F$34:$F$777,СВЦЭМ!$A$34:$A$777,$A216,СВЦЭМ!$B$34:$B$777,P$190)+'СЕТ СН'!$F$12</f>
        <v>89.256557330000007</v>
      </c>
      <c r="Q216" s="36">
        <f>SUMIFS(СВЦЭМ!$F$34:$F$777,СВЦЭМ!$A$34:$A$777,$A216,СВЦЭМ!$B$34:$B$777,Q$190)+'СЕТ СН'!$F$12</f>
        <v>82.952345739999998</v>
      </c>
      <c r="R216" s="36">
        <f>SUMIFS(СВЦЭМ!$F$34:$F$777,СВЦЭМ!$A$34:$A$777,$A216,СВЦЭМ!$B$34:$B$777,R$190)+'СЕТ СН'!$F$12</f>
        <v>73.468169880000005</v>
      </c>
      <c r="S216" s="36">
        <f>SUMIFS(СВЦЭМ!$F$34:$F$777,СВЦЭМ!$A$34:$A$777,$A216,СВЦЭМ!$B$34:$B$777,S$190)+'СЕТ СН'!$F$12</f>
        <v>65.183870540000001</v>
      </c>
      <c r="T216" s="36">
        <f>SUMIFS(СВЦЭМ!$F$34:$F$777,СВЦЭМ!$A$34:$A$777,$A216,СВЦЭМ!$B$34:$B$777,T$190)+'СЕТ СН'!$F$12</f>
        <v>61.659495419999999</v>
      </c>
      <c r="U216" s="36">
        <f>SUMIFS(СВЦЭМ!$F$34:$F$777,СВЦЭМ!$A$34:$A$777,$A216,СВЦЭМ!$B$34:$B$777,U$190)+'СЕТ СН'!$F$12</f>
        <v>60.748768839999997</v>
      </c>
      <c r="V216" s="36">
        <f>SUMIFS(СВЦЭМ!$F$34:$F$777,СВЦЭМ!$A$34:$A$777,$A216,СВЦЭМ!$B$34:$B$777,V$190)+'СЕТ СН'!$F$12</f>
        <v>61.720896889999999</v>
      </c>
      <c r="W216" s="36">
        <f>SUMIFS(СВЦЭМ!$F$34:$F$777,СВЦЭМ!$A$34:$A$777,$A216,СВЦЭМ!$B$34:$B$777,W$190)+'СЕТ СН'!$F$12</f>
        <v>63.69671125</v>
      </c>
      <c r="X216" s="36">
        <f>SUMIFS(СВЦЭМ!$F$34:$F$777,СВЦЭМ!$A$34:$A$777,$A216,СВЦЭМ!$B$34:$B$777,X$190)+'СЕТ СН'!$F$12</f>
        <v>70.001399230000004</v>
      </c>
      <c r="Y216" s="36">
        <f>SUMIFS(СВЦЭМ!$F$34:$F$777,СВЦЭМ!$A$34:$A$777,$A216,СВЦЭМ!$B$34:$B$777,Y$190)+'СЕТ СН'!$F$12</f>
        <v>80.763598439999996</v>
      </c>
    </row>
    <row r="217" spans="1:25" ht="15.75" x14ac:dyDescent="0.2">
      <c r="A217" s="35">
        <f t="shared" si="5"/>
        <v>43400</v>
      </c>
      <c r="B217" s="36">
        <f>SUMIFS(СВЦЭМ!$F$34:$F$777,СВЦЭМ!$A$34:$A$777,$A217,СВЦЭМ!$B$34:$B$777,B$190)+'СЕТ СН'!$F$12</f>
        <v>95.812918800000006</v>
      </c>
      <c r="C217" s="36">
        <f>SUMIFS(СВЦЭМ!$F$34:$F$777,СВЦЭМ!$A$34:$A$777,$A217,СВЦЭМ!$B$34:$B$777,C$190)+'СЕТ СН'!$F$12</f>
        <v>105.53522784</v>
      </c>
      <c r="D217" s="36">
        <f>SUMIFS(СВЦЭМ!$F$34:$F$777,СВЦЭМ!$A$34:$A$777,$A217,СВЦЭМ!$B$34:$B$777,D$190)+'СЕТ СН'!$F$12</f>
        <v>111.84269037</v>
      </c>
      <c r="E217" s="36">
        <f>SUMIFS(СВЦЭМ!$F$34:$F$777,СВЦЭМ!$A$34:$A$777,$A217,СВЦЭМ!$B$34:$B$777,E$190)+'СЕТ СН'!$F$12</f>
        <v>112.61808162</v>
      </c>
      <c r="F217" s="36">
        <f>SUMIFS(СВЦЭМ!$F$34:$F$777,СВЦЭМ!$A$34:$A$777,$A217,СВЦЭМ!$B$34:$B$777,F$190)+'СЕТ СН'!$F$12</f>
        <v>111.77513057</v>
      </c>
      <c r="G217" s="36">
        <f>SUMIFS(СВЦЭМ!$F$34:$F$777,СВЦЭМ!$A$34:$A$777,$A217,СВЦЭМ!$B$34:$B$777,G$190)+'СЕТ СН'!$F$12</f>
        <v>109.35864863</v>
      </c>
      <c r="H217" s="36">
        <f>SUMIFS(СВЦЭМ!$F$34:$F$777,СВЦЭМ!$A$34:$A$777,$A217,СВЦЭМ!$B$34:$B$777,H$190)+'СЕТ СН'!$F$12</f>
        <v>105.23654703</v>
      </c>
      <c r="I217" s="36">
        <f>SUMIFS(СВЦЭМ!$F$34:$F$777,СВЦЭМ!$A$34:$A$777,$A217,СВЦЭМ!$B$34:$B$777,I$190)+'СЕТ СН'!$F$12</f>
        <v>97.19606589</v>
      </c>
      <c r="J217" s="36">
        <f>SUMIFS(СВЦЭМ!$F$34:$F$777,СВЦЭМ!$A$34:$A$777,$A217,СВЦЭМ!$B$34:$B$777,J$190)+'СЕТ СН'!$F$12</f>
        <v>94.03981478</v>
      </c>
      <c r="K217" s="36">
        <f>SUMIFS(СВЦЭМ!$F$34:$F$777,СВЦЭМ!$A$34:$A$777,$A217,СВЦЭМ!$B$34:$B$777,K$190)+'СЕТ СН'!$F$12</f>
        <v>95.180672830000006</v>
      </c>
      <c r="L217" s="36">
        <f>SUMIFS(СВЦЭМ!$F$34:$F$777,СВЦЭМ!$A$34:$A$777,$A217,СВЦЭМ!$B$34:$B$777,L$190)+'СЕТ СН'!$F$12</f>
        <v>97.554715130000005</v>
      </c>
      <c r="M217" s="36">
        <f>SUMIFS(СВЦЭМ!$F$34:$F$777,СВЦЭМ!$A$34:$A$777,$A217,СВЦЭМ!$B$34:$B$777,M$190)+'СЕТ СН'!$F$12</f>
        <v>99.111407560000004</v>
      </c>
      <c r="N217" s="36">
        <f>SUMIFS(СВЦЭМ!$F$34:$F$777,СВЦЭМ!$A$34:$A$777,$A217,СВЦЭМ!$B$34:$B$777,N$190)+'СЕТ СН'!$F$12</f>
        <v>100.17927438</v>
      </c>
      <c r="O217" s="36">
        <f>SUMIFS(СВЦЭМ!$F$34:$F$777,СВЦЭМ!$A$34:$A$777,$A217,СВЦЭМ!$B$34:$B$777,O$190)+'СЕТ СН'!$F$12</f>
        <v>98.872518240000005</v>
      </c>
      <c r="P217" s="36">
        <f>SUMIFS(СВЦЭМ!$F$34:$F$777,СВЦЭМ!$A$34:$A$777,$A217,СВЦЭМ!$B$34:$B$777,P$190)+'СЕТ СН'!$F$12</f>
        <v>94.177721410000004</v>
      </c>
      <c r="Q217" s="36">
        <f>SUMIFS(СВЦЭМ!$F$34:$F$777,СВЦЭМ!$A$34:$A$777,$A217,СВЦЭМ!$B$34:$B$777,Q$190)+'СЕТ СН'!$F$12</f>
        <v>86.428935370000005</v>
      </c>
      <c r="R217" s="36">
        <f>SUMIFS(СВЦЭМ!$F$34:$F$777,СВЦЭМ!$A$34:$A$777,$A217,СВЦЭМ!$B$34:$B$777,R$190)+'СЕТ СН'!$F$12</f>
        <v>75.482519379999999</v>
      </c>
      <c r="S217" s="36">
        <f>SUMIFS(СВЦЭМ!$F$34:$F$777,СВЦЭМ!$A$34:$A$777,$A217,СВЦЭМ!$B$34:$B$777,S$190)+'СЕТ СН'!$F$12</f>
        <v>65.880802509999995</v>
      </c>
      <c r="T217" s="36">
        <f>SUMIFS(СВЦЭМ!$F$34:$F$777,СВЦЭМ!$A$34:$A$777,$A217,СВЦЭМ!$B$34:$B$777,T$190)+'СЕТ СН'!$F$12</f>
        <v>61.999856540000003</v>
      </c>
      <c r="U217" s="36">
        <f>SUMIFS(СВЦЭМ!$F$34:$F$777,СВЦЭМ!$A$34:$A$777,$A217,СВЦЭМ!$B$34:$B$777,U$190)+'СЕТ СН'!$F$12</f>
        <v>60.6212959</v>
      </c>
      <c r="V217" s="36">
        <f>SUMIFS(СВЦЭМ!$F$34:$F$777,СВЦЭМ!$A$34:$A$777,$A217,СВЦЭМ!$B$34:$B$777,V$190)+'СЕТ СН'!$F$12</f>
        <v>61.851318280000001</v>
      </c>
      <c r="W217" s="36">
        <f>SUMIFS(СВЦЭМ!$F$34:$F$777,СВЦЭМ!$A$34:$A$777,$A217,СВЦЭМ!$B$34:$B$777,W$190)+'СЕТ СН'!$F$12</f>
        <v>65.744408129999997</v>
      </c>
      <c r="X217" s="36">
        <f>SUMIFS(СВЦЭМ!$F$34:$F$777,СВЦЭМ!$A$34:$A$777,$A217,СВЦЭМ!$B$34:$B$777,X$190)+'СЕТ СН'!$F$12</f>
        <v>72.13324428</v>
      </c>
      <c r="Y217" s="36">
        <f>SUMIFS(СВЦЭМ!$F$34:$F$777,СВЦЭМ!$A$34:$A$777,$A217,СВЦЭМ!$B$34:$B$777,Y$190)+'СЕТ СН'!$F$12</f>
        <v>85.564831089999998</v>
      </c>
    </row>
    <row r="218" spans="1:25" ht="15.75" x14ac:dyDescent="0.2">
      <c r="A218" s="35">
        <f t="shared" si="5"/>
        <v>43401</v>
      </c>
      <c r="B218" s="36">
        <f>SUMIFS(СВЦЭМ!$F$34:$F$777,СВЦЭМ!$A$34:$A$777,$A218,СВЦЭМ!$B$34:$B$777,B$190)+'СЕТ СН'!$F$12</f>
        <v>95.619538680000005</v>
      </c>
      <c r="C218" s="36">
        <f>SUMIFS(СВЦЭМ!$F$34:$F$777,СВЦЭМ!$A$34:$A$777,$A218,СВЦЭМ!$B$34:$B$777,C$190)+'СЕТ СН'!$F$12</f>
        <v>105.60459295</v>
      </c>
      <c r="D218" s="36">
        <f>SUMIFS(СВЦЭМ!$F$34:$F$777,СВЦЭМ!$A$34:$A$777,$A218,СВЦЭМ!$B$34:$B$777,D$190)+'СЕТ СН'!$F$12</f>
        <v>114.73934086</v>
      </c>
      <c r="E218" s="36">
        <f>SUMIFS(СВЦЭМ!$F$34:$F$777,СВЦЭМ!$A$34:$A$777,$A218,СВЦЭМ!$B$34:$B$777,E$190)+'СЕТ СН'!$F$12</f>
        <v>113.89963839000001</v>
      </c>
      <c r="F218" s="36">
        <f>SUMIFS(СВЦЭМ!$F$34:$F$777,СВЦЭМ!$A$34:$A$777,$A218,СВЦЭМ!$B$34:$B$777,F$190)+'СЕТ СН'!$F$12</f>
        <v>113.14674205999999</v>
      </c>
      <c r="G218" s="36">
        <f>SUMIFS(СВЦЭМ!$F$34:$F$777,СВЦЭМ!$A$34:$A$777,$A218,СВЦЭМ!$B$34:$B$777,G$190)+'СЕТ СН'!$F$12</f>
        <v>112.90874764</v>
      </c>
      <c r="H218" s="36">
        <f>SUMIFS(СВЦЭМ!$F$34:$F$777,СВЦЭМ!$A$34:$A$777,$A218,СВЦЭМ!$B$34:$B$777,H$190)+'СЕТ СН'!$F$12</f>
        <v>111.65686697</v>
      </c>
      <c r="I218" s="36">
        <f>SUMIFS(СВЦЭМ!$F$34:$F$777,СВЦЭМ!$A$34:$A$777,$A218,СВЦЭМ!$B$34:$B$777,I$190)+'СЕТ СН'!$F$12</f>
        <v>107.30683221</v>
      </c>
      <c r="J218" s="36">
        <f>SUMIFS(СВЦЭМ!$F$34:$F$777,СВЦЭМ!$A$34:$A$777,$A218,СВЦЭМ!$B$34:$B$777,J$190)+'СЕТ СН'!$F$12</f>
        <v>101.49143259</v>
      </c>
      <c r="K218" s="36">
        <f>SUMIFS(СВЦЭМ!$F$34:$F$777,СВЦЭМ!$A$34:$A$777,$A218,СВЦЭМ!$B$34:$B$777,K$190)+'СЕТ СН'!$F$12</f>
        <v>97.311136559999994</v>
      </c>
      <c r="L218" s="36">
        <f>SUMIFS(СВЦЭМ!$F$34:$F$777,СВЦЭМ!$A$34:$A$777,$A218,СВЦЭМ!$B$34:$B$777,L$190)+'СЕТ СН'!$F$12</f>
        <v>96.53400062</v>
      </c>
      <c r="M218" s="36">
        <f>SUMIFS(СВЦЭМ!$F$34:$F$777,СВЦЭМ!$A$34:$A$777,$A218,СВЦЭМ!$B$34:$B$777,M$190)+'СЕТ СН'!$F$12</f>
        <v>97.15409957</v>
      </c>
      <c r="N218" s="36">
        <f>SUMIFS(СВЦЭМ!$F$34:$F$777,СВЦЭМ!$A$34:$A$777,$A218,СВЦЭМ!$B$34:$B$777,N$190)+'СЕТ СН'!$F$12</f>
        <v>98.604492300000004</v>
      </c>
      <c r="O218" s="36">
        <f>SUMIFS(СВЦЭМ!$F$34:$F$777,СВЦЭМ!$A$34:$A$777,$A218,СВЦЭМ!$B$34:$B$777,O$190)+'СЕТ СН'!$F$12</f>
        <v>98.132948440000007</v>
      </c>
      <c r="P218" s="36">
        <f>SUMIFS(СВЦЭМ!$F$34:$F$777,СВЦЭМ!$A$34:$A$777,$A218,СВЦЭМ!$B$34:$B$777,P$190)+'СЕТ СН'!$F$12</f>
        <v>92.017069460000002</v>
      </c>
      <c r="Q218" s="36">
        <f>SUMIFS(СВЦЭМ!$F$34:$F$777,СВЦЭМ!$A$34:$A$777,$A218,СВЦЭМ!$B$34:$B$777,Q$190)+'СЕТ СН'!$F$12</f>
        <v>83.88927966</v>
      </c>
      <c r="R218" s="36">
        <f>SUMIFS(СВЦЭМ!$F$34:$F$777,СВЦЭМ!$A$34:$A$777,$A218,СВЦЭМ!$B$34:$B$777,R$190)+'СЕТ СН'!$F$12</f>
        <v>74.689915990000003</v>
      </c>
      <c r="S218" s="36">
        <f>SUMIFS(СВЦЭМ!$F$34:$F$777,СВЦЭМ!$A$34:$A$777,$A218,СВЦЭМ!$B$34:$B$777,S$190)+'СЕТ СН'!$F$12</f>
        <v>62.833143270000001</v>
      </c>
      <c r="T218" s="36">
        <f>SUMIFS(СВЦЭМ!$F$34:$F$777,СВЦЭМ!$A$34:$A$777,$A218,СВЦЭМ!$B$34:$B$777,T$190)+'СЕТ СН'!$F$12</f>
        <v>60.438376150000003</v>
      </c>
      <c r="U218" s="36">
        <f>SUMIFS(СВЦЭМ!$F$34:$F$777,СВЦЭМ!$A$34:$A$777,$A218,СВЦЭМ!$B$34:$B$777,U$190)+'СЕТ СН'!$F$12</f>
        <v>60.472842909999997</v>
      </c>
      <c r="V218" s="36">
        <f>SUMIFS(СВЦЭМ!$F$34:$F$777,СВЦЭМ!$A$34:$A$777,$A218,СВЦЭМ!$B$34:$B$777,V$190)+'СЕТ СН'!$F$12</f>
        <v>62.160595319999999</v>
      </c>
      <c r="W218" s="36">
        <f>SUMIFS(СВЦЭМ!$F$34:$F$777,СВЦЭМ!$A$34:$A$777,$A218,СВЦЭМ!$B$34:$B$777,W$190)+'СЕТ СН'!$F$12</f>
        <v>64.282579799999993</v>
      </c>
      <c r="X218" s="36">
        <f>SUMIFS(СВЦЭМ!$F$34:$F$777,СВЦЭМ!$A$34:$A$777,$A218,СВЦЭМ!$B$34:$B$777,X$190)+'СЕТ СН'!$F$12</f>
        <v>70.932864629999997</v>
      </c>
      <c r="Y218" s="36">
        <f>SUMIFS(СВЦЭМ!$F$34:$F$777,СВЦЭМ!$A$34:$A$777,$A218,СВЦЭМ!$B$34:$B$777,Y$190)+'СЕТ СН'!$F$12</f>
        <v>85.025012689999997</v>
      </c>
    </row>
    <row r="219" spans="1:25" ht="15.75" x14ac:dyDescent="0.2">
      <c r="A219" s="35">
        <f t="shared" si="5"/>
        <v>43402</v>
      </c>
      <c r="B219" s="36">
        <f>SUMIFS(СВЦЭМ!$F$34:$F$777,СВЦЭМ!$A$34:$A$777,$A219,СВЦЭМ!$B$34:$B$777,B$190)+'СЕТ СН'!$F$12</f>
        <v>98.064526549999997</v>
      </c>
      <c r="C219" s="36">
        <f>SUMIFS(СВЦЭМ!$F$34:$F$777,СВЦЭМ!$A$34:$A$777,$A219,СВЦЭМ!$B$34:$B$777,C$190)+'СЕТ СН'!$F$12</f>
        <v>108.74626718</v>
      </c>
      <c r="D219" s="36">
        <f>SUMIFS(СВЦЭМ!$F$34:$F$777,СВЦЭМ!$A$34:$A$777,$A219,СВЦЭМ!$B$34:$B$777,D$190)+'СЕТ СН'!$F$12</f>
        <v>117.72571284999999</v>
      </c>
      <c r="E219" s="36">
        <f>SUMIFS(СВЦЭМ!$F$34:$F$777,СВЦЭМ!$A$34:$A$777,$A219,СВЦЭМ!$B$34:$B$777,E$190)+'СЕТ СН'!$F$12</f>
        <v>117.48478584</v>
      </c>
      <c r="F219" s="36">
        <f>SUMIFS(СВЦЭМ!$F$34:$F$777,СВЦЭМ!$A$34:$A$777,$A219,СВЦЭМ!$B$34:$B$777,F$190)+'СЕТ СН'!$F$12</f>
        <v>116.69688014</v>
      </c>
      <c r="G219" s="36">
        <f>SUMIFS(СВЦЭМ!$F$34:$F$777,СВЦЭМ!$A$34:$A$777,$A219,СВЦЭМ!$B$34:$B$777,G$190)+'СЕТ СН'!$F$12</f>
        <v>114.60884423</v>
      </c>
      <c r="H219" s="36">
        <f>SUMIFS(СВЦЭМ!$F$34:$F$777,СВЦЭМ!$A$34:$A$777,$A219,СВЦЭМ!$B$34:$B$777,H$190)+'СЕТ СН'!$F$12</f>
        <v>110.46549895</v>
      </c>
      <c r="I219" s="36">
        <f>SUMIFS(СВЦЭМ!$F$34:$F$777,СВЦЭМ!$A$34:$A$777,$A219,СВЦЭМ!$B$34:$B$777,I$190)+'СЕТ СН'!$F$12</f>
        <v>104.73029935</v>
      </c>
      <c r="J219" s="36">
        <f>SUMIFS(СВЦЭМ!$F$34:$F$777,СВЦЭМ!$A$34:$A$777,$A219,СВЦЭМ!$B$34:$B$777,J$190)+'СЕТ СН'!$F$12</f>
        <v>99.325287770000003</v>
      </c>
      <c r="K219" s="36">
        <f>SUMIFS(СВЦЭМ!$F$34:$F$777,СВЦЭМ!$A$34:$A$777,$A219,СВЦЭМ!$B$34:$B$777,K$190)+'СЕТ СН'!$F$12</f>
        <v>97.847525059999995</v>
      </c>
      <c r="L219" s="36">
        <f>SUMIFS(СВЦЭМ!$F$34:$F$777,СВЦЭМ!$A$34:$A$777,$A219,СВЦЭМ!$B$34:$B$777,L$190)+'СЕТ СН'!$F$12</f>
        <v>96.54008374</v>
      </c>
      <c r="M219" s="36">
        <f>SUMIFS(СВЦЭМ!$F$34:$F$777,СВЦЭМ!$A$34:$A$777,$A219,СВЦЭМ!$B$34:$B$777,M$190)+'СЕТ СН'!$F$12</f>
        <v>98.18405396</v>
      </c>
      <c r="N219" s="36">
        <f>SUMIFS(СВЦЭМ!$F$34:$F$777,СВЦЭМ!$A$34:$A$777,$A219,СВЦЭМ!$B$34:$B$777,N$190)+'СЕТ СН'!$F$12</f>
        <v>100.03548203</v>
      </c>
      <c r="O219" s="36">
        <f>SUMIFS(СВЦЭМ!$F$34:$F$777,СВЦЭМ!$A$34:$A$777,$A219,СВЦЭМ!$B$34:$B$777,O$190)+'СЕТ СН'!$F$12</f>
        <v>98.835725010000004</v>
      </c>
      <c r="P219" s="36">
        <f>SUMIFS(СВЦЭМ!$F$34:$F$777,СВЦЭМ!$A$34:$A$777,$A219,СВЦЭМ!$B$34:$B$777,P$190)+'СЕТ СН'!$F$12</f>
        <v>93.290280559999999</v>
      </c>
      <c r="Q219" s="36">
        <f>SUMIFS(СВЦЭМ!$F$34:$F$777,СВЦЭМ!$A$34:$A$777,$A219,СВЦЭМ!$B$34:$B$777,Q$190)+'СЕТ СН'!$F$12</f>
        <v>87.358472210000002</v>
      </c>
      <c r="R219" s="36">
        <f>SUMIFS(СВЦЭМ!$F$34:$F$777,СВЦЭМ!$A$34:$A$777,$A219,СВЦЭМ!$B$34:$B$777,R$190)+'СЕТ СН'!$F$12</f>
        <v>76.652160879999997</v>
      </c>
      <c r="S219" s="36">
        <f>SUMIFS(СВЦЭМ!$F$34:$F$777,СВЦЭМ!$A$34:$A$777,$A219,СВЦЭМ!$B$34:$B$777,S$190)+'СЕТ СН'!$F$12</f>
        <v>66.487086640000001</v>
      </c>
      <c r="T219" s="36">
        <f>SUMIFS(СВЦЭМ!$F$34:$F$777,СВЦЭМ!$A$34:$A$777,$A219,СВЦЭМ!$B$34:$B$777,T$190)+'СЕТ СН'!$F$12</f>
        <v>63.084105829999999</v>
      </c>
      <c r="U219" s="36">
        <f>SUMIFS(СВЦЭМ!$F$34:$F$777,СВЦЭМ!$A$34:$A$777,$A219,СВЦЭМ!$B$34:$B$777,U$190)+'СЕТ СН'!$F$12</f>
        <v>62.860542840000001</v>
      </c>
      <c r="V219" s="36">
        <f>SUMIFS(СВЦЭМ!$F$34:$F$777,СВЦЭМ!$A$34:$A$777,$A219,СВЦЭМ!$B$34:$B$777,V$190)+'СЕТ СН'!$F$12</f>
        <v>63.403608349999999</v>
      </c>
      <c r="W219" s="36">
        <f>SUMIFS(СВЦЭМ!$F$34:$F$777,СВЦЭМ!$A$34:$A$777,$A219,СВЦЭМ!$B$34:$B$777,W$190)+'СЕТ СН'!$F$12</f>
        <v>65.670752410000006</v>
      </c>
      <c r="X219" s="36">
        <f>SUMIFS(СВЦЭМ!$F$34:$F$777,СВЦЭМ!$A$34:$A$777,$A219,СВЦЭМ!$B$34:$B$777,X$190)+'СЕТ СН'!$F$12</f>
        <v>73.229778830000001</v>
      </c>
      <c r="Y219" s="36">
        <f>SUMIFS(СВЦЭМ!$F$34:$F$777,СВЦЭМ!$A$34:$A$777,$A219,СВЦЭМ!$B$34:$B$777,Y$190)+'СЕТ СН'!$F$12</f>
        <v>84.36981978</v>
      </c>
    </row>
    <row r="220" spans="1:25" ht="15.75" x14ac:dyDescent="0.2">
      <c r="A220" s="35">
        <f t="shared" si="5"/>
        <v>43403</v>
      </c>
      <c r="B220" s="36">
        <f>SUMIFS(СВЦЭМ!$F$34:$F$777,СВЦЭМ!$A$34:$A$777,$A220,СВЦЭМ!$B$34:$B$777,B$190)+'СЕТ СН'!$F$12</f>
        <v>98.781755380000007</v>
      </c>
      <c r="C220" s="36">
        <f>SUMIFS(СВЦЭМ!$F$34:$F$777,СВЦЭМ!$A$34:$A$777,$A220,СВЦЭМ!$B$34:$B$777,C$190)+'СЕТ СН'!$F$12</f>
        <v>107.92685276</v>
      </c>
      <c r="D220" s="36">
        <f>SUMIFS(СВЦЭМ!$F$34:$F$777,СВЦЭМ!$A$34:$A$777,$A220,СВЦЭМ!$B$34:$B$777,D$190)+'СЕТ СН'!$F$12</f>
        <v>116.01319641000001</v>
      </c>
      <c r="E220" s="36">
        <f>SUMIFS(СВЦЭМ!$F$34:$F$777,СВЦЭМ!$A$34:$A$777,$A220,СВЦЭМ!$B$34:$B$777,E$190)+'СЕТ СН'!$F$12</f>
        <v>117.41413057</v>
      </c>
      <c r="F220" s="36">
        <f>SUMIFS(СВЦЭМ!$F$34:$F$777,СВЦЭМ!$A$34:$A$777,$A220,СВЦЭМ!$B$34:$B$777,F$190)+'СЕТ СН'!$F$12</f>
        <v>115.32817256</v>
      </c>
      <c r="G220" s="36">
        <f>SUMIFS(СВЦЭМ!$F$34:$F$777,СВЦЭМ!$A$34:$A$777,$A220,СВЦЭМ!$B$34:$B$777,G$190)+'СЕТ СН'!$F$12</f>
        <v>111.13866485</v>
      </c>
      <c r="H220" s="36">
        <f>SUMIFS(СВЦЭМ!$F$34:$F$777,СВЦЭМ!$A$34:$A$777,$A220,СВЦЭМ!$B$34:$B$777,H$190)+'СЕТ СН'!$F$12</f>
        <v>106.98940895</v>
      </c>
      <c r="I220" s="36">
        <f>SUMIFS(СВЦЭМ!$F$34:$F$777,СВЦЭМ!$A$34:$A$777,$A220,СВЦЭМ!$B$34:$B$777,I$190)+'СЕТ СН'!$F$12</f>
        <v>102.85502615999999</v>
      </c>
      <c r="J220" s="36">
        <f>SUMIFS(СВЦЭМ!$F$34:$F$777,СВЦЭМ!$A$34:$A$777,$A220,СВЦЭМ!$B$34:$B$777,J$190)+'СЕТ СН'!$F$12</f>
        <v>97.711101490000004</v>
      </c>
      <c r="K220" s="36">
        <f>SUMIFS(СВЦЭМ!$F$34:$F$777,СВЦЭМ!$A$34:$A$777,$A220,СВЦЭМ!$B$34:$B$777,K$190)+'СЕТ СН'!$F$12</f>
        <v>97.185528700000006</v>
      </c>
      <c r="L220" s="36">
        <f>SUMIFS(СВЦЭМ!$F$34:$F$777,СВЦЭМ!$A$34:$A$777,$A220,СВЦЭМ!$B$34:$B$777,L$190)+'СЕТ СН'!$F$12</f>
        <v>96.823943639999996</v>
      </c>
      <c r="M220" s="36">
        <f>SUMIFS(СВЦЭМ!$F$34:$F$777,СВЦЭМ!$A$34:$A$777,$A220,СВЦЭМ!$B$34:$B$777,M$190)+'СЕТ СН'!$F$12</f>
        <v>98.625514440000003</v>
      </c>
      <c r="N220" s="36">
        <f>SUMIFS(СВЦЭМ!$F$34:$F$777,СВЦЭМ!$A$34:$A$777,$A220,СВЦЭМ!$B$34:$B$777,N$190)+'СЕТ СН'!$F$12</f>
        <v>100.64114458</v>
      </c>
      <c r="O220" s="36">
        <f>SUMIFS(СВЦЭМ!$F$34:$F$777,СВЦЭМ!$A$34:$A$777,$A220,СВЦЭМ!$B$34:$B$777,O$190)+'СЕТ СН'!$F$12</f>
        <v>99.267375509999994</v>
      </c>
      <c r="P220" s="36">
        <f>SUMIFS(СВЦЭМ!$F$34:$F$777,СВЦЭМ!$A$34:$A$777,$A220,СВЦЭМ!$B$34:$B$777,P$190)+'СЕТ СН'!$F$12</f>
        <v>94.515117559999993</v>
      </c>
      <c r="Q220" s="36">
        <f>SUMIFS(СВЦЭМ!$F$34:$F$777,СВЦЭМ!$A$34:$A$777,$A220,СВЦЭМ!$B$34:$B$777,Q$190)+'СЕТ СН'!$F$12</f>
        <v>88.768245640000004</v>
      </c>
      <c r="R220" s="36">
        <f>SUMIFS(СВЦЭМ!$F$34:$F$777,СВЦЭМ!$A$34:$A$777,$A220,СВЦЭМ!$B$34:$B$777,R$190)+'СЕТ СН'!$F$12</f>
        <v>78.092631449999999</v>
      </c>
      <c r="S220" s="36">
        <f>SUMIFS(СВЦЭМ!$F$34:$F$777,СВЦЭМ!$A$34:$A$777,$A220,СВЦЭМ!$B$34:$B$777,S$190)+'СЕТ СН'!$F$12</f>
        <v>67.528061690000001</v>
      </c>
      <c r="T220" s="36">
        <f>SUMIFS(СВЦЭМ!$F$34:$F$777,СВЦЭМ!$A$34:$A$777,$A220,СВЦЭМ!$B$34:$B$777,T$190)+'СЕТ СН'!$F$12</f>
        <v>63.18049293</v>
      </c>
      <c r="U220" s="36">
        <f>SUMIFS(СВЦЭМ!$F$34:$F$777,СВЦЭМ!$A$34:$A$777,$A220,СВЦЭМ!$B$34:$B$777,U$190)+'СЕТ СН'!$F$12</f>
        <v>63.320177729999997</v>
      </c>
      <c r="V220" s="36">
        <f>SUMIFS(СВЦЭМ!$F$34:$F$777,СВЦЭМ!$A$34:$A$777,$A220,СВЦЭМ!$B$34:$B$777,V$190)+'СЕТ СН'!$F$12</f>
        <v>64.359815459999993</v>
      </c>
      <c r="W220" s="36">
        <f>SUMIFS(СВЦЭМ!$F$34:$F$777,СВЦЭМ!$A$34:$A$777,$A220,СВЦЭМ!$B$34:$B$777,W$190)+'СЕТ СН'!$F$12</f>
        <v>68.222093639999997</v>
      </c>
      <c r="X220" s="36">
        <f>SUMIFS(СВЦЭМ!$F$34:$F$777,СВЦЭМ!$A$34:$A$777,$A220,СВЦЭМ!$B$34:$B$777,X$190)+'СЕТ СН'!$F$12</f>
        <v>75.895085719999997</v>
      </c>
      <c r="Y220" s="36">
        <f>SUMIFS(СВЦЭМ!$F$34:$F$777,СВЦЭМ!$A$34:$A$777,$A220,СВЦЭМ!$B$34:$B$777,Y$190)+'СЕТ СН'!$F$12</f>
        <v>88.251781030000004</v>
      </c>
    </row>
    <row r="221" spans="1:25" ht="15.75" x14ac:dyDescent="0.2">
      <c r="A221" s="35">
        <f t="shared" si="5"/>
        <v>43404</v>
      </c>
      <c r="B221" s="36">
        <f>SUMIFS(СВЦЭМ!$F$34:$F$777,СВЦЭМ!$A$34:$A$777,$A221,СВЦЭМ!$B$34:$B$777,B$190)+'СЕТ СН'!$F$12</f>
        <v>100.08650129999999</v>
      </c>
      <c r="C221" s="36">
        <f>SUMIFS(СВЦЭМ!$F$34:$F$777,СВЦЭМ!$A$34:$A$777,$A221,СВЦЭМ!$B$34:$B$777,C$190)+'СЕТ СН'!$F$12</f>
        <v>110.49152003</v>
      </c>
      <c r="D221" s="36">
        <f>SUMIFS(СВЦЭМ!$F$34:$F$777,СВЦЭМ!$A$34:$A$777,$A221,СВЦЭМ!$B$34:$B$777,D$190)+'СЕТ СН'!$F$12</f>
        <v>119.87699409</v>
      </c>
      <c r="E221" s="36">
        <f>SUMIFS(СВЦЭМ!$F$34:$F$777,СВЦЭМ!$A$34:$A$777,$A221,СВЦЭМ!$B$34:$B$777,E$190)+'СЕТ СН'!$F$12</f>
        <v>120.54061892999999</v>
      </c>
      <c r="F221" s="36">
        <f>SUMIFS(СВЦЭМ!$F$34:$F$777,СВЦЭМ!$A$34:$A$777,$A221,СВЦЭМ!$B$34:$B$777,F$190)+'СЕТ СН'!$F$12</f>
        <v>117.55895624999999</v>
      </c>
      <c r="G221" s="36">
        <f>SUMIFS(СВЦЭМ!$F$34:$F$777,СВЦЭМ!$A$34:$A$777,$A221,СВЦЭМ!$B$34:$B$777,G$190)+'СЕТ СН'!$F$12</f>
        <v>116.82934732</v>
      </c>
      <c r="H221" s="36">
        <f>SUMIFS(СВЦЭМ!$F$34:$F$777,СВЦЭМ!$A$34:$A$777,$A221,СВЦЭМ!$B$34:$B$777,H$190)+'СЕТ СН'!$F$12</f>
        <v>112.89767353000001</v>
      </c>
      <c r="I221" s="36">
        <f>SUMIFS(СВЦЭМ!$F$34:$F$777,СВЦЭМ!$A$34:$A$777,$A221,СВЦЭМ!$B$34:$B$777,I$190)+'СЕТ СН'!$F$12</f>
        <v>106.57710034999999</v>
      </c>
      <c r="J221" s="36">
        <f>SUMIFS(СВЦЭМ!$F$34:$F$777,СВЦЭМ!$A$34:$A$777,$A221,СВЦЭМ!$B$34:$B$777,J$190)+'СЕТ СН'!$F$12</f>
        <v>99.455988309999995</v>
      </c>
      <c r="K221" s="36">
        <f>SUMIFS(СВЦЭМ!$F$34:$F$777,СВЦЭМ!$A$34:$A$777,$A221,СВЦЭМ!$B$34:$B$777,K$190)+'СЕТ СН'!$F$12</f>
        <v>98.25011524</v>
      </c>
      <c r="L221" s="36">
        <f>SUMIFS(СВЦЭМ!$F$34:$F$777,СВЦЭМ!$A$34:$A$777,$A221,СВЦЭМ!$B$34:$B$777,L$190)+'СЕТ СН'!$F$12</f>
        <v>99.299711250000001</v>
      </c>
      <c r="M221" s="36">
        <f>SUMIFS(СВЦЭМ!$F$34:$F$777,СВЦЭМ!$A$34:$A$777,$A221,СВЦЭМ!$B$34:$B$777,M$190)+'СЕТ СН'!$F$12</f>
        <v>101.05893084</v>
      </c>
      <c r="N221" s="36">
        <f>SUMIFS(СВЦЭМ!$F$34:$F$777,СВЦЭМ!$A$34:$A$777,$A221,СВЦЭМ!$B$34:$B$777,N$190)+'СЕТ СН'!$F$12</f>
        <v>101.82867366000001</v>
      </c>
      <c r="O221" s="36">
        <f>SUMIFS(СВЦЭМ!$F$34:$F$777,СВЦЭМ!$A$34:$A$777,$A221,СВЦЭМ!$B$34:$B$777,O$190)+'СЕТ СН'!$F$12</f>
        <v>98.939420209999994</v>
      </c>
      <c r="P221" s="36">
        <f>SUMIFS(СВЦЭМ!$F$34:$F$777,СВЦЭМ!$A$34:$A$777,$A221,СВЦЭМ!$B$34:$B$777,P$190)+'СЕТ СН'!$F$12</f>
        <v>94.342981339999994</v>
      </c>
      <c r="Q221" s="36">
        <f>SUMIFS(СВЦЭМ!$F$34:$F$777,СВЦЭМ!$A$34:$A$777,$A221,СВЦЭМ!$B$34:$B$777,Q$190)+'СЕТ СН'!$F$12</f>
        <v>87.656805219999995</v>
      </c>
      <c r="R221" s="36">
        <f>SUMIFS(СВЦЭМ!$F$34:$F$777,СВЦЭМ!$A$34:$A$777,$A221,СВЦЭМ!$B$34:$B$777,R$190)+'СЕТ СН'!$F$12</f>
        <v>78.994488959999998</v>
      </c>
      <c r="S221" s="36">
        <f>SUMIFS(СВЦЭМ!$F$34:$F$777,СВЦЭМ!$A$34:$A$777,$A221,СВЦЭМ!$B$34:$B$777,S$190)+'СЕТ СН'!$F$12</f>
        <v>70.651134099999993</v>
      </c>
      <c r="T221" s="36">
        <f>SUMIFS(СВЦЭМ!$F$34:$F$777,СВЦЭМ!$A$34:$A$777,$A221,СВЦЭМ!$B$34:$B$777,T$190)+'СЕТ СН'!$F$12</f>
        <v>66.44587731</v>
      </c>
      <c r="U221" s="36">
        <f>SUMIFS(СВЦЭМ!$F$34:$F$777,СВЦЭМ!$A$34:$A$777,$A221,СВЦЭМ!$B$34:$B$777,U$190)+'СЕТ СН'!$F$12</f>
        <v>66.624499319999998</v>
      </c>
      <c r="V221" s="36">
        <f>SUMIFS(СВЦЭМ!$F$34:$F$777,СВЦЭМ!$A$34:$A$777,$A221,СВЦЭМ!$B$34:$B$777,V$190)+'СЕТ СН'!$F$12</f>
        <v>68.102505050000005</v>
      </c>
      <c r="W221" s="36">
        <f>SUMIFS(СВЦЭМ!$F$34:$F$777,СВЦЭМ!$A$34:$A$777,$A221,СВЦЭМ!$B$34:$B$777,W$190)+'СЕТ СН'!$F$12</f>
        <v>69.460560229999999</v>
      </c>
      <c r="X221" s="36">
        <f>SUMIFS(СВЦЭМ!$F$34:$F$777,СВЦЭМ!$A$34:$A$777,$A221,СВЦЭМ!$B$34:$B$777,X$190)+'СЕТ СН'!$F$12</f>
        <v>75.530662860000007</v>
      </c>
      <c r="Y221" s="36">
        <f>SUMIFS(СВЦЭМ!$F$34:$F$777,СВЦЭМ!$A$34:$A$777,$A221,СВЦЭМ!$B$34:$B$777,Y$190)+'СЕТ СН'!$F$12</f>
        <v>88.055767239999994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6" customFormat="1" ht="12.75" customHeight="1" x14ac:dyDescent="0.2">
      <c r="A225" s="12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customHeight="1" x14ac:dyDescent="0.2">
      <c r="A226" s="35" t="str">
        <f>A191</f>
        <v>01.10.2018</v>
      </c>
      <c r="B226" s="36">
        <f>SUMIFS(СВЦЭМ!$G$34:$G$777,СВЦЭМ!$A$34:$A$777,$A226,СВЦЭМ!$B$34:$B$777,B$225)+'СЕТ СН'!$F$12</f>
        <v>198.58988108</v>
      </c>
      <c r="C226" s="36">
        <f>SUMIFS(СВЦЭМ!$G$34:$G$777,СВЦЭМ!$A$34:$A$777,$A226,СВЦЭМ!$B$34:$B$777,C$225)+'СЕТ СН'!$F$12</f>
        <v>231.13001779999999</v>
      </c>
      <c r="D226" s="36">
        <f>SUMIFS(СВЦЭМ!$G$34:$G$777,СВЦЭМ!$A$34:$A$777,$A226,СВЦЭМ!$B$34:$B$777,D$225)+'СЕТ СН'!$F$12</f>
        <v>251.70712716</v>
      </c>
      <c r="E226" s="36">
        <f>SUMIFS(СВЦЭМ!$G$34:$G$777,СВЦЭМ!$A$34:$A$777,$A226,СВЦЭМ!$B$34:$B$777,E$225)+'СЕТ СН'!$F$12</f>
        <v>276.49067869999999</v>
      </c>
      <c r="F226" s="36">
        <f>SUMIFS(СВЦЭМ!$G$34:$G$777,СВЦЭМ!$A$34:$A$777,$A226,СВЦЭМ!$B$34:$B$777,F$225)+'СЕТ СН'!$F$12</f>
        <v>274.72661705000002</v>
      </c>
      <c r="G226" s="36">
        <f>SUMIFS(СВЦЭМ!$G$34:$G$777,СВЦЭМ!$A$34:$A$777,$A226,СВЦЭМ!$B$34:$B$777,G$225)+'СЕТ СН'!$F$12</f>
        <v>264.50307980000002</v>
      </c>
      <c r="H226" s="36">
        <f>SUMIFS(СВЦЭМ!$G$34:$G$777,СВЦЭМ!$A$34:$A$777,$A226,СВЦЭМ!$B$34:$B$777,H$225)+'СЕТ СН'!$F$12</f>
        <v>243.5886821</v>
      </c>
      <c r="I226" s="36">
        <f>SUMIFS(СВЦЭМ!$G$34:$G$777,СВЦЭМ!$A$34:$A$777,$A226,СВЦЭМ!$B$34:$B$777,I$225)+'СЕТ СН'!$F$12</f>
        <v>225.58110676999999</v>
      </c>
      <c r="J226" s="36">
        <f>SUMIFS(СВЦЭМ!$G$34:$G$777,СВЦЭМ!$A$34:$A$777,$A226,СВЦЭМ!$B$34:$B$777,J$225)+'СЕТ СН'!$F$12</f>
        <v>220.29040744</v>
      </c>
      <c r="K226" s="36">
        <f>SUMIFS(СВЦЭМ!$G$34:$G$777,СВЦЭМ!$A$34:$A$777,$A226,СВЦЭМ!$B$34:$B$777,K$225)+'СЕТ СН'!$F$12</f>
        <v>220.53241904000001</v>
      </c>
      <c r="L226" s="36">
        <f>SUMIFS(СВЦЭМ!$G$34:$G$777,СВЦЭМ!$A$34:$A$777,$A226,СВЦЭМ!$B$34:$B$777,L$225)+'СЕТ СН'!$F$12</f>
        <v>220.60584784</v>
      </c>
      <c r="M226" s="36">
        <f>SUMIFS(СВЦЭМ!$G$34:$G$777,СВЦЭМ!$A$34:$A$777,$A226,СВЦЭМ!$B$34:$B$777,M$225)+'СЕТ СН'!$F$12</f>
        <v>219.93440047999999</v>
      </c>
      <c r="N226" s="36">
        <f>SUMIFS(СВЦЭМ!$G$34:$G$777,СВЦЭМ!$A$34:$A$777,$A226,СВЦЭМ!$B$34:$B$777,N$225)+'СЕТ СН'!$F$12</f>
        <v>221.96294162999999</v>
      </c>
      <c r="O226" s="36">
        <f>SUMIFS(СВЦЭМ!$G$34:$G$777,СВЦЭМ!$A$34:$A$777,$A226,СВЦЭМ!$B$34:$B$777,O$225)+'СЕТ СН'!$F$12</f>
        <v>219.31988344000001</v>
      </c>
      <c r="P226" s="36">
        <f>SUMIFS(СВЦЭМ!$G$34:$G$777,СВЦЭМ!$A$34:$A$777,$A226,СВЦЭМ!$B$34:$B$777,P$225)+'СЕТ СН'!$F$12</f>
        <v>206.9013492</v>
      </c>
      <c r="Q226" s="36">
        <f>SUMIFS(СВЦЭМ!$G$34:$G$777,СВЦЭМ!$A$34:$A$777,$A226,СВЦЭМ!$B$34:$B$777,Q$225)+'СЕТ СН'!$F$12</f>
        <v>188.44579479999999</v>
      </c>
      <c r="R226" s="36">
        <f>SUMIFS(СВЦЭМ!$G$34:$G$777,СВЦЭМ!$A$34:$A$777,$A226,СВЦЭМ!$B$34:$B$777,R$225)+'СЕТ СН'!$F$12</f>
        <v>159.00701312999999</v>
      </c>
      <c r="S226" s="36">
        <f>SUMIFS(СВЦЭМ!$G$34:$G$777,СВЦЭМ!$A$34:$A$777,$A226,СВЦЭМ!$B$34:$B$777,S$225)+'СЕТ СН'!$F$12</f>
        <v>141.70147130000001</v>
      </c>
      <c r="T226" s="36">
        <f>SUMIFS(СВЦЭМ!$G$34:$G$777,СВЦЭМ!$A$34:$A$777,$A226,СВЦЭМ!$B$34:$B$777,T$225)+'СЕТ СН'!$F$12</f>
        <v>133.76919455000001</v>
      </c>
      <c r="U226" s="36">
        <f>SUMIFS(СВЦЭМ!$G$34:$G$777,СВЦЭМ!$A$34:$A$777,$A226,СВЦЭМ!$B$34:$B$777,U$225)+'СЕТ СН'!$F$12</f>
        <v>131.65607076000001</v>
      </c>
      <c r="V226" s="36">
        <f>SUMIFS(СВЦЭМ!$G$34:$G$777,СВЦЭМ!$A$34:$A$777,$A226,СВЦЭМ!$B$34:$B$777,V$225)+'СЕТ СН'!$F$12</f>
        <v>131.64365577999999</v>
      </c>
      <c r="W226" s="36">
        <f>SUMIFS(СВЦЭМ!$G$34:$G$777,СВЦЭМ!$A$34:$A$777,$A226,СВЦЭМ!$B$34:$B$777,W$225)+'СЕТ СН'!$F$12</f>
        <v>135.35164366999999</v>
      </c>
      <c r="X226" s="36">
        <f>SUMIFS(СВЦЭМ!$G$34:$G$777,СВЦЭМ!$A$34:$A$777,$A226,СВЦЭМ!$B$34:$B$777,X$225)+'СЕТ СН'!$F$12</f>
        <v>150.19218493</v>
      </c>
      <c r="Y226" s="36">
        <f>SUMIFS(СВЦЭМ!$G$34:$G$777,СВЦЭМ!$A$34:$A$777,$A226,СВЦЭМ!$B$34:$B$777,Y$225)+'СЕТ СН'!$F$12</f>
        <v>191.70557626999999</v>
      </c>
      <c r="AA226" s="45"/>
    </row>
    <row r="227" spans="1:27" ht="15.75" x14ac:dyDescent="0.2">
      <c r="A227" s="35">
        <f>A226+1</f>
        <v>43375</v>
      </c>
      <c r="B227" s="36">
        <f>SUMIFS(СВЦЭМ!$G$34:$G$777,СВЦЭМ!$A$34:$A$777,$A227,СВЦЭМ!$B$34:$B$777,B$225)+'СЕТ СН'!$F$12</f>
        <v>228.97360148999999</v>
      </c>
      <c r="C227" s="36">
        <f>SUMIFS(СВЦЭМ!$G$34:$G$777,СВЦЭМ!$A$34:$A$777,$A227,СВЦЭМ!$B$34:$B$777,C$225)+'СЕТ СН'!$F$12</f>
        <v>251.97253258000001</v>
      </c>
      <c r="D227" s="36">
        <f>SUMIFS(СВЦЭМ!$G$34:$G$777,СВЦЭМ!$A$34:$A$777,$A227,СВЦЭМ!$B$34:$B$777,D$225)+'СЕТ СН'!$F$12</f>
        <v>278.57096555999999</v>
      </c>
      <c r="E227" s="36">
        <f>SUMIFS(СВЦЭМ!$G$34:$G$777,СВЦЭМ!$A$34:$A$777,$A227,СВЦЭМ!$B$34:$B$777,E$225)+'СЕТ СН'!$F$12</f>
        <v>284.71740927000002</v>
      </c>
      <c r="F227" s="36">
        <f>SUMIFS(СВЦЭМ!$G$34:$G$777,СВЦЭМ!$A$34:$A$777,$A227,СВЦЭМ!$B$34:$B$777,F$225)+'СЕТ СН'!$F$12</f>
        <v>283.44037158999998</v>
      </c>
      <c r="G227" s="36">
        <f>SUMIFS(СВЦЭМ!$G$34:$G$777,СВЦЭМ!$A$34:$A$777,$A227,СВЦЭМ!$B$34:$B$777,G$225)+'СЕТ СН'!$F$12</f>
        <v>277.59654153999998</v>
      </c>
      <c r="H227" s="36">
        <f>SUMIFS(СВЦЭМ!$G$34:$G$777,СВЦЭМ!$A$34:$A$777,$A227,СВЦЭМ!$B$34:$B$777,H$225)+'СЕТ СН'!$F$12</f>
        <v>258.04987282000002</v>
      </c>
      <c r="I227" s="36">
        <f>SUMIFS(СВЦЭМ!$G$34:$G$777,СВЦЭМ!$A$34:$A$777,$A227,СВЦЭМ!$B$34:$B$777,I$225)+'СЕТ СН'!$F$12</f>
        <v>238.85317552999999</v>
      </c>
      <c r="J227" s="36">
        <f>SUMIFS(СВЦЭМ!$G$34:$G$777,СВЦЭМ!$A$34:$A$777,$A227,СВЦЭМ!$B$34:$B$777,J$225)+'СЕТ СН'!$F$12</f>
        <v>236.68606874</v>
      </c>
      <c r="K227" s="36">
        <f>SUMIFS(СВЦЭМ!$G$34:$G$777,СВЦЭМ!$A$34:$A$777,$A227,СВЦЭМ!$B$34:$B$777,K$225)+'СЕТ СН'!$F$12</f>
        <v>227.10227727</v>
      </c>
      <c r="L227" s="36">
        <f>SUMIFS(СВЦЭМ!$G$34:$G$777,СВЦЭМ!$A$34:$A$777,$A227,СВЦЭМ!$B$34:$B$777,L$225)+'СЕТ СН'!$F$12</f>
        <v>225.26680450999999</v>
      </c>
      <c r="M227" s="36">
        <f>SUMIFS(СВЦЭМ!$G$34:$G$777,СВЦЭМ!$A$34:$A$777,$A227,СВЦЭМ!$B$34:$B$777,M$225)+'СЕТ СН'!$F$12</f>
        <v>226.67902027</v>
      </c>
      <c r="N227" s="36">
        <f>SUMIFS(СВЦЭМ!$G$34:$G$777,СВЦЭМ!$A$34:$A$777,$A227,СВЦЭМ!$B$34:$B$777,N$225)+'СЕТ СН'!$F$12</f>
        <v>228.27129042999999</v>
      </c>
      <c r="O227" s="36">
        <f>SUMIFS(СВЦЭМ!$G$34:$G$777,СВЦЭМ!$A$34:$A$777,$A227,СВЦЭМ!$B$34:$B$777,O$225)+'СЕТ СН'!$F$12</f>
        <v>222.27343316</v>
      </c>
      <c r="P227" s="36">
        <f>SUMIFS(СВЦЭМ!$G$34:$G$777,СВЦЭМ!$A$34:$A$777,$A227,СВЦЭМ!$B$34:$B$777,P$225)+'СЕТ СН'!$F$12</f>
        <v>203.25228242</v>
      </c>
      <c r="Q227" s="36">
        <f>SUMIFS(СВЦЭМ!$G$34:$G$777,СВЦЭМ!$A$34:$A$777,$A227,СВЦЭМ!$B$34:$B$777,Q$225)+'СЕТ СН'!$F$12</f>
        <v>186.05295100999999</v>
      </c>
      <c r="R227" s="36">
        <f>SUMIFS(СВЦЭМ!$G$34:$G$777,СВЦЭМ!$A$34:$A$777,$A227,СВЦЭМ!$B$34:$B$777,R$225)+'СЕТ СН'!$F$12</f>
        <v>156.44466789000001</v>
      </c>
      <c r="S227" s="36">
        <f>SUMIFS(СВЦЭМ!$G$34:$G$777,СВЦЭМ!$A$34:$A$777,$A227,СВЦЭМ!$B$34:$B$777,S$225)+'СЕТ СН'!$F$12</f>
        <v>134.98491347999999</v>
      </c>
      <c r="T227" s="36">
        <f>SUMIFS(СВЦЭМ!$G$34:$G$777,СВЦЭМ!$A$34:$A$777,$A227,СВЦЭМ!$B$34:$B$777,T$225)+'СЕТ СН'!$F$12</f>
        <v>134.61667964</v>
      </c>
      <c r="U227" s="36">
        <f>SUMIFS(СВЦЭМ!$G$34:$G$777,СВЦЭМ!$A$34:$A$777,$A227,СВЦЭМ!$B$34:$B$777,U$225)+'СЕТ СН'!$F$12</f>
        <v>133.28507207000001</v>
      </c>
      <c r="V227" s="36">
        <f>SUMIFS(СВЦЭМ!$G$34:$G$777,СВЦЭМ!$A$34:$A$777,$A227,СВЦЭМ!$B$34:$B$777,V$225)+'СЕТ СН'!$F$12</f>
        <v>133.11386483000001</v>
      </c>
      <c r="W227" s="36">
        <f>SUMIFS(СВЦЭМ!$G$34:$G$777,СВЦЭМ!$A$34:$A$777,$A227,СВЦЭМ!$B$34:$B$777,W$225)+'СЕТ СН'!$F$12</f>
        <v>131.16863384000001</v>
      </c>
      <c r="X227" s="36">
        <f>SUMIFS(СВЦЭМ!$G$34:$G$777,СВЦЭМ!$A$34:$A$777,$A227,СВЦЭМ!$B$34:$B$777,X$225)+'СЕТ СН'!$F$12</f>
        <v>143.34749110000001</v>
      </c>
      <c r="Y227" s="36">
        <f>SUMIFS(СВЦЭМ!$G$34:$G$777,СВЦЭМ!$A$34:$A$777,$A227,СВЦЭМ!$B$34:$B$777,Y$225)+'СЕТ СН'!$F$12</f>
        <v>176.99851692999999</v>
      </c>
    </row>
    <row r="228" spans="1:27" ht="15.75" x14ac:dyDescent="0.2">
      <c r="A228" s="35">
        <f t="shared" ref="A228:A256" si="6">A227+1</f>
        <v>43376</v>
      </c>
      <c r="B228" s="36">
        <f>SUMIFS(СВЦЭМ!$G$34:$G$777,СВЦЭМ!$A$34:$A$777,$A228,СВЦЭМ!$B$34:$B$777,B$225)+'СЕТ СН'!$F$12</f>
        <v>213.45649161</v>
      </c>
      <c r="C228" s="36">
        <f>SUMIFS(СВЦЭМ!$G$34:$G$777,СВЦЭМ!$A$34:$A$777,$A228,СВЦЭМ!$B$34:$B$777,C$225)+'СЕТ СН'!$F$12</f>
        <v>244.13038046</v>
      </c>
      <c r="D228" s="36">
        <f>SUMIFS(СВЦЭМ!$G$34:$G$777,СВЦЭМ!$A$34:$A$777,$A228,СВЦЭМ!$B$34:$B$777,D$225)+'СЕТ СН'!$F$12</f>
        <v>271.21822569</v>
      </c>
      <c r="E228" s="36">
        <f>SUMIFS(СВЦЭМ!$G$34:$G$777,СВЦЭМ!$A$34:$A$777,$A228,СВЦЭМ!$B$34:$B$777,E$225)+'СЕТ СН'!$F$12</f>
        <v>275.31273787999999</v>
      </c>
      <c r="F228" s="36">
        <f>SUMIFS(СВЦЭМ!$G$34:$G$777,СВЦЭМ!$A$34:$A$777,$A228,СВЦЭМ!$B$34:$B$777,F$225)+'СЕТ СН'!$F$12</f>
        <v>273.44698327999998</v>
      </c>
      <c r="G228" s="36">
        <f>SUMIFS(СВЦЭМ!$G$34:$G$777,СВЦЭМ!$A$34:$A$777,$A228,СВЦЭМ!$B$34:$B$777,G$225)+'СЕТ СН'!$F$12</f>
        <v>264.77350623000001</v>
      </c>
      <c r="H228" s="36">
        <f>SUMIFS(СВЦЭМ!$G$34:$G$777,СВЦЭМ!$A$34:$A$777,$A228,СВЦЭМ!$B$34:$B$777,H$225)+'СЕТ СН'!$F$12</f>
        <v>246.78446328000001</v>
      </c>
      <c r="I228" s="36">
        <f>SUMIFS(СВЦЭМ!$G$34:$G$777,СВЦЭМ!$A$34:$A$777,$A228,СВЦЭМ!$B$34:$B$777,I$225)+'СЕТ СН'!$F$12</f>
        <v>229.56534160000001</v>
      </c>
      <c r="J228" s="36">
        <f>SUMIFS(СВЦЭМ!$G$34:$G$777,СВЦЭМ!$A$34:$A$777,$A228,СВЦЭМ!$B$34:$B$777,J$225)+'СЕТ СН'!$F$12</f>
        <v>222.56165716000001</v>
      </c>
      <c r="K228" s="36">
        <f>SUMIFS(СВЦЭМ!$G$34:$G$777,СВЦЭМ!$A$34:$A$777,$A228,СВЦЭМ!$B$34:$B$777,K$225)+'СЕТ СН'!$F$12</f>
        <v>220.17219180000001</v>
      </c>
      <c r="L228" s="36">
        <f>SUMIFS(СВЦЭМ!$G$34:$G$777,СВЦЭМ!$A$34:$A$777,$A228,СВЦЭМ!$B$34:$B$777,L$225)+'СЕТ СН'!$F$12</f>
        <v>222.50644699</v>
      </c>
      <c r="M228" s="36">
        <f>SUMIFS(СВЦЭМ!$G$34:$G$777,СВЦЭМ!$A$34:$A$777,$A228,СВЦЭМ!$B$34:$B$777,M$225)+'СЕТ СН'!$F$12</f>
        <v>224.46893435000001</v>
      </c>
      <c r="N228" s="36">
        <f>SUMIFS(СВЦЭМ!$G$34:$G$777,СВЦЭМ!$A$34:$A$777,$A228,СВЦЭМ!$B$34:$B$777,N$225)+'СЕТ СН'!$F$12</f>
        <v>224.56331589000001</v>
      </c>
      <c r="O228" s="36">
        <f>SUMIFS(СВЦЭМ!$G$34:$G$777,СВЦЭМ!$A$34:$A$777,$A228,СВЦЭМ!$B$34:$B$777,O$225)+'СЕТ СН'!$F$12</f>
        <v>217.00072426</v>
      </c>
      <c r="P228" s="36">
        <f>SUMIFS(СВЦЭМ!$G$34:$G$777,СВЦЭМ!$A$34:$A$777,$A228,СВЦЭМ!$B$34:$B$777,P$225)+'СЕТ СН'!$F$12</f>
        <v>203.58422952999999</v>
      </c>
      <c r="Q228" s="36">
        <f>SUMIFS(СВЦЭМ!$G$34:$G$777,СВЦЭМ!$A$34:$A$777,$A228,СВЦЭМ!$B$34:$B$777,Q$225)+'СЕТ СН'!$F$12</f>
        <v>184.63264090999999</v>
      </c>
      <c r="R228" s="36">
        <f>SUMIFS(СВЦЭМ!$G$34:$G$777,СВЦЭМ!$A$34:$A$777,$A228,СВЦЭМ!$B$34:$B$777,R$225)+'СЕТ СН'!$F$12</f>
        <v>159.54829208999999</v>
      </c>
      <c r="S228" s="36">
        <f>SUMIFS(СВЦЭМ!$G$34:$G$777,СВЦЭМ!$A$34:$A$777,$A228,СВЦЭМ!$B$34:$B$777,S$225)+'СЕТ СН'!$F$12</f>
        <v>141.54099457999999</v>
      </c>
      <c r="T228" s="36">
        <f>SUMIFS(СВЦЭМ!$G$34:$G$777,СВЦЭМ!$A$34:$A$777,$A228,СВЦЭМ!$B$34:$B$777,T$225)+'СЕТ СН'!$F$12</f>
        <v>144.71778018000001</v>
      </c>
      <c r="U228" s="36">
        <f>SUMIFS(СВЦЭМ!$G$34:$G$777,СВЦЭМ!$A$34:$A$777,$A228,СВЦЭМ!$B$34:$B$777,U$225)+'СЕТ СН'!$F$12</f>
        <v>154.84116247</v>
      </c>
      <c r="V228" s="36">
        <f>SUMIFS(СВЦЭМ!$G$34:$G$777,СВЦЭМ!$A$34:$A$777,$A228,СВЦЭМ!$B$34:$B$777,V$225)+'СЕТ СН'!$F$12</f>
        <v>156.6048093</v>
      </c>
      <c r="W228" s="36">
        <f>SUMIFS(СВЦЭМ!$G$34:$G$777,СВЦЭМ!$A$34:$A$777,$A228,СВЦЭМ!$B$34:$B$777,W$225)+'СЕТ СН'!$F$12</f>
        <v>155.22402241</v>
      </c>
      <c r="X228" s="36">
        <f>SUMIFS(СВЦЭМ!$G$34:$G$777,СВЦЭМ!$A$34:$A$777,$A228,СВЦЭМ!$B$34:$B$777,X$225)+'СЕТ СН'!$F$12</f>
        <v>150.39448612000001</v>
      </c>
      <c r="Y228" s="36">
        <f>SUMIFS(СВЦЭМ!$G$34:$G$777,СВЦЭМ!$A$34:$A$777,$A228,СВЦЭМ!$B$34:$B$777,Y$225)+'СЕТ СН'!$F$12</f>
        <v>184.47402124000001</v>
      </c>
    </row>
    <row r="229" spans="1:27" ht="15.75" x14ac:dyDescent="0.2">
      <c r="A229" s="35">
        <f t="shared" si="6"/>
        <v>43377</v>
      </c>
      <c r="B229" s="36">
        <f>SUMIFS(СВЦЭМ!$G$34:$G$777,СВЦЭМ!$A$34:$A$777,$A229,СВЦЭМ!$B$34:$B$777,B$225)+'СЕТ СН'!$F$12</f>
        <v>201.75572008</v>
      </c>
      <c r="C229" s="36">
        <f>SUMIFS(СВЦЭМ!$G$34:$G$777,СВЦЭМ!$A$34:$A$777,$A229,СВЦЭМ!$B$34:$B$777,C$225)+'СЕТ СН'!$F$12</f>
        <v>233.9277792</v>
      </c>
      <c r="D229" s="36">
        <f>SUMIFS(СВЦЭМ!$G$34:$G$777,СВЦЭМ!$A$34:$A$777,$A229,СВЦЭМ!$B$34:$B$777,D$225)+'СЕТ СН'!$F$12</f>
        <v>263.46118223000002</v>
      </c>
      <c r="E229" s="36">
        <f>SUMIFS(СВЦЭМ!$G$34:$G$777,СВЦЭМ!$A$34:$A$777,$A229,СВЦЭМ!$B$34:$B$777,E$225)+'СЕТ СН'!$F$12</f>
        <v>271.92868720000001</v>
      </c>
      <c r="F229" s="36">
        <f>SUMIFS(СВЦЭМ!$G$34:$G$777,СВЦЭМ!$A$34:$A$777,$A229,СВЦЭМ!$B$34:$B$777,F$225)+'СЕТ СН'!$F$12</f>
        <v>270.72233189999997</v>
      </c>
      <c r="G229" s="36">
        <f>SUMIFS(СВЦЭМ!$G$34:$G$777,СВЦЭМ!$A$34:$A$777,$A229,СВЦЭМ!$B$34:$B$777,G$225)+'СЕТ СН'!$F$12</f>
        <v>262.36281810999998</v>
      </c>
      <c r="H229" s="36">
        <f>SUMIFS(СВЦЭМ!$G$34:$G$777,СВЦЭМ!$A$34:$A$777,$A229,СВЦЭМ!$B$34:$B$777,H$225)+'СЕТ СН'!$F$12</f>
        <v>247.48275201999999</v>
      </c>
      <c r="I229" s="36">
        <f>SUMIFS(СВЦЭМ!$G$34:$G$777,СВЦЭМ!$A$34:$A$777,$A229,СВЦЭМ!$B$34:$B$777,I$225)+'СЕТ СН'!$F$12</f>
        <v>233.62827605999999</v>
      </c>
      <c r="J229" s="36">
        <f>SUMIFS(СВЦЭМ!$G$34:$G$777,СВЦЭМ!$A$34:$A$777,$A229,СВЦЭМ!$B$34:$B$777,J$225)+'СЕТ СН'!$F$12</f>
        <v>228.5621817</v>
      </c>
      <c r="K229" s="36">
        <f>SUMIFS(СВЦЭМ!$G$34:$G$777,СВЦЭМ!$A$34:$A$777,$A229,СВЦЭМ!$B$34:$B$777,K$225)+'СЕТ СН'!$F$12</f>
        <v>226.17439361000001</v>
      </c>
      <c r="L229" s="36">
        <f>SUMIFS(СВЦЭМ!$G$34:$G$777,СВЦЭМ!$A$34:$A$777,$A229,СВЦЭМ!$B$34:$B$777,L$225)+'СЕТ СН'!$F$12</f>
        <v>228.46305824000001</v>
      </c>
      <c r="M229" s="36">
        <f>SUMIFS(СВЦЭМ!$G$34:$G$777,СВЦЭМ!$A$34:$A$777,$A229,СВЦЭМ!$B$34:$B$777,M$225)+'СЕТ СН'!$F$12</f>
        <v>232.67060518</v>
      </c>
      <c r="N229" s="36">
        <f>SUMIFS(СВЦЭМ!$G$34:$G$777,СВЦЭМ!$A$34:$A$777,$A229,СВЦЭМ!$B$34:$B$777,N$225)+'СЕТ СН'!$F$12</f>
        <v>233.62748809999999</v>
      </c>
      <c r="O229" s="36">
        <f>SUMIFS(СВЦЭМ!$G$34:$G$777,СВЦЭМ!$A$34:$A$777,$A229,СВЦЭМ!$B$34:$B$777,O$225)+'СЕТ СН'!$F$12</f>
        <v>229.9372497</v>
      </c>
      <c r="P229" s="36">
        <f>SUMIFS(СВЦЭМ!$G$34:$G$777,СВЦЭМ!$A$34:$A$777,$A229,СВЦЭМ!$B$34:$B$777,P$225)+'СЕТ СН'!$F$12</f>
        <v>209.57438925</v>
      </c>
      <c r="Q229" s="36">
        <f>SUMIFS(СВЦЭМ!$G$34:$G$777,СВЦЭМ!$A$34:$A$777,$A229,СВЦЭМ!$B$34:$B$777,Q$225)+'СЕТ СН'!$F$12</f>
        <v>192.47189259000001</v>
      </c>
      <c r="R229" s="36">
        <f>SUMIFS(СВЦЭМ!$G$34:$G$777,СВЦЭМ!$A$34:$A$777,$A229,СВЦЭМ!$B$34:$B$777,R$225)+'СЕТ СН'!$F$12</f>
        <v>166.15653368</v>
      </c>
      <c r="S229" s="36">
        <f>SUMIFS(СВЦЭМ!$G$34:$G$777,СВЦЭМ!$A$34:$A$777,$A229,СВЦЭМ!$B$34:$B$777,S$225)+'СЕТ СН'!$F$12</f>
        <v>145.04163302000001</v>
      </c>
      <c r="T229" s="36">
        <f>SUMIFS(СВЦЭМ!$G$34:$G$777,СВЦЭМ!$A$34:$A$777,$A229,СВЦЭМ!$B$34:$B$777,T$225)+'СЕТ СН'!$F$12</f>
        <v>146.81241668999999</v>
      </c>
      <c r="U229" s="36">
        <f>SUMIFS(СВЦЭМ!$G$34:$G$777,СВЦЭМ!$A$34:$A$777,$A229,СВЦЭМ!$B$34:$B$777,U$225)+'СЕТ СН'!$F$12</f>
        <v>158.47159851999999</v>
      </c>
      <c r="V229" s="36">
        <f>SUMIFS(СВЦЭМ!$G$34:$G$777,СВЦЭМ!$A$34:$A$777,$A229,СВЦЭМ!$B$34:$B$777,V$225)+'СЕТ СН'!$F$12</f>
        <v>160.3046512</v>
      </c>
      <c r="W229" s="36">
        <f>SUMIFS(СВЦЭМ!$G$34:$G$777,СВЦЭМ!$A$34:$A$777,$A229,СВЦЭМ!$B$34:$B$777,W$225)+'СЕТ СН'!$F$12</f>
        <v>158.10522653999999</v>
      </c>
      <c r="X229" s="36">
        <f>SUMIFS(СВЦЭМ!$G$34:$G$777,СВЦЭМ!$A$34:$A$777,$A229,СВЦЭМ!$B$34:$B$777,X$225)+'СЕТ СН'!$F$12</f>
        <v>156.70220828999999</v>
      </c>
      <c r="Y229" s="36">
        <f>SUMIFS(СВЦЭМ!$G$34:$G$777,СВЦЭМ!$A$34:$A$777,$A229,СВЦЭМ!$B$34:$B$777,Y$225)+'СЕТ СН'!$F$12</f>
        <v>180.73466797</v>
      </c>
    </row>
    <row r="230" spans="1:27" ht="15.75" x14ac:dyDescent="0.2">
      <c r="A230" s="35">
        <f t="shared" si="6"/>
        <v>43378</v>
      </c>
      <c r="B230" s="36">
        <f>SUMIFS(СВЦЭМ!$G$34:$G$777,СВЦЭМ!$A$34:$A$777,$A230,СВЦЭМ!$B$34:$B$777,B$225)+'СЕТ СН'!$F$12</f>
        <v>226.45546499</v>
      </c>
      <c r="C230" s="36">
        <f>SUMIFS(СВЦЭМ!$G$34:$G$777,СВЦЭМ!$A$34:$A$777,$A230,СВЦЭМ!$B$34:$B$777,C$225)+'СЕТ СН'!$F$12</f>
        <v>245.06302622999999</v>
      </c>
      <c r="D230" s="36">
        <f>SUMIFS(СВЦЭМ!$G$34:$G$777,СВЦЭМ!$A$34:$A$777,$A230,СВЦЭМ!$B$34:$B$777,D$225)+'СЕТ СН'!$F$12</f>
        <v>264.57566195999999</v>
      </c>
      <c r="E230" s="36">
        <f>SUMIFS(СВЦЭМ!$G$34:$G$777,СВЦЭМ!$A$34:$A$777,$A230,СВЦЭМ!$B$34:$B$777,E$225)+'СЕТ СН'!$F$12</f>
        <v>266.17830223999999</v>
      </c>
      <c r="F230" s="36">
        <f>SUMIFS(СВЦЭМ!$G$34:$G$777,СВЦЭМ!$A$34:$A$777,$A230,СВЦЭМ!$B$34:$B$777,F$225)+'СЕТ СН'!$F$12</f>
        <v>266.68465198000001</v>
      </c>
      <c r="G230" s="36">
        <f>SUMIFS(СВЦЭМ!$G$34:$G$777,СВЦЭМ!$A$34:$A$777,$A230,СВЦЭМ!$B$34:$B$777,G$225)+'СЕТ СН'!$F$12</f>
        <v>262.24809505000002</v>
      </c>
      <c r="H230" s="36">
        <f>SUMIFS(СВЦЭМ!$G$34:$G$777,СВЦЭМ!$A$34:$A$777,$A230,СВЦЭМ!$B$34:$B$777,H$225)+'СЕТ СН'!$F$12</f>
        <v>248.56588669000001</v>
      </c>
      <c r="I230" s="36">
        <f>SUMIFS(СВЦЭМ!$G$34:$G$777,СВЦЭМ!$A$34:$A$777,$A230,СВЦЭМ!$B$34:$B$777,I$225)+'СЕТ СН'!$F$12</f>
        <v>227.35491101</v>
      </c>
      <c r="J230" s="36">
        <f>SUMIFS(СВЦЭМ!$G$34:$G$777,СВЦЭМ!$A$34:$A$777,$A230,СВЦЭМ!$B$34:$B$777,J$225)+'СЕТ СН'!$F$12</f>
        <v>220.47025561999999</v>
      </c>
      <c r="K230" s="36">
        <f>SUMIFS(СВЦЭМ!$G$34:$G$777,СВЦЭМ!$A$34:$A$777,$A230,СВЦЭМ!$B$34:$B$777,K$225)+'СЕТ СН'!$F$12</f>
        <v>219.38103081</v>
      </c>
      <c r="L230" s="36">
        <f>SUMIFS(СВЦЭМ!$G$34:$G$777,СВЦЭМ!$A$34:$A$777,$A230,СВЦЭМ!$B$34:$B$777,L$225)+'СЕТ СН'!$F$12</f>
        <v>220.87355054</v>
      </c>
      <c r="M230" s="36">
        <f>SUMIFS(СВЦЭМ!$G$34:$G$777,СВЦЭМ!$A$34:$A$777,$A230,СВЦЭМ!$B$34:$B$777,M$225)+'СЕТ СН'!$F$12</f>
        <v>222.37572243</v>
      </c>
      <c r="N230" s="36">
        <f>SUMIFS(СВЦЭМ!$G$34:$G$777,СВЦЭМ!$A$34:$A$777,$A230,СВЦЭМ!$B$34:$B$777,N$225)+'СЕТ СН'!$F$12</f>
        <v>227.91465439999999</v>
      </c>
      <c r="O230" s="36">
        <f>SUMIFS(СВЦЭМ!$G$34:$G$777,СВЦЭМ!$A$34:$A$777,$A230,СВЦЭМ!$B$34:$B$777,O$225)+'СЕТ СН'!$F$12</f>
        <v>223.79247097999999</v>
      </c>
      <c r="P230" s="36">
        <f>SUMIFS(СВЦЭМ!$G$34:$G$777,СВЦЭМ!$A$34:$A$777,$A230,СВЦЭМ!$B$34:$B$777,P$225)+'СЕТ СН'!$F$12</f>
        <v>212.14225321999999</v>
      </c>
      <c r="Q230" s="36">
        <f>SUMIFS(СВЦЭМ!$G$34:$G$777,СВЦЭМ!$A$34:$A$777,$A230,СВЦЭМ!$B$34:$B$777,Q$225)+'СЕТ СН'!$F$12</f>
        <v>193.17187602000001</v>
      </c>
      <c r="R230" s="36">
        <f>SUMIFS(СВЦЭМ!$G$34:$G$777,СВЦЭМ!$A$34:$A$777,$A230,СВЦЭМ!$B$34:$B$777,R$225)+'СЕТ СН'!$F$12</f>
        <v>167.58087119999999</v>
      </c>
      <c r="S230" s="36">
        <f>SUMIFS(СВЦЭМ!$G$34:$G$777,СВЦЭМ!$A$34:$A$777,$A230,СВЦЭМ!$B$34:$B$777,S$225)+'СЕТ СН'!$F$12</f>
        <v>142.14620360000001</v>
      </c>
      <c r="T230" s="36">
        <f>SUMIFS(СВЦЭМ!$G$34:$G$777,СВЦЭМ!$A$34:$A$777,$A230,СВЦЭМ!$B$34:$B$777,T$225)+'СЕТ СН'!$F$12</f>
        <v>137.52481152999999</v>
      </c>
      <c r="U230" s="36">
        <f>SUMIFS(СВЦЭМ!$G$34:$G$777,СВЦЭМ!$A$34:$A$777,$A230,СВЦЭМ!$B$34:$B$777,U$225)+'СЕТ СН'!$F$12</f>
        <v>148.65874456</v>
      </c>
      <c r="V230" s="36">
        <f>SUMIFS(СВЦЭМ!$G$34:$G$777,СВЦЭМ!$A$34:$A$777,$A230,СВЦЭМ!$B$34:$B$777,V$225)+'СЕТ СН'!$F$12</f>
        <v>148.63082666</v>
      </c>
      <c r="W230" s="36">
        <f>SUMIFS(СВЦЭМ!$G$34:$G$777,СВЦЭМ!$A$34:$A$777,$A230,СВЦЭМ!$B$34:$B$777,W$225)+'СЕТ СН'!$F$12</f>
        <v>145.50725238000001</v>
      </c>
      <c r="X230" s="36">
        <f>SUMIFS(СВЦЭМ!$G$34:$G$777,СВЦЭМ!$A$34:$A$777,$A230,СВЦЭМ!$B$34:$B$777,X$225)+'СЕТ СН'!$F$12</f>
        <v>146.34747081</v>
      </c>
      <c r="Y230" s="36">
        <f>SUMIFS(СВЦЭМ!$G$34:$G$777,СВЦЭМ!$A$34:$A$777,$A230,СВЦЭМ!$B$34:$B$777,Y$225)+'СЕТ СН'!$F$12</f>
        <v>180.15087584</v>
      </c>
    </row>
    <row r="231" spans="1:27" ht="15.75" x14ac:dyDescent="0.2">
      <c r="A231" s="35">
        <f t="shared" si="6"/>
        <v>43379</v>
      </c>
      <c r="B231" s="36">
        <f>SUMIFS(СВЦЭМ!$G$34:$G$777,СВЦЭМ!$A$34:$A$777,$A231,СВЦЭМ!$B$34:$B$777,B$225)+'СЕТ СН'!$F$12</f>
        <v>212.60085543</v>
      </c>
      <c r="C231" s="36">
        <f>SUMIFS(СВЦЭМ!$G$34:$G$777,СВЦЭМ!$A$34:$A$777,$A231,СВЦЭМ!$B$34:$B$777,C$225)+'СЕТ СН'!$F$12</f>
        <v>245.82512445</v>
      </c>
      <c r="D231" s="36">
        <f>SUMIFS(СВЦЭМ!$G$34:$G$777,СВЦЭМ!$A$34:$A$777,$A231,СВЦЭМ!$B$34:$B$777,D$225)+'СЕТ СН'!$F$12</f>
        <v>270.68146681000002</v>
      </c>
      <c r="E231" s="36">
        <f>SUMIFS(СВЦЭМ!$G$34:$G$777,СВЦЭМ!$A$34:$A$777,$A231,СВЦЭМ!$B$34:$B$777,E$225)+'СЕТ СН'!$F$12</f>
        <v>274.84686850999998</v>
      </c>
      <c r="F231" s="36">
        <f>SUMIFS(СВЦЭМ!$G$34:$G$777,СВЦЭМ!$A$34:$A$777,$A231,СВЦЭМ!$B$34:$B$777,F$225)+'СЕТ СН'!$F$12</f>
        <v>272.99028421999998</v>
      </c>
      <c r="G231" s="36">
        <f>SUMIFS(СВЦЭМ!$G$34:$G$777,СВЦЭМ!$A$34:$A$777,$A231,СВЦЭМ!$B$34:$B$777,G$225)+'СЕТ СН'!$F$12</f>
        <v>268.36500904000002</v>
      </c>
      <c r="H231" s="36">
        <f>SUMIFS(СВЦЭМ!$G$34:$G$777,СВЦЭМ!$A$34:$A$777,$A231,СВЦЭМ!$B$34:$B$777,H$225)+'СЕТ СН'!$F$12</f>
        <v>262.90392183</v>
      </c>
      <c r="I231" s="36">
        <f>SUMIFS(СВЦЭМ!$G$34:$G$777,СВЦЭМ!$A$34:$A$777,$A231,СВЦЭМ!$B$34:$B$777,I$225)+'СЕТ СН'!$F$12</f>
        <v>247.38054584</v>
      </c>
      <c r="J231" s="36">
        <f>SUMIFS(СВЦЭМ!$G$34:$G$777,СВЦЭМ!$A$34:$A$777,$A231,СВЦЭМ!$B$34:$B$777,J$225)+'СЕТ СН'!$F$12</f>
        <v>228.48959453000001</v>
      </c>
      <c r="K231" s="36">
        <f>SUMIFS(СВЦЭМ!$G$34:$G$777,СВЦЭМ!$A$34:$A$777,$A231,СВЦЭМ!$B$34:$B$777,K$225)+'СЕТ СН'!$F$12</f>
        <v>214.74440025000001</v>
      </c>
      <c r="L231" s="36">
        <f>SUMIFS(СВЦЭМ!$G$34:$G$777,СВЦЭМ!$A$34:$A$777,$A231,СВЦЭМ!$B$34:$B$777,L$225)+'СЕТ СН'!$F$12</f>
        <v>210.15011781000001</v>
      </c>
      <c r="M231" s="36">
        <f>SUMIFS(СВЦЭМ!$G$34:$G$777,СВЦЭМ!$A$34:$A$777,$A231,СВЦЭМ!$B$34:$B$777,M$225)+'СЕТ СН'!$F$12</f>
        <v>209.51283884</v>
      </c>
      <c r="N231" s="36">
        <f>SUMIFS(СВЦЭМ!$G$34:$G$777,СВЦЭМ!$A$34:$A$777,$A231,СВЦЭМ!$B$34:$B$777,N$225)+'СЕТ СН'!$F$12</f>
        <v>215.70887085000001</v>
      </c>
      <c r="O231" s="36">
        <f>SUMIFS(СВЦЭМ!$G$34:$G$777,СВЦЭМ!$A$34:$A$777,$A231,СВЦЭМ!$B$34:$B$777,O$225)+'СЕТ СН'!$F$12</f>
        <v>217.03722177</v>
      </c>
      <c r="P231" s="36">
        <f>SUMIFS(СВЦЭМ!$G$34:$G$777,СВЦЭМ!$A$34:$A$777,$A231,СВЦЭМ!$B$34:$B$777,P$225)+'СЕТ СН'!$F$12</f>
        <v>198.68287502000001</v>
      </c>
      <c r="Q231" s="36">
        <f>SUMIFS(СВЦЭМ!$G$34:$G$777,СВЦЭМ!$A$34:$A$777,$A231,СВЦЭМ!$B$34:$B$777,Q$225)+'СЕТ СН'!$F$12</f>
        <v>180.6974835</v>
      </c>
      <c r="R231" s="36">
        <f>SUMIFS(СВЦЭМ!$G$34:$G$777,СВЦЭМ!$A$34:$A$777,$A231,СВЦЭМ!$B$34:$B$777,R$225)+'СЕТ СН'!$F$12</f>
        <v>153.02084547000001</v>
      </c>
      <c r="S231" s="36">
        <f>SUMIFS(СВЦЭМ!$G$34:$G$777,СВЦЭМ!$A$34:$A$777,$A231,СВЦЭМ!$B$34:$B$777,S$225)+'СЕТ СН'!$F$12</f>
        <v>134.23565708999999</v>
      </c>
      <c r="T231" s="36">
        <f>SUMIFS(СВЦЭМ!$G$34:$G$777,СВЦЭМ!$A$34:$A$777,$A231,СВЦЭМ!$B$34:$B$777,T$225)+'СЕТ СН'!$F$12</f>
        <v>135.06802397999999</v>
      </c>
      <c r="U231" s="36">
        <f>SUMIFS(СВЦЭМ!$G$34:$G$777,СВЦЭМ!$A$34:$A$777,$A231,СВЦЭМ!$B$34:$B$777,U$225)+'СЕТ СН'!$F$12</f>
        <v>146.86656697999999</v>
      </c>
      <c r="V231" s="36">
        <f>SUMIFS(СВЦЭМ!$G$34:$G$777,СВЦЭМ!$A$34:$A$777,$A231,СВЦЭМ!$B$34:$B$777,V$225)+'СЕТ СН'!$F$12</f>
        <v>148.78728522</v>
      </c>
      <c r="W231" s="36">
        <f>SUMIFS(СВЦЭМ!$G$34:$G$777,СВЦЭМ!$A$34:$A$777,$A231,СВЦЭМ!$B$34:$B$777,W$225)+'СЕТ СН'!$F$12</f>
        <v>142.98612195000001</v>
      </c>
      <c r="X231" s="36">
        <f>SUMIFS(СВЦЭМ!$G$34:$G$777,СВЦЭМ!$A$34:$A$777,$A231,СВЦЭМ!$B$34:$B$777,X$225)+'СЕТ СН'!$F$12</f>
        <v>142.44336938999999</v>
      </c>
      <c r="Y231" s="36">
        <f>SUMIFS(СВЦЭМ!$G$34:$G$777,СВЦЭМ!$A$34:$A$777,$A231,СВЦЭМ!$B$34:$B$777,Y$225)+'СЕТ СН'!$F$12</f>
        <v>177.35540907999999</v>
      </c>
    </row>
    <row r="232" spans="1:27" ht="15.75" x14ac:dyDescent="0.2">
      <c r="A232" s="35">
        <f t="shared" si="6"/>
        <v>43380</v>
      </c>
      <c r="B232" s="36">
        <f>SUMIFS(СВЦЭМ!$G$34:$G$777,СВЦЭМ!$A$34:$A$777,$A232,СВЦЭМ!$B$34:$B$777,B$225)+'СЕТ СН'!$F$12</f>
        <v>208.89789284</v>
      </c>
      <c r="C232" s="36">
        <f>SUMIFS(СВЦЭМ!$G$34:$G$777,СВЦЭМ!$A$34:$A$777,$A232,СВЦЭМ!$B$34:$B$777,C$225)+'СЕТ СН'!$F$12</f>
        <v>238.75382987</v>
      </c>
      <c r="D232" s="36">
        <f>SUMIFS(СВЦЭМ!$G$34:$G$777,СВЦЭМ!$A$34:$A$777,$A232,СВЦЭМ!$B$34:$B$777,D$225)+'СЕТ СН'!$F$12</f>
        <v>262.31516670000002</v>
      </c>
      <c r="E232" s="36">
        <f>SUMIFS(СВЦЭМ!$G$34:$G$777,СВЦЭМ!$A$34:$A$777,$A232,СВЦЭМ!$B$34:$B$777,E$225)+'СЕТ СН'!$F$12</f>
        <v>262.99010482</v>
      </c>
      <c r="F232" s="36">
        <f>SUMIFS(СВЦЭМ!$G$34:$G$777,СВЦЭМ!$A$34:$A$777,$A232,СВЦЭМ!$B$34:$B$777,F$225)+'СЕТ СН'!$F$12</f>
        <v>263.78522164999998</v>
      </c>
      <c r="G232" s="36">
        <f>SUMIFS(СВЦЭМ!$G$34:$G$777,СВЦЭМ!$A$34:$A$777,$A232,СВЦЭМ!$B$34:$B$777,G$225)+'СЕТ СН'!$F$12</f>
        <v>266.57513941000002</v>
      </c>
      <c r="H232" s="36">
        <f>SUMIFS(СВЦЭМ!$G$34:$G$777,СВЦЭМ!$A$34:$A$777,$A232,СВЦЭМ!$B$34:$B$777,H$225)+'СЕТ СН'!$F$12</f>
        <v>257.97243008999999</v>
      </c>
      <c r="I232" s="36">
        <f>SUMIFS(СВЦЭМ!$G$34:$G$777,СВЦЭМ!$A$34:$A$777,$A232,СВЦЭМ!$B$34:$B$777,I$225)+'СЕТ СН'!$F$12</f>
        <v>241.80994336000001</v>
      </c>
      <c r="J232" s="36">
        <f>SUMIFS(СВЦЭМ!$G$34:$G$777,СВЦЭМ!$A$34:$A$777,$A232,СВЦЭМ!$B$34:$B$777,J$225)+'СЕТ СН'!$F$12</f>
        <v>228.19250173</v>
      </c>
      <c r="K232" s="36">
        <f>SUMIFS(СВЦЭМ!$G$34:$G$777,СВЦЭМ!$A$34:$A$777,$A232,СВЦЭМ!$B$34:$B$777,K$225)+'СЕТ СН'!$F$12</f>
        <v>219.68196549999999</v>
      </c>
      <c r="L232" s="36">
        <f>SUMIFS(СВЦЭМ!$G$34:$G$777,СВЦЭМ!$A$34:$A$777,$A232,СВЦЭМ!$B$34:$B$777,L$225)+'СЕТ СН'!$F$12</f>
        <v>213.37157755000001</v>
      </c>
      <c r="M232" s="36">
        <f>SUMIFS(СВЦЭМ!$G$34:$G$777,СВЦЭМ!$A$34:$A$777,$A232,СВЦЭМ!$B$34:$B$777,M$225)+'СЕТ СН'!$F$12</f>
        <v>215.09298233000001</v>
      </c>
      <c r="N232" s="36">
        <f>SUMIFS(СВЦЭМ!$G$34:$G$777,СВЦЭМ!$A$34:$A$777,$A232,СВЦЭМ!$B$34:$B$777,N$225)+'СЕТ СН'!$F$12</f>
        <v>218.05425880999999</v>
      </c>
      <c r="O232" s="36">
        <f>SUMIFS(СВЦЭМ!$G$34:$G$777,СВЦЭМ!$A$34:$A$777,$A232,СВЦЭМ!$B$34:$B$777,O$225)+'СЕТ СН'!$F$12</f>
        <v>214.72932743999999</v>
      </c>
      <c r="P232" s="36">
        <f>SUMIFS(СВЦЭМ!$G$34:$G$777,СВЦЭМ!$A$34:$A$777,$A232,СВЦЭМ!$B$34:$B$777,P$225)+'СЕТ СН'!$F$12</f>
        <v>198.35331873000001</v>
      </c>
      <c r="Q232" s="36">
        <f>SUMIFS(СВЦЭМ!$G$34:$G$777,СВЦЭМ!$A$34:$A$777,$A232,СВЦЭМ!$B$34:$B$777,Q$225)+'СЕТ СН'!$F$12</f>
        <v>179.24280787999999</v>
      </c>
      <c r="R232" s="36">
        <f>SUMIFS(СВЦЭМ!$G$34:$G$777,СВЦЭМ!$A$34:$A$777,$A232,СВЦЭМ!$B$34:$B$777,R$225)+'СЕТ СН'!$F$12</f>
        <v>153.18334007000001</v>
      </c>
      <c r="S232" s="36">
        <f>SUMIFS(СВЦЭМ!$G$34:$G$777,СВЦЭМ!$A$34:$A$777,$A232,СВЦЭМ!$B$34:$B$777,S$225)+'СЕТ СН'!$F$12</f>
        <v>134.33206568</v>
      </c>
      <c r="T232" s="36">
        <f>SUMIFS(СВЦЭМ!$G$34:$G$777,СВЦЭМ!$A$34:$A$777,$A232,СВЦЭМ!$B$34:$B$777,T$225)+'СЕТ СН'!$F$12</f>
        <v>140.18663002</v>
      </c>
      <c r="U232" s="36">
        <f>SUMIFS(СВЦЭМ!$G$34:$G$777,СВЦЭМ!$A$34:$A$777,$A232,СВЦЭМ!$B$34:$B$777,U$225)+'СЕТ СН'!$F$12</f>
        <v>153.85738588000001</v>
      </c>
      <c r="V232" s="36">
        <f>SUMIFS(СВЦЭМ!$G$34:$G$777,СВЦЭМ!$A$34:$A$777,$A232,СВЦЭМ!$B$34:$B$777,V$225)+'СЕТ СН'!$F$12</f>
        <v>154.77771233000001</v>
      </c>
      <c r="W232" s="36">
        <f>SUMIFS(СВЦЭМ!$G$34:$G$777,СВЦЭМ!$A$34:$A$777,$A232,СВЦЭМ!$B$34:$B$777,W$225)+'СЕТ СН'!$F$12</f>
        <v>148.87517971</v>
      </c>
      <c r="X232" s="36">
        <f>SUMIFS(СВЦЭМ!$G$34:$G$777,СВЦЭМ!$A$34:$A$777,$A232,СВЦЭМ!$B$34:$B$777,X$225)+'СЕТ СН'!$F$12</f>
        <v>146.72757967999999</v>
      </c>
      <c r="Y232" s="36">
        <f>SUMIFS(СВЦЭМ!$G$34:$G$777,СВЦЭМ!$A$34:$A$777,$A232,СВЦЭМ!$B$34:$B$777,Y$225)+'СЕТ СН'!$F$12</f>
        <v>175.24560527</v>
      </c>
    </row>
    <row r="233" spans="1:27" ht="15.75" x14ac:dyDescent="0.2">
      <c r="A233" s="35">
        <f t="shared" si="6"/>
        <v>43381</v>
      </c>
      <c r="B233" s="36">
        <f>SUMIFS(СВЦЭМ!$G$34:$G$777,СВЦЭМ!$A$34:$A$777,$A233,СВЦЭМ!$B$34:$B$777,B$225)+'СЕТ СН'!$F$12</f>
        <v>224.00881243000001</v>
      </c>
      <c r="C233" s="36">
        <f>SUMIFS(СВЦЭМ!$G$34:$G$777,СВЦЭМ!$A$34:$A$777,$A233,СВЦЭМ!$B$34:$B$777,C$225)+'СЕТ СН'!$F$12</f>
        <v>252.97655078</v>
      </c>
      <c r="D233" s="36">
        <f>SUMIFS(СВЦЭМ!$G$34:$G$777,СВЦЭМ!$A$34:$A$777,$A233,СВЦЭМ!$B$34:$B$777,D$225)+'СЕТ СН'!$F$12</f>
        <v>280.03913304000002</v>
      </c>
      <c r="E233" s="36">
        <f>SUMIFS(СВЦЭМ!$G$34:$G$777,СВЦЭМ!$A$34:$A$777,$A233,СВЦЭМ!$B$34:$B$777,E$225)+'СЕТ СН'!$F$12</f>
        <v>283.97185574000002</v>
      </c>
      <c r="F233" s="36">
        <f>SUMIFS(СВЦЭМ!$G$34:$G$777,СВЦЭМ!$A$34:$A$777,$A233,СВЦЭМ!$B$34:$B$777,F$225)+'СЕТ СН'!$F$12</f>
        <v>285.29703941000002</v>
      </c>
      <c r="G233" s="36">
        <f>SUMIFS(СВЦЭМ!$G$34:$G$777,СВЦЭМ!$A$34:$A$777,$A233,СВЦЭМ!$B$34:$B$777,G$225)+'СЕТ СН'!$F$12</f>
        <v>276.51272813000003</v>
      </c>
      <c r="H233" s="36">
        <f>SUMIFS(СВЦЭМ!$G$34:$G$777,СВЦЭМ!$A$34:$A$777,$A233,СВЦЭМ!$B$34:$B$777,H$225)+'СЕТ СН'!$F$12</f>
        <v>256.34539043000001</v>
      </c>
      <c r="I233" s="36">
        <f>SUMIFS(СВЦЭМ!$G$34:$G$777,СВЦЭМ!$A$34:$A$777,$A233,СВЦЭМ!$B$34:$B$777,I$225)+'СЕТ СН'!$F$12</f>
        <v>234.10024923</v>
      </c>
      <c r="J233" s="36">
        <f>SUMIFS(СВЦЭМ!$G$34:$G$777,СВЦЭМ!$A$34:$A$777,$A233,СВЦЭМ!$B$34:$B$777,J$225)+'СЕТ СН'!$F$12</f>
        <v>224.80043620999999</v>
      </c>
      <c r="K233" s="36">
        <f>SUMIFS(СВЦЭМ!$G$34:$G$777,СВЦЭМ!$A$34:$A$777,$A233,СВЦЭМ!$B$34:$B$777,K$225)+'СЕТ СН'!$F$12</f>
        <v>217.19748446</v>
      </c>
      <c r="L233" s="36">
        <f>SUMIFS(СВЦЭМ!$G$34:$G$777,СВЦЭМ!$A$34:$A$777,$A233,СВЦЭМ!$B$34:$B$777,L$225)+'СЕТ СН'!$F$12</f>
        <v>215.49206852</v>
      </c>
      <c r="M233" s="36">
        <f>SUMIFS(СВЦЭМ!$G$34:$G$777,СВЦЭМ!$A$34:$A$777,$A233,СВЦЭМ!$B$34:$B$777,M$225)+'СЕТ СН'!$F$12</f>
        <v>218.58179627000001</v>
      </c>
      <c r="N233" s="36">
        <f>SUMIFS(СВЦЭМ!$G$34:$G$777,СВЦЭМ!$A$34:$A$777,$A233,СВЦЭМ!$B$34:$B$777,N$225)+'СЕТ СН'!$F$12</f>
        <v>221.21915294999999</v>
      </c>
      <c r="O233" s="36">
        <f>SUMIFS(СВЦЭМ!$G$34:$G$777,СВЦЭМ!$A$34:$A$777,$A233,СВЦЭМ!$B$34:$B$777,O$225)+'СЕТ СН'!$F$12</f>
        <v>212.73678627000001</v>
      </c>
      <c r="P233" s="36">
        <f>SUMIFS(СВЦЭМ!$G$34:$G$777,СВЦЭМ!$A$34:$A$777,$A233,СВЦЭМ!$B$34:$B$777,P$225)+'СЕТ СН'!$F$12</f>
        <v>194.62873311999999</v>
      </c>
      <c r="Q233" s="36">
        <f>SUMIFS(СВЦЭМ!$G$34:$G$777,СВЦЭМ!$A$34:$A$777,$A233,СВЦЭМ!$B$34:$B$777,Q$225)+'СЕТ СН'!$F$12</f>
        <v>175.32136835</v>
      </c>
      <c r="R233" s="36">
        <f>SUMIFS(СВЦЭМ!$G$34:$G$777,СВЦЭМ!$A$34:$A$777,$A233,СВЦЭМ!$B$34:$B$777,R$225)+'СЕТ СН'!$F$12</f>
        <v>153.55351424</v>
      </c>
      <c r="S233" s="36">
        <f>SUMIFS(СВЦЭМ!$G$34:$G$777,СВЦЭМ!$A$34:$A$777,$A233,СВЦЭМ!$B$34:$B$777,S$225)+'СЕТ СН'!$F$12</f>
        <v>142.43472918000001</v>
      </c>
      <c r="T233" s="36">
        <f>SUMIFS(СВЦЭМ!$G$34:$G$777,СВЦЭМ!$A$34:$A$777,$A233,СВЦЭМ!$B$34:$B$777,T$225)+'СЕТ СН'!$F$12</f>
        <v>146.45831831000001</v>
      </c>
      <c r="U233" s="36">
        <f>SUMIFS(СВЦЭМ!$G$34:$G$777,СВЦЭМ!$A$34:$A$777,$A233,СВЦЭМ!$B$34:$B$777,U$225)+'СЕТ СН'!$F$12</f>
        <v>158.47179353000001</v>
      </c>
      <c r="V233" s="36">
        <f>SUMIFS(СВЦЭМ!$G$34:$G$777,СВЦЭМ!$A$34:$A$777,$A233,СВЦЭМ!$B$34:$B$777,V$225)+'СЕТ СН'!$F$12</f>
        <v>158.45476532999999</v>
      </c>
      <c r="W233" s="36">
        <f>SUMIFS(СВЦЭМ!$G$34:$G$777,СВЦЭМ!$A$34:$A$777,$A233,СВЦЭМ!$B$34:$B$777,W$225)+'СЕТ СН'!$F$12</f>
        <v>157.09721488</v>
      </c>
      <c r="X233" s="36">
        <f>SUMIFS(СВЦЭМ!$G$34:$G$777,СВЦЭМ!$A$34:$A$777,$A233,СВЦЭМ!$B$34:$B$777,X$225)+'СЕТ СН'!$F$12</f>
        <v>152.77830259999999</v>
      </c>
      <c r="Y233" s="36">
        <f>SUMIFS(СВЦЭМ!$G$34:$G$777,СВЦЭМ!$A$34:$A$777,$A233,СВЦЭМ!$B$34:$B$777,Y$225)+'СЕТ СН'!$F$12</f>
        <v>182.69964819</v>
      </c>
    </row>
    <row r="234" spans="1:27" ht="15.75" x14ac:dyDescent="0.2">
      <c r="A234" s="35">
        <f t="shared" si="6"/>
        <v>43382</v>
      </c>
      <c r="B234" s="36">
        <f>SUMIFS(СВЦЭМ!$G$34:$G$777,СВЦЭМ!$A$34:$A$777,$A234,СВЦЭМ!$B$34:$B$777,B$225)+'СЕТ СН'!$F$12</f>
        <v>219.22222532000001</v>
      </c>
      <c r="C234" s="36">
        <f>SUMIFS(СВЦЭМ!$G$34:$G$777,СВЦЭМ!$A$34:$A$777,$A234,СВЦЭМ!$B$34:$B$777,C$225)+'СЕТ СН'!$F$12</f>
        <v>250.82144973999999</v>
      </c>
      <c r="D234" s="36">
        <f>SUMIFS(СВЦЭМ!$G$34:$G$777,СВЦЭМ!$A$34:$A$777,$A234,СВЦЭМ!$B$34:$B$777,D$225)+'СЕТ СН'!$F$12</f>
        <v>273.50128774000001</v>
      </c>
      <c r="E234" s="36">
        <f>SUMIFS(СВЦЭМ!$G$34:$G$777,СВЦЭМ!$A$34:$A$777,$A234,СВЦЭМ!$B$34:$B$777,E$225)+'СЕТ СН'!$F$12</f>
        <v>276.08313867999999</v>
      </c>
      <c r="F234" s="36">
        <f>SUMIFS(СВЦЭМ!$G$34:$G$777,СВЦЭМ!$A$34:$A$777,$A234,СВЦЭМ!$B$34:$B$777,F$225)+'СЕТ СН'!$F$12</f>
        <v>276.62652759999997</v>
      </c>
      <c r="G234" s="36">
        <f>SUMIFS(СВЦЭМ!$G$34:$G$777,СВЦЭМ!$A$34:$A$777,$A234,СВЦЭМ!$B$34:$B$777,G$225)+'СЕТ СН'!$F$12</f>
        <v>268.61628077</v>
      </c>
      <c r="H234" s="36">
        <f>SUMIFS(СВЦЭМ!$G$34:$G$777,СВЦЭМ!$A$34:$A$777,$A234,СВЦЭМ!$B$34:$B$777,H$225)+'СЕТ СН'!$F$12</f>
        <v>248.30424744999999</v>
      </c>
      <c r="I234" s="36">
        <f>SUMIFS(СВЦЭМ!$G$34:$G$777,СВЦЭМ!$A$34:$A$777,$A234,СВЦЭМ!$B$34:$B$777,I$225)+'СЕТ СН'!$F$12</f>
        <v>227.83397746</v>
      </c>
      <c r="J234" s="36">
        <f>SUMIFS(СВЦЭМ!$G$34:$G$777,СВЦЭМ!$A$34:$A$777,$A234,СВЦЭМ!$B$34:$B$777,J$225)+'СЕТ СН'!$F$12</f>
        <v>226.45421271000001</v>
      </c>
      <c r="K234" s="36">
        <f>SUMIFS(СВЦЭМ!$G$34:$G$777,СВЦЭМ!$A$34:$A$777,$A234,СВЦЭМ!$B$34:$B$777,K$225)+'СЕТ СН'!$F$12</f>
        <v>225.14697713999999</v>
      </c>
      <c r="L234" s="36">
        <f>SUMIFS(СВЦЭМ!$G$34:$G$777,СВЦЭМ!$A$34:$A$777,$A234,СВЦЭМ!$B$34:$B$777,L$225)+'СЕТ СН'!$F$12</f>
        <v>223.75020678999999</v>
      </c>
      <c r="M234" s="36">
        <f>SUMIFS(СВЦЭМ!$G$34:$G$777,СВЦЭМ!$A$34:$A$777,$A234,СВЦЭМ!$B$34:$B$777,M$225)+'СЕТ СН'!$F$12</f>
        <v>223.94781512</v>
      </c>
      <c r="N234" s="36">
        <f>SUMIFS(СВЦЭМ!$G$34:$G$777,СВЦЭМ!$A$34:$A$777,$A234,СВЦЭМ!$B$34:$B$777,N$225)+'СЕТ СН'!$F$12</f>
        <v>223.58955925000001</v>
      </c>
      <c r="O234" s="36">
        <f>SUMIFS(СВЦЭМ!$G$34:$G$777,СВЦЭМ!$A$34:$A$777,$A234,СВЦЭМ!$B$34:$B$777,O$225)+'СЕТ СН'!$F$12</f>
        <v>222.78822878</v>
      </c>
      <c r="P234" s="36">
        <f>SUMIFS(СВЦЭМ!$G$34:$G$777,СВЦЭМ!$A$34:$A$777,$A234,СВЦЭМ!$B$34:$B$777,P$225)+'СЕТ СН'!$F$12</f>
        <v>206.64681235</v>
      </c>
      <c r="Q234" s="36">
        <f>SUMIFS(СВЦЭМ!$G$34:$G$777,СВЦЭМ!$A$34:$A$777,$A234,СВЦЭМ!$B$34:$B$777,Q$225)+'СЕТ СН'!$F$12</f>
        <v>187.43750428999999</v>
      </c>
      <c r="R234" s="36">
        <f>SUMIFS(СВЦЭМ!$G$34:$G$777,СВЦЭМ!$A$34:$A$777,$A234,СВЦЭМ!$B$34:$B$777,R$225)+'СЕТ СН'!$F$12</f>
        <v>164.86905727000001</v>
      </c>
      <c r="S234" s="36">
        <f>SUMIFS(СВЦЭМ!$G$34:$G$777,СВЦЭМ!$A$34:$A$777,$A234,СВЦЭМ!$B$34:$B$777,S$225)+'СЕТ СН'!$F$12</f>
        <v>159.08703752</v>
      </c>
      <c r="T234" s="36">
        <f>SUMIFS(СВЦЭМ!$G$34:$G$777,СВЦЭМ!$A$34:$A$777,$A234,СВЦЭМ!$B$34:$B$777,T$225)+'СЕТ СН'!$F$12</f>
        <v>150.21004389999999</v>
      </c>
      <c r="U234" s="36">
        <f>SUMIFS(СВЦЭМ!$G$34:$G$777,СВЦЭМ!$A$34:$A$777,$A234,СВЦЭМ!$B$34:$B$777,U$225)+'СЕТ СН'!$F$12</f>
        <v>160.74948762</v>
      </c>
      <c r="V234" s="36">
        <f>SUMIFS(СВЦЭМ!$G$34:$G$777,СВЦЭМ!$A$34:$A$777,$A234,СВЦЭМ!$B$34:$B$777,V$225)+'СЕТ СН'!$F$12</f>
        <v>161.13586355000001</v>
      </c>
      <c r="W234" s="36">
        <f>SUMIFS(СВЦЭМ!$G$34:$G$777,СВЦЭМ!$A$34:$A$777,$A234,СВЦЭМ!$B$34:$B$777,W$225)+'СЕТ СН'!$F$12</f>
        <v>158.21597724</v>
      </c>
      <c r="X234" s="36">
        <f>SUMIFS(СВЦЭМ!$G$34:$G$777,СВЦЭМ!$A$34:$A$777,$A234,СВЦЭМ!$B$34:$B$777,X$225)+'СЕТ СН'!$F$12</f>
        <v>152.93499628000001</v>
      </c>
      <c r="Y234" s="36">
        <f>SUMIFS(СВЦЭМ!$G$34:$G$777,СВЦЭМ!$A$34:$A$777,$A234,СВЦЭМ!$B$34:$B$777,Y$225)+'СЕТ СН'!$F$12</f>
        <v>181.41027059000001</v>
      </c>
    </row>
    <row r="235" spans="1:27" ht="15.75" x14ac:dyDescent="0.2">
      <c r="A235" s="35">
        <f t="shared" si="6"/>
        <v>43383</v>
      </c>
      <c r="B235" s="36">
        <f>SUMIFS(СВЦЭМ!$G$34:$G$777,СВЦЭМ!$A$34:$A$777,$A235,СВЦЭМ!$B$34:$B$777,B$225)+'СЕТ СН'!$F$12</f>
        <v>209.78511058999999</v>
      </c>
      <c r="C235" s="36">
        <f>SUMIFS(СВЦЭМ!$G$34:$G$777,СВЦЭМ!$A$34:$A$777,$A235,СВЦЭМ!$B$34:$B$777,C$225)+'СЕТ СН'!$F$12</f>
        <v>239.29670776</v>
      </c>
      <c r="D235" s="36">
        <f>SUMIFS(СВЦЭМ!$G$34:$G$777,СВЦЭМ!$A$34:$A$777,$A235,СВЦЭМ!$B$34:$B$777,D$225)+'СЕТ СН'!$F$12</f>
        <v>261.45112301</v>
      </c>
      <c r="E235" s="36">
        <f>SUMIFS(СВЦЭМ!$G$34:$G$777,СВЦЭМ!$A$34:$A$777,$A235,СВЦЭМ!$B$34:$B$777,E$225)+'СЕТ СН'!$F$12</f>
        <v>268.43078322000002</v>
      </c>
      <c r="F235" s="36">
        <f>SUMIFS(СВЦЭМ!$G$34:$G$777,СВЦЭМ!$A$34:$A$777,$A235,СВЦЭМ!$B$34:$B$777,F$225)+'СЕТ СН'!$F$12</f>
        <v>268.23263989999998</v>
      </c>
      <c r="G235" s="36">
        <f>SUMIFS(СВЦЭМ!$G$34:$G$777,СВЦЭМ!$A$34:$A$777,$A235,СВЦЭМ!$B$34:$B$777,G$225)+'СЕТ СН'!$F$12</f>
        <v>265.69027785999998</v>
      </c>
      <c r="H235" s="36">
        <f>SUMIFS(СВЦЭМ!$G$34:$G$777,СВЦЭМ!$A$34:$A$777,$A235,СВЦЭМ!$B$34:$B$777,H$225)+'СЕТ СН'!$F$12</f>
        <v>256.44674598</v>
      </c>
      <c r="I235" s="36">
        <f>SUMIFS(СВЦЭМ!$G$34:$G$777,СВЦЭМ!$A$34:$A$777,$A235,СВЦЭМ!$B$34:$B$777,I$225)+'СЕТ СН'!$F$12</f>
        <v>238.11408772999999</v>
      </c>
      <c r="J235" s="36">
        <f>SUMIFS(СВЦЭМ!$G$34:$G$777,СВЦЭМ!$A$34:$A$777,$A235,СВЦЭМ!$B$34:$B$777,J$225)+'СЕТ СН'!$F$12</f>
        <v>228.60000932</v>
      </c>
      <c r="K235" s="36">
        <f>SUMIFS(СВЦЭМ!$G$34:$G$777,СВЦЭМ!$A$34:$A$777,$A235,СВЦЭМ!$B$34:$B$777,K$225)+'СЕТ СН'!$F$12</f>
        <v>227.30485766999999</v>
      </c>
      <c r="L235" s="36">
        <f>SUMIFS(СВЦЭМ!$G$34:$G$777,СВЦЭМ!$A$34:$A$777,$A235,СВЦЭМ!$B$34:$B$777,L$225)+'СЕТ СН'!$F$12</f>
        <v>228.58353120999999</v>
      </c>
      <c r="M235" s="36">
        <f>SUMIFS(СВЦЭМ!$G$34:$G$777,СВЦЭМ!$A$34:$A$777,$A235,СВЦЭМ!$B$34:$B$777,M$225)+'СЕТ СН'!$F$12</f>
        <v>232.25280899000001</v>
      </c>
      <c r="N235" s="36">
        <f>SUMIFS(СВЦЭМ!$G$34:$G$777,СВЦЭМ!$A$34:$A$777,$A235,СВЦЭМ!$B$34:$B$777,N$225)+'СЕТ СН'!$F$12</f>
        <v>234.14572261000001</v>
      </c>
      <c r="O235" s="36">
        <f>SUMIFS(СВЦЭМ!$G$34:$G$777,СВЦЭМ!$A$34:$A$777,$A235,СВЦЭМ!$B$34:$B$777,O$225)+'СЕТ СН'!$F$12</f>
        <v>230.25831133</v>
      </c>
      <c r="P235" s="36">
        <f>SUMIFS(СВЦЭМ!$G$34:$G$777,СВЦЭМ!$A$34:$A$777,$A235,СВЦЭМ!$B$34:$B$777,P$225)+'СЕТ СН'!$F$12</f>
        <v>216.54468342999999</v>
      </c>
      <c r="Q235" s="36">
        <f>SUMIFS(СВЦЭМ!$G$34:$G$777,СВЦЭМ!$A$34:$A$777,$A235,СВЦЭМ!$B$34:$B$777,Q$225)+'СЕТ СН'!$F$12</f>
        <v>196.78740629999999</v>
      </c>
      <c r="R235" s="36">
        <f>SUMIFS(СВЦЭМ!$G$34:$G$777,СВЦЭМ!$A$34:$A$777,$A235,СВЦЭМ!$B$34:$B$777,R$225)+'СЕТ СН'!$F$12</f>
        <v>170.67552839999999</v>
      </c>
      <c r="S235" s="36">
        <f>SUMIFS(СВЦЭМ!$G$34:$G$777,СВЦЭМ!$A$34:$A$777,$A235,СВЦЭМ!$B$34:$B$777,S$225)+'СЕТ СН'!$F$12</f>
        <v>151.30890517</v>
      </c>
      <c r="T235" s="36">
        <f>SUMIFS(СВЦЭМ!$G$34:$G$777,СВЦЭМ!$A$34:$A$777,$A235,СВЦЭМ!$B$34:$B$777,T$225)+'СЕТ СН'!$F$12</f>
        <v>156.42071804</v>
      </c>
      <c r="U235" s="36">
        <f>SUMIFS(СВЦЭМ!$G$34:$G$777,СВЦЭМ!$A$34:$A$777,$A235,СВЦЭМ!$B$34:$B$777,U$225)+'СЕТ СН'!$F$12</f>
        <v>164.9649373</v>
      </c>
      <c r="V235" s="36">
        <f>SUMIFS(СВЦЭМ!$G$34:$G$777,СВЦЭМ!$A$34:$A$777,$A235,СВЦЭМ!$B$34:$B$777,V$225)+'СЕТ СН'!$F$12</f>
        <v>164.26314293999999</v>
      </c>
      <c r="W235" s="36">
        <f>SUMIFS(СВЦЭМ!$G$34:$G$777,СВЦЭМ!$A$34:$A$777,$A235,СВЦЭМ!$B$34:$B$777,W$225)+'СЕТ СН'!$F$12</f>
        <v>162.70362191000001</v>
      </c>
      <c r="X235" s="36">
        <f>SUMIFS(СВЦЭМ!$G$34:$G$777,СВЦЭМ!$A$34:$A$777,$A235,СВЦЭМ!$B$34:$B$777,X$225)+'СЕТ СН'!$F$12</f>
        <v>159.33092615999999</v>
      </c>
      <c r="Y235" s="36">
        <f>SUMIFS(СВЦЭМ!$G$34:$G$777,СВЦЭМ!$A$34:$A$777,$A235,СВЦЭМ!$B$34:$B$777,Y$225)+'СЕТ СН'!$F$12</f>
        <v>182.57823106000001</v>
      </c>
    </row>
    <row r="236" spans="1:27" ht="15.75" x14ac:dyDescent="0.2">
      <c r="A236" s="35">
        <f t="shared" si="6"/>
        <v>43384</v>
      </c>
      <c r="B236" s="36">
        <f>SUMIFS(СВЦЭМ!$G$34:$G$777,СВЦЭМ!$A$34:$A$777,$A236,СВЦЭМ!$B$34:$B$777,B$225)+'СЕТ СН'!$F$12</f>
        <v>225.10791279</v>
      </c>
      <c r="C236" s="36">
        <f>SUMIFS(СВЦЭМ!$G$34:$G$777,СВЦЭМ!$A$34:$A$777,$A236,СВЦЭМ!$B$34:$B$777,C$225)+'СЕТ СН'!$F$12</f>
        <v>259.62767101999998</v>
      </c>
      <c r="D236" s="36">
        <f>SUMIFS(СВЦЭМ!$G$34:$G$777,СВЦЭМ!$A$34:$A$777,$A236,СВЦЭМ!$B$34:$B$777,D$225)+'СЕТ СН'!$F$12</f>
        <v>282.81955979000003</v>
      </c>
      <c r="E236" s="36">
        <f>SUMIFS(СВЦЭМ!$G$34:$G$777,СВЦЭМ!$A$34:$A$777,$A236,СВЦЭМ!$B$34:$B$777,E$225)+'СЕТ СН'!$F$12</f>
        <v>284.61852766999999</v>
      </c>
      <c r="F236" s="36">
        <f>SUMIFS(СВЦЭМ!$G$34:$G$777,СВЦЭМ!$A$34:$A$777,$A236,СВЦЭМ!$B$34:$B$777,F$225)+'СЕТ СН'!$F$12</f>
        <v>282.56242694999997</v>
      </c>
      <c r="G236" s="36">
        <f>SUMIFS(СВЦЭМ!$G$34:$G$777,СВЦЭМ!$A$34:$A$777,$A236,СВЦЭМ!$B$34:$B$777,G$225)+'СЕТ СН'!$F$12</f>
        <v>275.87932103999998</v>
      </c>
      <c r="H236" s="36">
        <f>SUMIFS(СВЦЭМ!$G$34:$G$777,СВЦЭМ!$A$34:$A$777,$A236,СВЦЭМ!$B$34:$B$777,H$225)+'СЕТ СН'!$F$12</f>
        <v>257.80554513999999</v>
      </c>
      <c r="I236" s="36">
        <f>SUMIFS(СВЦЭМ!$G$34:$G$777,СВЦЭМ!$A$34:$A$777,$A236,СВЦЭМ!$B$34:$B$777,I$225)+'СЕТ СН'!$F$12</f>
        <v>236.25605257999999</v>
      </c>
      <c r="J236" s="36">
        <f>SUMIFS(СВЦЭМ!$G$34:$G$777,СВЦЭМ!$A$34:$A$777,$A236,СВЦЭМ!$B$34:$B$777,J$225)+'СЕТ СН'!$F$12</f>
        <v>231.94562744000001</v>
      </c>
      <c r="K236" s="36">
        <f>SUMIFS(СВЦЭМ!$G$34:$G$777,СВЦЭМ!$A$34:$A$777,$A236,СВЦЭМ!$B$34:$B$777,K$225)+'СЕТ СН'!$F$12</f>
        <v>225.68596661000001</v>
      </c>
      <c r="L236" s="36">
        <f>SUMIFS(СВЦЭМ!$G$34:$G$777,СВЦЭМ!$A$34:$A$777,$A236,СВЦЭМ!$B$34:$B$777,L$225)+'СЕТ СН'!$F$12</f>
        <v>224.90843964000001</v>
      </c>
      <c r="M236" s="36">
        <f>SUMIFS(СВЦЭМ!$G$34:$G$777,СВЦЭМ!$A$34:$A$777,$A236,СВЦЭМ!$B$34:$B$777,M$225)+'СЕТ СН'!$F$12</f>
        <v>228.35506373000001</v>
      </c>
      <c r="N236" s="36">
        <f>SUMIFS(СВЦЭМ!$G$34:$G$777,СВЦЭМ!$A$34:$A$777,$A236,СВЦЭМ!$B$34:$B$777,N$225)+'СЕТ СН'!$F$12</f>
        <v>230.24113406999999</v>
      </c>
      <c r="O236" s="36">
        <f>SUMIFS(СВЦЭМ!$G$34:$G$777,СВЦЭМ!$A$34:$A$777,$A236,СВЦЭМ!$B$34:$B$777,O$225)+'СЕТ СН'!$F$12</f>
        <v>224.27630153999999</v>
      </c>
      <c r="P236" s="36">
        <f>SUMIFS(СВЦЭМ!$G$34:$G$777,СВЦЭМ!$A$34:$A$777,$A236,СВЦЭМ!$B$34:$B$777,P$225)+'СЕТ СН'!$F$12</f>
        <v>209.86901849</v>
      </c>
      <c r="Q236" s="36">
        <f>SUMIFS(СВЦЭМ!$G$34:$G$777,СВЦЭМ!$A$34:$A$777,$A236,СВЦЭМ!$B$34:$B$777,Q$225)+'СЕТ СН'!$F$12</f>
        <v>192.56274002000001</v>
      </c>
      <c r="R236" s="36">
        <f>SUMIFS(СВЦЭМ!$G$34:$G$777,СВЦЭМ!$A$34:$A$777,$A236,СВЦЭМ!$B$34:$B$777,R$225)+'СЕТ СН'!$F$12</f>
        <v>168.48405764</v>
      </c>
      <c r="S236" s="36">
        <f>SUMIFS(СВЦЭМ!$G$34:$G$777,СВЦЭМ!$A$34:$A$777,$A236,СВЦЭМ!$B$34:$B$777,S$225)+'СЕТ СН'!$F$12</f>
        <v>154.36191264000001</v>
      </c>
      <c r="T236" s="36">
        <f>SUMIFS(СВЦЭМ!$G$34:$G$777,СВЦЭМ!$A$34:$A$777,$A236,СВЦЭМ!$B$34:$B$777,T$225)+'СЕТ СН'!$F$12</f>
        <v>155.72139401999999</v>
      </c>
      <c r="U236" s="36">
        <f>SUMIFS(СВЦЭМ!$G$34:$G$777,СВЦЭМ!$A$34:$A$777,$A236,СВЦЭМ!$B$34:$B$777,U$225)+'СЕТ СН'!$F$12</f>
        <v>162.95083235000001</v>
      </c>
      <c r="V236" s="36">
        <f>SUMIFS(СВЦЭМ!$G$34:$G$777,СВЦЭМ!$A$34:$A$777,$A236,СВЦЭМ!$B$34:$B$777,V$225)+'СЕТ СН'!$F$12</f>
        <v>162.27876684</v>
      </c>
      <c r="W236" s="36">
        <f>SUMIFS(СВЦЭМ!$G$34:$G$777,СВЦЭМ!$A$34:$A$777,$A236,СВЦЭМ!$B$34:$B$777,W$225)+'СЕТ СН'!$F$12</f>
        <v>159.13846168000001</v>
      </c>
      <c r="X236" s="36">
        <f>SUMIFS(СВЦЭМ!$G$34:$G$777,СВЦЭМ!$A$34:$A$777,$A236,СВЦЭМ!$B$34:$B$777,X$225)+'СЕТ СН'!$F$12</f>
        <v>159.76435373000001</v>
      </c>
      <c r="Y236" s="36">
        <f>SUMIFS(СВЦЭМ!$G$34:$G$777,СВЦЭМ!$A$34:$A$777,$A236,СВЦЭМ!$B$34:$B$777,Y$225)+'СЕТ СН'!$F$12</f>
        <v>191.02382387</v>
      </c>
    </row>
    <row r="237" spans="1:27" ht="15.75" x14ac:dyDescent="0.2">
      <c r="A237" s="35">
        <f t="shared" si="6"/>
        <v>43385</v>
      </c>
      <c r="B237" s="36">
        <f>SUMIFS(СВЦЭМ!$G$34:$G$777,СВЦЭМ!$A$34:$A$777,$A237,СВЦЭМ!$B$34:$B$777,B$225)+'СЕТ СН'!$F$12</f>
        <v>222.75873274</v>
      </c>
      <c r="C237" s="36">
        <f>SUMIFS(СВЦЭМ!$G$34:$G$777,СВЦЭМ!$A$34:$A$777,$A237,СВЦЭМ!$B$34:$B$777,C$225)+'СЕТ СН'!$F$12</f>
        <v>250.71342951</v>
      </c>
      <c r="D237" s="36">
        <f>SUMIFS(СВЦЭМ!$G$34:$G$777,СВЦЭМ!$A$34:$A$777,$A237,СВЦЭМ!$B$34:$B$777,D$225)+'СЕТ СН'!$F$12</f>
        <v>268.16732833999998</v>
      </c>
      <c r="E237" s="36">
        <f>SUMIFS(СВЦЭМ!$G$34:$G$777,СВЦЭМ!$A$34:$A$777,$A237,СВЦЭМ!$B$34:$B$777,E$225)+'СЕТ СН'!$F$12</f>
        <v>274.96737660999997</v>
      </c>
      <c r="F237" s="36">
        <f>SUMIFS(СВЦЭМ!$G$34:$G$777,СВЦЭМ!$A$34:$A$777,$A237,СВЦЭМ!$B$34:$B$777,F$225)+'СЕТ СН'!$F$12</f>
        <v>270.99370464999998</v>
      </c>
      <c r="G237" s="36">
        <f>SUMIFS(СВЦЭМ!$G$34:$G$777,СВЦЭМ!$A$34:$A$777,$A237,СВЦЭМ!$B$34:$B$777,G$225)+'СЕТ СН'!$F$12</f>
        <v>268.73381885999999</v>
      </c>
      <c r="H237" s="36">
        <f>SUMIFS(СВЦЭМ!$G$34:$G$777,СВЦЭМ!$A$34:$A$777,$A237,СВЦЭМ!$B$34:$B$777,H$225)+'СЕТ СН'!$F$12</f>
        <v>261.03191315999999</v>
      </c>
      <c r="I237" s="36">
        <f>SUMIFS(СВЦЭМ!$G$34:$G$777,СВЦЭМ!$A$34:$A$777,$A237,СВЦЭМ!$B$34:$B$777,I$225)+'СЕТ СН'!$F$12</f>
        <v>242.22321155</v>
      </c>
      <c r="J237" s="36">
        <f>SUMIFS(СВЦЭМ!$G$34:$G$777,СВЦЭМ!$A$34:$A$777,$A237,СВЦЭМ!$B$34:$B$777,J$225)+'СЕТ СН'!$F$12</f>
        <v>234.83415631</v>
      </c>
      <c r="K237" s="36">
        <f>SUMIFS(СВЦЭМ!$G$34:$G$777,СВЦЭМ!$A$34:$A$777,$A237,СВЦЭМ!$B$34:$B$777,K$225)+'СЕТ СН'!$F$12</f>
        <v>229.52653491999999</v>
      </c>
      <c r="L237" s="36">
        <f>SUMIFS(СВЦЭМ!$G$34:$G$777,СВЦЭМ!$A$34:$A$777,$A237,СВЦЭМ!$B$34:$B$777,L$225)+'СЕТ СН'!$F$12</f>
        <v>230.20736543999999</v>
      </c>
      <c r="M237" s="36">
        <f>SUMIFS(СВЦЭМ!$G$34:$G$777,СВЦЭМ!$A$34:$A$777,$A237,СВЦЭМ!$B$34:$B$777,M$225)+'СЕТ СН'!$F$12</f>
        <v>234.72293657</v>
      </c>
      <c r="N237" s="36">
        <f>SUMIFS(СВЦЭМ!$G$34:$G$777,СВЦЭМ!$A$34:$A$777,$A237,СВЦЭМ!$B$34:$B$777,N$225)+'СЕТ СН'!$F$12</f>
        <v>237.32640577000001</v>
      </c>
      <c r="O237" s="36">
        <f>SUMIFS(СВЦЭМ!$G$34:$G$777,СВЦЭМ!$A$34:$A$777,$A237,СВЦЭМ!$B$34:$B$777,O$225)+'СЕТ СН'!$F$12</f>
        <v>230.01335667999999</v>
      </c>
      <c r="P237" s="36">
        <f>SUMIFS(СВЦЭМ!$G$34:$G$777,СВЦЭМ!$A$34:$A$777,$A237,СВЦЭМ!$B$34:$B$777,P$225)+'СЕТ СН'!$F$12</f>
        <v>213.87985182</v>
      </c>
      <c r="Q237" s="36">
        <f>SUMIFS(СВЦЭМ!$G$34:$G$777,СВЦЭМ!$A$34:$A$777,$A237,СВЦЭМ!$B$34:$B$777,Q$225)+'СЕТ СН'!$F$12</f>
        <v>195.88459189</v>
      </c>
      <c r="R237" s="36">
        <f>SUMIFS(СВЦЭМ!$G$34:$G$777,СВЦЭМ!$A$34:$A$777,$A237,СВЦЭМ!$B$34:$B$777,R$225)+'СЕТ СН'!$F$12</f>
        <v>167.9580239</v>
      </c>
      <c r="S237" s="36">
        <f>SUMIFS(СВЦЭМ!$G$34:$G$777,СВЦЭМ!$A$34:$A$777,$A237,СВЦЭМ!$B$34:$B$777,S$225)+'СЕТ СН'!$F$12</f>
        <v>148.25956087</v>
      </c>
      <c r="T237" s="36">
        <f>SUMIFS(СВЦЭМ!$G$34:$G$777,СВЦЭМ!$A$34:$A$777,$A237,СВЦЭМ!$B$34:$B$777,T$225)+'СЕТ СН'!$F$12</f>
        <v>154.12998737000001</v>
      </c>
      <c r="U237" s="36">
        <f>SUMIFS(СВЦЭМ!$G$34:$G$777,СВЦЭМ!$A$34:$A$777,$A237,СВЦЭМ!$B$34:$B$777,U$225)+'СЕТ СН'!$F$12</f>
        <v>162.23691987000001</v>
      </c>
      <c r="V237" s="36">
        <f>SUMIFS(СВЦЭМ!$G$34:$G$777,СВЦЭМ!$A$34:$A$777,$A237,СВЦЭМ!$B$34:$B$777,V$225)+'СЕТ СН'!$F$12</f>
        <v>161.05223907000001</v>
      </c>
      <c r="W237" s="36">
        <f>SUMIFS(СВЦЭМ!$G$34:$G$777,СВЦЭМ!$A$34:$A$777,$A237,СВЦЭМ!$B$34:$B$777,W$225)+'СЕТ СН'!$F$12</f>
        <v>157.21848958999999</v>
      </c>
      <c r="X237" s="36">
        <f>SUMIFS(СВЦЭМ!$G$34:$G$777,СВЦЭМ!$A$34:$A$777,$A237,СВЦЭМ!$B$34:$B$777,X$225)+'СЕТ СН'!$F$12</f>
        <v>158.66331452</v>
      </c>
      <c r="Y237" s="36">
        <f>SUMIFS(СВЦЭМ!$G$34:$G$777,СВЦЭМ!$A$34:$A$777,$A237,СВЦЭМ!$B$34:$B$777,Y$225)+'СЕТ СН'!$F$12</f>
        <v>191.82879731</v>
      </c>
    </row>
    <row r="238" spans="1:27" ht="15.75" x14ac:dyDescent="0.2">
      <c r="A238" s="35">
        <f t="shared" si="6"/>
        <v>43386</v>
      </c>
      <c r="B238" s="36">
        <f>SUMIFS(СВЦЭМ!$G$34:$G$777,СВЦЭМ!$A$34:$A$777,$A238,СВЦЭМ!$B$34:$B$777,B$225)+'СЕТ СН'!$F$12</f>
        <v>221.54588422</v>
      </c>
      <c r="C238" s="36">
        <f>SUMIFS(СВЦЭМ!$G$34:$G$777,СВЦЭМ!$A$34:$A$777,$A238,СВЦЭМ!$B$34:$B$777,C$225)+'СЕТ СН'!$F$12</f>
        <v>249.44655226</v>
      </c>
      <c r="D238" s="36">
        <f>SUMIFS(СВЦЭМ!$G$34:$G$777,СВЦЭМ!$A$34:$A$777,$A238,СВЦЭМ!$B$34:$B$777,D$225)+'СЕТ СН'!$F$12</f>
        <v>272.32400969000003</v>
      </c>
      <c r="E238" s="36">
        <f>SUMIFS(СВЦЭМ!$G$34:$G$777,СВЦЭМ!$A$34:$A$777,$A238,СВЦЭМ!$B$34:$B$777,E$225)+'СЕТ СН'!$F$12</f>
        <v>274.55183140000003</v>
      </c>
      <c r="F238" s="36">
        <f>SUMIFS(СВЦЭМ!$G$34:$G$777,СВЦЭМ!$A$34:$A$777,$A238,СВЦЭМ!$B$34:$B$777,F$225)+'СЕТ СН'!$F$12</f>
        <v>273.13052397000001</v>
      </c>
      <c r="G238" s="36">
        <f>SUMIFS(СВЦЭМ!$G$34:$G$777,СВЦЭМ!$A$34:$A$777,$A238,СВЦЭМ!$B$34:$B$777,G$225)+'СЕТ СН'!$F$12</f>
        <v>267.87256391</v>
      </c>
      <c r="H238" s="36">
        <f>SUMIFS(СВЦЭМ!$G$34:$G$777,СВЦЭМ!$A$34:$A$777,$A238,СВЦЭМ!$B$34:$B$777,H$225)+'СЕТ СН'!$F$12</f>
        <v>255.80948391000001</v>
      </c>
      <c r="I238" s="36">
        <f>SUMIFS(СВЦЭМ!$G$34:$G$777,СВЦЭМ!$A$34:$A$777,$A238,СВЦЭМ!$B$34:$B$777,I$225)+'СЕТ СН'!$F$12</f>
        <v>236.71866186</v>
      </c>
      <c r="J238" s="36">
        <f>SUMIFS(СВЦЭМ!$G$34:$G$777,СВЦЭМ!$A$34:$A$777,$A238,СВЦЭМ!$B$34:$B$777,J$225)+'СЕТ СН'!$F$12</f>
        <v>228.12866159000001</v>
      </c>
      <c r="K238" s="36">
        <f>SUMIFS(СВЦЭМ!$G$34:$G$777,СВЦЭМ!$A$34:$A$777,$A238,СВЦЭМ!$B$34:$B$777,K$225)+'СЕТ СН'!$F$12</f>
        <v>226.54878633000001</v>
      </c>
      <c r="L238" s="36">
        <f>SUMIFS(СВЦЭМ!$G$34:$G$777,СВЦЭМ!$A$34:$A$777,$A238,СВЦЭМ!$B$34:$B$777,L$225)+'СЕТ СН'!$F$12</f>
        <v>221.88285898999999</v>
      </c>
      <c r="M238" s="36">
        <f>SUMIFS(СВЦЭМ!$G$34:$G$777,СВЦЭМ!$A$34:$A$777,$A238,СВЦЭМ!$B$34:$B$777,M$225)+'СЕТ СН'!$F$12</f>
        <v>226.35910784999999</v>
      </c>
      <c r="N238" s="36">
        <f>SUMIFS(СВЦЭМ!$G$34:$G$777,СВЦЭМ!$A$34:$A$777,$A238,СВЦЭМ!$B$34:$B$777,N$225)+'СЕТ СН'!$F$12</f>
        <v>231.90622433999999</v>
      </c>
      <c r="O238" s="36">
        <f>SUMIFS(СВЦЭМ!$G$34:$G$777,СВЦЭМ!$A$34:$A$777,$A238,СВЦЭМ!$B$34:$B$777,O$225)+'СЕТ СН'!$F$12</f>
        <v>233.69036618999999</v>
      </c>
      <c r="P238" s="36">
        <f>SUMIFS(СВЦЭМ!$G$34:$G$777,СВЦЭМ!$A$34:$A$777,$A238,СВЦЭМ!$B$34:$B$777,P$225)+'СЕТ СН'!$F$12</f>
        <v>220.50219365000001</v>
      </c>
      <c r="Q238" s="36">
        <f>SUMIFS(СВЦЭМ!$G$34:$G$777,СВЦЭМ!$A$34:$A$777,$A238,СВЦЭМ!$B$34:$B$777,Q$225)+'СЕТ СН'!$F$12</f>
        <v>203.91473624</v>
      </c>
      <c r="R238" s="36">
        <f>SUMIFS(СВЦЭМ!$G$34:$G$777,СВЦЭМ!$A$34:$A$777,$A238,СВЦЭМ!$B$34:$B$777,R$225)+'СЕТ СН'!$F$12</f>
        <v>175.22411253000001</v>
      </c>
      <c r="S238" s="36">
        <f>SUMIFS(СВЦЭМ!$G$34:$G$777,СВЦЭМ!$A$34:$A$777,$A238,СВЦЭМ!$B$34:$B$777,S$225)+'СЕТ СН'!$F$12</f>
        <v>154.16563597999999</v>
      </c>
      <c r="T238" s="36">
        <f>SUMIFS(СВЦЭМ!$G$34:$G$777,СВЦЭМ!$A$34:$A$777,$A238,СВЦЭМ!$B$34:$B$777,T$225)+'СЕТ СН'!$F$12</f>
        <v>154.14054862</v>
      </c>
      <c r="U238" s="36">
        <f>SUMIFS(СВЦЭМ!$G$34:$G$777,СВЦЭМ!$A$34:$A$777,$A238,СВЦЭМ!$B$34:$B$777,U$225)+'СЕТ СН'!$F$12</f>
        <v>163.50838532</v>
      </c>
      <c r="V238" s="36">
        <f>SUMIFS(СВЦЭМ!$G$34:$G$777,СВЦЭМ!$A$34:$A$777,$A238,СВЦЭМ!$B$34:$B$777,V$225)+'СЕТ СН'!$F$12</f>
        <v>160.00569368000001</v>
      </c>
      <c r="W238" s="36">
        <f>SUMIFS(СВЦЭМ!$G$34:$G$777,СВЦЭМ!$A$34:$A$777,$A238,СВЦЭМ!$B$34:$B$777,W$225)+'СЕТ СН'!$F$12</f>
        <v>159.58021381</v>
      </c>
      <c r="X238" s="36">
        <f>SUMIFS(СВЦЭМ!$G$34:$G$777,СВЦЭМ!$A$34:$A$777,$A238,СВЦЭМ!$B$34:$B$777,X$225)+'СЕТ СН'!$F$12</f>
        <v>155.59894962000001</v>
      </c>
      <c r="Y238" s="36">
        <f>SUMIFS(СВЦЭМ!$G$34:$G$777,СВЦЭМ!$A$34:$A$777,$A238,СВЦЭМ!$B$34:$B$777,Y$225)+'СЕТ СН'!$F$12</f>
        <v>184.22209522</v>
      </c>
    </row>
    <row r="239" spans="1:27" ht="15.75" x14ac:dyDescent="0.2">
      <c r="A239" s="35">
        <f t="shared" si="6"/>
        <v>43387</v>
      </c>
      <c r="B239" s="36">
        <f>SUMIFS(СВЦЭМ!$G$34:$G$777,СВЦЭМ!$A$34:$A$777,$A239,СВЦЭМ!$B$34:$B$777,B$225)+'СЕТ СН'!$F$12</f>
        <v>209.38415552000001</v>
      </c>
      <c r="C239" s="36">
        <f>SUMIFS(СВЦЭМ!$G$34:$G$777,СВЦЭМ!$A$34:$A$777,$A239,СВЦЭМ!$B$34:$B$777,C$225)+'СЕТ СН'!$F$12</f>
        <v>231.07168664</v>
      </c>
      <c r="D239" s="36">
        <f>SUMIFS(СВЦЭМ!$G$34:$G$777,СВЦЭМ!$A$34:$A$777,$A239,СВЦЭМ!$B$34:$B$777,D$225)+'СЕТ СН'!$F$12</f>
        <v>253.83737873999999</v>
      </c>
      <c r="E239" s="36">
        <f>SUMIFS(СВЦЭМ!$G$34:$G$777,СВЦЭМ!$A$34:$A$777,$A239,СВЦЭМ!$B$34:$B$777,E$225)+'СЕТ СН'!$F$12</f>
        <v>256.80141056999997</v>
      </c>
      <c r="F239" s="36">
        <f>SUMIFS(СВЦЭМ!$G$34:$G$777,СВЦЭМ!$A$34:$A$777,$A239,СВЦЭМ!$B$34:$B$777,F$225)+'СЕТ СН'!$F$12</f>
        <v>256.35280495000001</v>
      </c>
      <c r="G239" s="36">
        <f>SUMIFS(СВЦЭМ!$G$34:$G$777,СВЦЭМ!$A$34:$A$777,$A239,СВЦЭМ!$B$34:$B$777,G$225)+'СЕТ СН'!$F$12</f>
        <v>253.18169649000001</v>
      </c>
      <c r="H239" s="36">
        <f>SUMIFS(СВЦЭМ!$G$34:$G$777,СВЦЭМ!$A$34:$A$777,$A239,СВЦЭМ!$B$34:$B$777,H$225)+'СЕТ СН'!$F$12</f>
        <v>247.79380695</v>
      </c>
      <c r="I239" s="36">
        <f>SUMIFS(СВЦЭМ!$G$34:$G$777,СВЦЭМ!$A$34:$A$777,$A239,СВЦЭМ!$B$34:$B$777,I$225)+'СЕТ СН'!$F$12</f>
        <v>245.24541932</v>
      </c>
      <c r="J239" s="36">
        <f>SUMIFS(СВЦЭМ!$G$34:$G$777,СВЦЭМ!$A$34:$A$777,$A239,СВЦЭМ!$B$34:$B$777,J$225)+'СЕТ СН'!$F$12</f>
        <v>235.31993011</v>
      </c>
      <c r="K239" s="36">
        <f>SUMIFS(СВЦЭМ!$G$34:$G$777,СВЦЭМ!$A$34:$A$777,$A239,СВЦЭМ!$B$34:$B$777,K$225)+'СЕТ СН'!$F$12</f>
        <v>228.86531407999999</v>
      </c>
      <c r="L239" s="36">
        <f>SUMIFS(СВЦЭМ!$G$34:$G$777,СВЦЭМ!$A$34:$A$777,$A239,СВЦЭМ!$B$34:$B$777,L$225)+'СЕТ СН'!$F$12</f>
        <v>225.45579248000001</v>
      </c>
      <c r="M239" s="36">
        <f>SUMIFS(СВЦЭМ!$G$34:$G$777,СВЦЭМ!$A$34:$A$777,$A239,СВЦЭМ!$B$34:$B$777,M$225)+'СЕТ СН'!$F$12</f>
        <v>229.46410506999999</v>
      </c>
      <c r="N239" s="36">
        <f>SUMIFS(СВЦЭМ!$G$34:$G$777,СВЦЭМ!$A$34:$A$777,$A239,СВЦЭМ!$B$34:$B$777,N$225)+'СЕТ СН'!$F$12</f>
        <v>235.89580609999999</v>
      </c>
      <c r="O239" s="36">
        <f>SUMIFS(СВЦЭМ!$G$34:$G$777,СВЦЭМ!$A$34:$A$777,$A239,СВЦЭМ!$B$34:$B$777,O$225)+'СЕТ СН'!$F$12</f>
        <v>232.95092789</v>
      </c>
      <c r="P239" s="36">
        <f>SUMIFS(СВЦЭМ!$G$34:$G$777,СВЦЭМ!$A$34:$A$777,$A239,СВЦЭМ!$B$34:$B$777,P$225)+'СЕТ СН'!$F$12</f>
        <v>217.88804241</v>
      </c>
      <c r="Q239" s="36">
        <f>SUMIFS(СВЦЭМ!$G$34:$G$777,СВЦЭМ!$A$34:$A$777,$A239,СВЦЭМ!$B$34:$B$777,Q$225)+'СЕТ СН'!$F$12</f>
        <v>204.66573628</v>
      </c>
      <c r="R239" s="36">
        <f>SUMIFS(СВЦЭМ!$G$34:$G$777,СВЦЭМ!$A$34:$A$777,$A239,СВЦЭМ!$B$34:$B$777,R$225)+'СЕТ СН'!$F$12</f>
        <v>189.16634259</v>
      </c>
      <c r="S239" s="36">
        <f>SUMIFS(СВЦЭМ!$G$34:$G$777,СВЦЭМ!$A$34:$A$777,$A239,СВЦЭМ!$B$34:$B$777,S$225)+'СЕТ СН'!$F$12</f>
        <v>165.51027016</v>
      </c>
      <c r="T239" s="36">
        <f>SUMIFS(СВЦЭМ!$G$34:$G$777,СВЦЭМ!$A$34:$A$777,$A239,СВЦЭМ!$B$34:$B$777,T$225)+'СЕТ СН'!$F$12</f>
        <v>159.96895545000001</v>
      </c>
      <c r="U239" s="36">
        <f>SUMIFS(СВЦЭМ!$G$34:$G$777,СВЦЭМ!$A$34:$A$777,$A239,СВЦЭМ!$B$34:$B$777,U$225)+'СЕТ СН'!$F$12</f>
        <v>165.63487013</v>
      </c>
      <c r="V239" s="36">
        <f>SUMIFS(СВЦЭМ!$G$34:$G$777,СВЦЭМ!$A$34:$A$777,$A239,СВЦЭМ!$B$34:$B$777,V$225)+'СЕТ СН'!$F$12</f>
        <v>166.23130345999999</v>
      </c>
      <c r="W239" s="36">
        <f>SUMIFS(СВЦЭМ!$G$34:$G$777,СВЦЭМ!$A$34:$A$777,$A239,СВЦЭМ!$B$34:$B$777,W$225)+'СЕТ СН'!$F$12</f>
        <v>160.83725928999999</v>
      </c>
      <c r="X239" s="36">
        <f>SUMIFS(СВЦЭМ!$G$34:$G$777,СВЦЭМ!$A$34:$A$777,$A239,СВЦЭМ!$B$34:$B$777,X$225)+'СЕТ СН'!$F$12</f>
        <v>159.82100564000001</v>
      </c>
      <c r="Y239" s="36">
        <f>SUMIFS(СВЦЭМ!$G$34:$G$777,СВЦЭМ!$A$34:$A$777,$A239,СВЦЭМ!$B$34:$B$777,Y$225)+'СЕТ СН'!$F$12</f>
        <v>188.40179645000001</v>
      </c>
    </row>
    <row r="240" spans="1:27" ht="15.75" x14ac:dyDescent="0.2">
      <c r="A240" s="35">
        <f t="shared" si="6"/>
        <v>43388</v>
      </c>
      <c r="B240" s="36">
        <f>SUMIFS(СВЦЭМ!$G$34:$G$777,СВЦЭМ!$A$34:$A$777,$A240,СВЦЭМ!$B$34:$B$777,B$225)+'СЕТ СН'!$F$12</f>
        <v>239.25254475</v>
      </c>
      <c r="C240" s="36">
        <f>SUMIFS(СВЦЭМ!$G$34:$G$777,СВЦЭМ!$A$34:$A$777,$A240,СВЦЭМ!$B$34:$B$777,C$225)+'СЕТ СН'!$F$12</f>
        <v>270.29476175999997</v>
      </c>
      <c r="D240" s="36">
        <f>SUMIFS(СВЦЭМ!$G$34:$G$777,СВЦЭМ!$A$34:$A$777,$A240,СВЦЭМ!$B$34:$B$777,D$225)+'СЕТ СН'!$F$12</f>
        <v>282.41944649999999</v>
      </c>
      <c r="E240" s="36">
        <f>SUMIFS(СВЦЭМ!$G$34:$G$777,СВЦЭМ!$A$34:$A$777,$A240,СВЦЭМ!$B$34:$B$777,E$225)+'СЕТ СН'!$F$12</f>
        <v>282.45219101999999</v>
      </c>
      <c r="F240" s="36">
        <f>SUMIFS(СВЦЭМ!$G$34:$G$777,СВЦЭМ!$A$34:$A$777,$A240,СВЦЭМ!$B$34:$B$777,F$225)+'СЕТ СН'!$F$12</f>
        <v>282.71132764999999</v>
      </c>
      <c r="G240" s="36">
        <f>SUMIFS(СВЦЭМ!$G$34:$G$777,СВЦЭМ!$A$34:$A$777,$A240,СВЦЭМ!$B$34:$B$777,G$225)+'СЕТ СН'!$F$12</f>
        <v>283.62360914999999</v>
      </c>
      <c r="H240" s="36">
        <f>SUMIFS(СВЦЭМ!$G$34:$G$777,СВЦЭМ!$A$34:$A$777,$A240,СВЦЭМ!$B$34:$B$777,H$225)+'СЕТ СН'!$F$12</f>
        <v>268.27766265000002</v>
      </c>
      <c r="I240" s="36">
        <f>SUMIFS(СВЦЭМ!$G$34:$G$777,СВЦЭМ!$A$34:$A$777,$A240,СВЦЭМ!$B$34:$B$777,I$225)+'СЕТ СН'!$F$12</f>
        <v>249.71617173999999</v>
      </c>
      <c r="J240" s="36">
        <f>SUMIFS(СВЦЭМ!$G$34:$G$777,СВЦЭМ!$A$34:$A$777,$A240,СВЦЭМ!$B$34:$B$777,J$225)+'СЕТ СН'!$F$12</f>
        <v>242.79145406000001</v>
      </c>
      <c r="K240" s="36">
        <f>SUMIFS(СВЦЭМ!$G$34:$G$777,СВЦЭМ!$A$34:$A$777,$A240,СВЦЭМ!$B$34:$B$777,K$225)+'СЕТ СН'!$F$12</f>
        <v>234.13012925000001</v>
      </c>
      <c r="L240" s="36">
        <f>SUMIFS(СВЦЭМ!$G$34:$G$777,СВЦЭМ!$A$34:$A$777,$A240,СВЦЭМ!$B$34:$B$777,L$225)+'СЕТ СН'!$F$12</f>
        <v>232.13010922000001</v>
      </c>
      <c r="M240" s="36">
        <f>SUMIFS(СВЦЭМ!$G$34:$G$777,СВЦЭМ!$A$34:$A$777,$A240,СВЦЭМ!$B$34:$B$777,M$225)+'СЕТ СН'!$F$12</f>
        <v>231.63839680999999</v>
      </c>
      <c r="N240" s="36">
        <f>SUMIFS(СВЦЭМ!$G$34:$G$777,СВЦЭМ!$A$34:$A$777,$A240,СВЦЭМ!$B$34:$B$777,N$225)+'СЕТ СН'!$F$12</f>
        <v>236.75709671000001</v>
      </c>
      <c r="O240" s="36">
        <f>SUMIFS(СВЦЭМ!$G$34:$G$777,СВЦЭМ!$A$34:$A$777,$A240,СВЦЭМ!$B$34:$B$777,O$225)+'СЕТ СН'!$F$12</f>
        <v>234.80467844</v>
      </c>
      <c r="P240" s="36">
        <f>SUMIFS(СВЦЭМ!$G$34:$G$777,СВЦЭМ!$A$34:$A$777,$A240,СВЦЭМ!$B$34:$B$777,P$225)+'СЕТ СН'!$F$12</f>
        <v>221.03946897</v>
      </c>
      <c r="Q240" s="36">
        <f>SUMIFS(СВЦЭМ!$G$34:$G$777,СВЦЭМ!$A$34:$A$777,$A240,СВЦЭМ!$B$34:$B$777,Q$225)+'СЕТ СН'!$F$12</f>
        <v>202.21039494999999</v>
      </c>
      <c r="R240" s="36">
        <f>SUMIFS(СВЦЭМ!$G$34:$G$777,СВЦЭМ!$A$34:$A$777,$A240,СВЦЭМ!$B$34:$B$777,R$225)+'СЕТ СН'!$F$12</f>
        <v>174.89813004999999</v>
      </c>
      <c r="S240" s="36">
        <f>SUMIFS(СВЦЭМ!$G$34:$G$777,СВЦЭМ!$A$34:$A$777,$A240,СВЦЭМ!$B$34:$B$777,S$225)+'СЕТ СН'!$F$12</f>
        <v>152.42764477</v>
      </c>
      <c r="T240" s="36">
        <f>SUMIFS(СВЦЭМ!$G$34:$G$777,СВЦЭМ!$A$34:$A$777,$A240,СВЦЭМ!$B$34:$B$777,T$225)+'СЕТ СН'!$F$12</f>
        <v>144.77325704</v>
      </c>
      <c r="U240" s="36">
        <f>SUMIFS(СВЦЭМ!$G$34:$G$777,СВЦЭМ!$A$34:$A$777,$A240,СВЦЭМ!$B$34:$B$777,U$225)+'СЕТ СН'!$F$12</f>
        <v>140.82158095</v>
      </c>
      <c r="V240" s="36">
        <f>SUMIFS(СВЦЭМ!$G$34:$G$777,СВЦЭМ!$A$34:$A$777,$A240,СВЦЭМ!$B$34:$B$777,V$225)+'СЕТ СН'!$F$12</f>
        <v>139.26293411</v>
      </c>
      <c r="W240" s="36">
        <f>SUMIFS(СВЦЭМ!$G$34:$G$777,СВЦЭМ!$A$34:$A$777,$A240,СВЦЭМ!$B$34:$B$777,W$225)+'СЕТ СН'!$F$12</f>
        <v>141.07509264999999</v>
      </c>
      <c r="X240" s="36">
        <f>SUMIFS(СВЦЭМ!$G$34:$G$777,СВЦЭМ!$A$34:$A$777,$A240,СВЦЭМ!$B$34:$B$777,X$225)+'СЕТ СН'!$F$12</f>
        <v>156.6684875</v>
      </c>
      <c r="Y240" s="36">
        <f>SUMIFS(СВЦЭМ!$G$34:$G$777,СВЦЭМ!$A$34:$A$777,$A240,СВЦЭМ!$B$34:$B$777,Y$225)+'СЕТ СН'!$F$12</f>
        <v>187.23112288999999</v>
      </c>
    </row>
    <row r="241" spans="1:25" ht="15.75" x14ac:dyDescent="0.2">
      <c r="A241" s="35">
        <f t="shared" si="6"/>
        <v>43389</v>
      </c>
      <c r="B241" s="36">
        <f>SUMIFS(СВЦЭМ!$G$34:$G$777,СВЦЭМ!$A$34:$A$777,$A241,СВЦЭМ!$B$34:$B$777,B$225)+'СЕТ СН'!$F$12</f>
        <v>221.54366006000001</v>
      </c>
      <c r="C241" s="36">
        <f>SUMIFS(СВЦЭМ!$G$34:$G$777,СВЦЭМ!$A$34:$A$777,$A241,СВЦЭМ!$B$34:$B$777,C$225)+'СЕТ СН'!$F$12</f>
        <v>251.64517407</v>
      </c>
      <c r="D241" s="36">
        <f>SUMIFS(СВЦЭМ!$G$34:$G$777,СВЦЭМ!$A$34:$A$777,$A241,СВЦЭМ!$B$34:$B$777,D$225)+'СЕТ СН'!$F$12</f>
        <v>273.79797788000002</v>
      </c>
      <c r="E241" s="36">
        <f>SUMIFS(СВЦЭМ!$G$34:$G$777,СВЦЭМ!$A$34:$A$777,$A241,СВЦЭМ!$B$34:$B$777,E$225)+'СЕТ СН'!$F$12</f>
        <v>275.55146409000002</v>
      </c>
      <c r="F241" s="36">
        <f>SUMIFS(СВЦЭМ!$G$34:$G$777,СВЦЭМ!$A$34:$A$777,$A241,СВЦЭМ!$B$34:$B$777,F$225)+'СЕТ СН'!$F$12</f>
        <v>271.26991063000003</v>
      </c>
      <c r="G241" s="36">
        <f>SUMIFS(СВЦЭМ!$G$34:$G$777,СВЦЭМ!$A$34:$A$777,$A241,СВЦЭМ!$B$34:$B$777,G$225)+'СЕТ СН'!$F$12</f>
        <v>264.07546980000001</v>
      </c>
      <c r="H241" s="36">
        <f>SUMIFS(СВЦЭМ!$G$34:$G$777,СВЦЭМ!$A$34:$A$777,$A241,СВЦЭМ!$B$34:$B$777,H$225)+'СЕТ СН'!$F$12</f>
        <v>253.69087006000001</v>
      </c>
      <c r="I241" s="36">
        <f>SUMIFS(СВЦЭМ!$G$34:$G$777,СВЦЭМ!$A$34:$A$777,$A241,СВЦЭМ!$B$34:$B$777,I$225)+'СЕТ СН'!$F$12</f>
        <v>249.32524751</v>
      </c>
      <c r="J241" s="36">
        <f>SUMIFS(СВЦЭМ!$G$34:$G$777,СВЦЭМ!$A$34:$A$777,$A241,СВЦЭМ!$B$34:$B$777,J$225)+'СЕТ СН'!$F$12</f>
        <v>249.25463851000001</v>
      </c>
      <c r="K241" s="36">
        <f>SUMIFS(СВЦЭМ!$G$34:$G$777,СВЦЭМ!$A$34:$A$777,$A241,СВЦЭМ!$B$34:$B$777,K$225)+'СЕТ СН'!$F$12</f>
        <v>245.40402750000001</v>
      </c>
      <c r="L241" s="36">
        <f>SUMIFS(СВЦЭМ!$G$34:$G$777,СВЦЭМ!$A$34:$A$777,$A241,СВЦЭМ!$B$34:$B$777,L$225)+'СЕТ СН'!$F$12</f>
        <v>244.69297838</v>
      </c>
      <c r="M241" s="36">
        <f>SUMIFS(СВЦЭМ!$G$34:$G$777,СВЦЭМ!$A$34:$A$777,$A241,СВЦЭМ!$B$34:$B$777,M$225)+'СЕТ СН'!$F$12</f>
        <v>249.43885263999999</v>
      </c>
      <c r="N241" s="36">
        <f>SUMIFS(СВЦЭМ!$G$34:$G$777,СВЦЭМ!$A$34:$A$777,$A241,СВЦЭМ!$B$34:$B$777,N$225)+'СЕТ СН'!$F$12</f>
        <v>248.88744115</v>
      </c>
      <c r="O241" s="36">
        <f>SUMIFS(СВЦЭМ!$G$34:$G$777,СВЦЭМ!$A$34:$A$777,$A241,СВЦЭМ!$B$34:$B$777,O$225)+'СЕТ СН'!$F$12</f>
        <v>245.29964608</v>
      </c>
      <c r="P241" s="36">
        <f>SUMIFS(СВЦЭМ!$G$34:$G$777,СВЦЭМ!$A$34:$A$777,$A241,СВЦЭМ!$B$34:$B$777,P$225)+'СЕТ СН'!$F$12</f>
        <v>230.79569651</v>
      </c>
      <c r="Q241" s="36">
        <f>SUMIFS(СВЦЭМ!$G$34:$G$777,СВЦЭМ!$A$34:$A$777,$A241,СВЦЭМ!$B$34:$B$777,Q$225)+'СЕТ СН'!$F$12</f>
        <v>212.67353857000001</v>
      </c>
      <c r="R241" s="36">
        <f>SUMIFS(СВЦЭМ!$G$34:$G$777,СВЦЭМ!$A$34:$A$777,$A241,СВЦЭМ!$B$34:$B$777,R$225)+'СЕТ СН'!$F$12</f>
        <v>185.50233664000001</v>
      </c>
      <c r="S241" s="36">
        <f>SUMIFS(СВЦЭМ!$G$34:$G$777,СВЦЭМ!$A$34:$A$777,$A241,СВЦЭМ!$B$34:$B$777,S$225)+'СЕТ СН'!$F$12</f>
        <v>159.59487573999999</v>
      </c>
      <c r="T241" s="36">
        <f>SUMIFS(СВЦЭМ!$G$34:$G$777,СВЦЭМ!$A$34:$A$777,$A241,СВЦЭМ!$B$34:$B$777,T$225)+'СЕТ СН'!$F$12</f>
        <v>150.51438338</v>
      </c>
      <c r="U241" s="36">
        <f>SUMIFS(СВЦЭМ!$G$34:$G$777,СВЦЭМ!$A$34:$A$777,$A241,СВЦЭМ!$B$34:$B$777,U$225)+'СЕТ СН'!$F$12</f>
        <v>148.87894671000001</v>
      </c>
      <c r="V241" s="36">
        <f>SUMIFS(СВЦЭМ!$G$34:$G$777,СВЦЭМ!$A$34:$A$777,$A241,СВЦЭМ!$B$34:$B$777,V$225)+'СЕТ СН'!$F$12</f>
        <v>150.23602510000001</v>
      </c>
      <c r="W241" s="36">
        <f>SUMIFS(СВЦЭМ!$G$34:$G$777,СВЦЭМ!$A$34:$A$777,$A241,СВЦЭМ!$B$34:$B$777,W$225)+'СЕТ СН'!$F$12</f>
        <v>157.29033032000001</v>
      </c>
      <c r="X241" s="36">
        <f>SUMIFS(СВЦЭМ!$G$34:$G$777,СВЦЭМ!$A$34:$A$777,$A241,СВЦЭМ!$B$34:$B$777,X$225)+'СЕТ СН'!$F$12</f>
        <v>170.07790668999999</v>
      </c>
      <c r="Y241" s="36">
        <f>SUMIFS(СВЦЭМ!$G$34:$G$777,СВЦЭМ!$A$34:$A$777,$A241,СВЦЭМ!$B$34:$B$777,Y$225)+'СЕТ СН'!$F$12</f>
        <v>200.66441155999999</v>
      </c>
    </row>
    <row r="242" spans="1:25" ht="15.75" x14ac:dyDescent="0.2">
      <c r="A242" s="35">
        <f t="shared" si="6"/>
        <v>43390</v>
      </c>
      <c r="B242" s="36">
        <f>SUMIFS(СВЦЭМ!$G$34:$G$777,СВЦЭМ!$A$34:$A$777,$A242,СВЦЭМ!$B$34:$B$777,B$225)+'СЕТ СН'!$F$12</f>
        <v>239.99907911</v>
      </c>
      <c r="C242" s="36">
        <f>SUMIFS(СВЦЭМ!$G$34:$G$777,СВЦЭМ!$A$34:$A$777,$A242,СВЦЭМ!$B$34:$B$777,C$225)+'СЕТ СН'!$F$12</f>
        <v>269.41328877000001</v>
      </c>
      <c r="D242" s="36">
        <f>SUMIFS(СВЦЭМ!$G$34:$G$777,СВЦЭМ!$A$34:$A$777,$A242,СВЦЭМ!$B$34:$B$777,D$225)+'СЕТ СН'!$F$12</f>
        <v>291.60040802999998</v>
      </c>
      <c r="E242" s="36">
        <f>SUMIFS(СВЦЭМ!$G$34:$G$777,СВЦЭМ!$A$34:$A$777,$A242,СВЦЭМ!$B$34:$B$777,E$225)+'СЕТ СН'!$F$12</f>
        <v>292.61956207999998</v>
      </c>
      <c r="F242" s="36">
        <f>SUMIFS(СВЦЭМ!$G$34:$G$777,СВЦЭМ!$A$34:$A$777,$A242,СВЦЭМ!$B$34:$B$777,F$225)+'СЕТ СН'!$F$12</f>
        <v>288.41293669999999</v>
      </c>
      <c r="G242" s="36">
        <f>SUMIFS(СВЦЭМ!$G$34:$G$777,СВЦЭМ!$A$34:$A$777,$A242,СВЦЭМ!$B$34:$B$777,G$225)+'СЕТ СН'!$F$12</f>
        <v>281.54839457000003</v>
      </c>
      <c r="H242" s="36">
        <f>SUMIFS(СВЦЭМ!$G$34:$G$777,СВЦЭМ!$A$34:$A$777,$A242,СВЦЭМ!$B$34:$B$777,H$225)+'СЕТ СН'!$F$12</f>
        <v>261.03937860000002</v>
      </c>
      <c r="I242" s="36">
        <f>SUMIFS(СВЦЭМ!$G$34:$G$777,СВЦЭМ!$A$34:$A$777,$A242,СВЦЭМ!$B$34:$B$777,I$225)+'СЕТ СН'!$F$12</f>
        <v>244.14851254999999</v>
      </c>
      <c r="J242" s="36">
        <f>SUMIFS(СВЦЭМ!$G$34:$G$777,СВЦЭМ!$A$34:$A$777,$A242,СВЦЭМ!$B$34:$B$777,J$225)+'СЕТ СН'!$F$12</f>
        <v>240.05350625</v>
      </c>
      <c r="K242" s="36">
        <f>SUMIFS(СВЦЭМ!$G$34:$G$777,СВЦЭМ!$A$34:$A$777,$A242,СВЦЭМ!$B$34:$B$777,K$225)+'СЕТ СН'!$F$12</f>
        <v>233.66897502</v>
      </c>
      <c r="L242" s="36">
        <f>SUMIFS(СВЦЭМ!$G$34:$G$777,СВЦЭМ!$A$34:$A$777,$A242,СВЦЭМ!$B$34:$B$777,L$225)+'СЕТ СН'!$F$12</f>
        <v>231.89593787000001</v>
      </c>
      <c r="M242" s="36">
        <f>SUMIFS(СВЦЭМ!$G$34:$G$777,СВЦЭМ!$A$34:$A$777,$A242,СВЦЭМ!$B$34:$B$777,M$225)+'СЕТ СН'!$F$12</f>
        <v>236.24183300000001</v>
      </c>
      <c r="N242" s="36">
        <f>SUMIFS(СВЦЭМ!$G$34:$G$777,СВЦЭМ!$A$34:$A$777,$A242,СВЦЭМ!$B$34:$B$777,N$225)+'СЕТ СН'!$F$12</f>
        <v>239.51280242999999</v>
      </c>
      <c r="O242" s="36">
        <f>SUMIFS(СВЦЭМ!$G$34:$G$777,СВЦЭМ!$A$34:$A$777,$A242,СВЦЭМ!$B$34:$B$777,O$225)+'СЕТ СН'!$F$12</f>
        <v>229.88791825000001</v>
      </c>
      <c r="P242" s="36">
        <f>SUMIFS(СВЦЭМ!$G$34:$G$777,СВЦЭМ!$A$34:$A$777,$A242,СВЦЭМ!$B$34:$B$777,P$225)+'СЕТ СН'!$F$12</f>
        <v>215.36081526999999</v>
      </c>
      <c r="Q242" s="36">
        <f>SUMIFS(СВЦЭМ!$G$34:$G$777,СВЦЭМ!$A$34:$A$777,$A242,СВЦЭМ!$B$34:$B$777,Q$225)+'СЕТ СН'!$F$12</f>
        <v>198.93590774</v>
      </c>
      <c r="R242" s="36">
        <f>SUMIFS(СВЦЭМ!$G$34:$G$777,СВЦЭМ!$A$34:$A$777,$A242,СВЦЭМ!$B$34:$B$777,R$225)+'СЕТ СН'!$F$12</f>
        <v>174.21605986</v>
      </c>
      <c r="S242" s="36">
        <f>SUMIFS(СВЦЭМ!$G$34:$G$777,СВЦЭМ!$A$34:$A$777,$A242,СВЦЭМ!$B$34:$B$777,S$225)+'СЕТ СН'!$F$12</f>
        <v>154.61646519000001</v>
      </c>
      <c r="T242" s="36">
        <f>SUMIFS(СВЦЭМ!$G$34:$G$777,СВЦЭМ!$A$34:$A$777,$A242,СВЦЭМ!$B$34:$B$777,T$225)+'СЕТ СН'!$F$12</f>
        <v>148.01541968999999</v>
      </c>
      <c r="U242" s="36">
        <f>SUMIFS(СВЦЭМ!$G$34:$G$777,СВЦЭМ!$A$34:$A$777,$A242,СВЦЭМ!$B$34:$B$777,U$225)+'СЕТ СН'!$F$12</f>
        <v>143.19513359000001</v>
      </c>
      <c r="V242" s="36">
        <f>SUMIFS(СВЦЭМ!$G$34:$G$777,СВЦЭМ!$A$34:$A$777,$A242,СВЦЭМ!$B$34:$B$777,V$225)+'СЕТ СН'!$F$12</f>
        <v>144.35177970999999</v>
      </c>
      <c r="W242" s="36">
        <f>SUMIFS(СВЦЭМ!$G$34:$G$777,СВЦЭМ!$A$34:$A$777,$A242,СВЦЭМ!$B$34:$B$777,W$225)+'СЕТ СН'!$F$12</f>
        <v>152.01112277999999</v>
      </c>
      <c r="X242" s="36">
        <f>SUMIFS(СВЦЭМ!$G$34:$G$777,СВЦЭМ!$A$34:$A$777,$A242,СВЦЭМ!$B$34:$B$777,X$225)+'СЕТ СН'!$F$12</f>
        <v>168.34174954</v>
      </c>
      <c r="Y242" s="36">
        <f>SUMIFS(СВЦЭМ!$G$34:$G$777,СВЦЭМ!$A$34:$A$777,$A242,СВЦЭМ!$B$34:$B$777,Y$225)+'СЕТ СН'!$F$12</f>
        <v>200.68262759999999</v>
      </c>
    </row>
    <row r="243" spans="1:25" ht="15.75" x14ac:dyDescent="0.2">
      <c r="A243" s="35">
        <f t="shared" si="6"/>
        <v>43391</v>
      </c>
      <c r="B243" s="36">
        <f>SUMIFS(СВЦЭМ!$G$34:$G$777,СВЦЭМ!$A$34:$A$777,$A243,СВЦЭМ!$B$34:$B$777,B$225)+'СЕТ СН'!$F$12</f>
        <v>236.83720047</v>
      </c>
      <c r="C243" s="36">
        <f>SUMIFS(СВЦЭМ!$G$34:$G$777,СВЦЭМ!$A$34:$A$777,$A243,СВЦЭМ!$B$34:$B$777,C$225)+'СЕТ СН'!$F$12</f>
        <v>263.41571918</v>
      </c>
      <c r="D243" s="36">
        <f>SUMIFS(СВЦЭМ!$G$34:$G$777,СВЦЭМ!$A$34:$A$777,$A243,СВЦЭМ!$B$34:$B$777,D$225)+'СЕТ СН'!$F$12</f>
        <v>286.99028992000001</v>
      </c>
      <c r="E243" s="36">
        <f>SUMIFS(СВЦЭМ!$G$34:$G$777,СВЦЭМ!$A$34:$A$777,$A243,СВЦЭМ!$B$34:$B$777,E$225)+'СЕТ СН'!$F$12</f>
        <v>287.20681712999999</v>
      </c>
      <c r="F243" s="36">
        <f>SUMIFS(СВЦЭМ!$G$34:$G$777,СВЦЭМ!$A$34:$A$777,$A243,СВЦЭМ!$B$34:$B$777,F$225)+'СЕТ СН'!$F$12</f>
        <v>284.29238712</v>
      </c>
      <c r="G243" s="36">
        <f>SUMIFS(СВЦЭМ!$G$34:$G$777,СВЦЭМ!$A$34:$A$777,$A243,СВЦЭМ!$B$34:$B$777,G$225)+'СЕТ СН'!$F$12</f>
        <v>277.73212065000001</v>
      </c>
      <c r="H243" s="36">
        <f>SUMIFS(СВЦЭМ!$G$34:$G$777,СВЦЭМ!$A$34:$A$777,$A243,СВЦЭМ!$B$34:$B$777,H$225)+'СЕТ СН'!$F$12</f>
        <v>262.87467787999998</v>
      </c>
      <c r="I243" s="36">
        <f>SUMIFS(СВЦЭМ!$G$34:$G$777,СВЦЭМ!$A$34:$A$777,$A243,СВЦЭМ!$B$34:$B$777,I$225)+'СЕТ СН'!$F$12</f>
        <v>246.73919057000001</v>
      </c>
      <c r="J243" s="36">
        <f>SUMIFS(СВЦЭМ!$G$34:$G$777,СВЦЭМ!$A$34:$A$777,$A243,СВЦЭМ!$B$34:$B$777,J$225)+'СЕТ СН'!$F$12</f>
        <v>244.41703602000001</v>
      </c>
      <c r="K243" s="36">
        <f>SUMIFS(СВЦЭМ!$G$34:$G$777,СВЦЭМ!$A$34:$A$777,$A243,СВЦЭМ!$B$34:$B$777,K$225)+'СЕТ СН'!$F$12</f>
        <v>240.74281590999999</v>
      </c>
      <c r="L243" s="36">
        <f>SUMIFS(СВЦЭМ!$G$34:$G$777,СВЦЭМ!$A$34:$A$777,$A243,СВЦЭМ!$B$34:$B$777,L$225)+'СЕТ СН'!$F$12</f>
        <v>239.30836911</v>
      </c>
      <c r="M243" s="36">
        <f>SUMIFS(СВЦЭМ!$G$34:$G$777,СВЦЭМ!$A$34:$A$777,$A243,СВЦЭМ!$B$34:$B$777,M$225)+'СЕТ СН'!$F$12</f>
        <v>242.90481328000001</v>
      </c>
      <c r="N243" s="36">
        <f>SUMIFS(СВЦЭМ!$G$34:$G$777,СВЦЭМ!$A$34:$A$777,$A243,СВЦЭМ!$B$34:$B$777,N$225)+'СЕТ СН'!$F$12</f>
        <v>246.23525089</v>
      </c>
      <c r="O243" s="36">
        <f>SUMIFS(СВЦЭМ!$G$34:$G$777,СВЦЭМ!$A$34:$A$777,$A243,СВЦЭМ!$B$34:$B$777,O$225)+'СЕТ СН'!$F$12</f>
        <v>238.97745029000001</v>
      </c>
      <c r="P243" s="36">
        <f>SUMIFS(СВЦЭМ!$G$34:$G$777,СВЦЭМ!$A$34:$A$777,$A243,СВЦЭМ!$B$34:$B$777,P$225)+'СЕТ СН'!$F$12</f>
        <v>225.74208931000001</v>
      </c>
      <c r="Q243" s="36">
        <f>SUMIFS(СВЦЭМ!$G$34:$G$777,СВЦЭМ!$A$34:$A$777,$A243,СВЦЭМ!$B$34:$B$777,Q$225)+'СЕТ СН'!$F$12</f>
        <v>207.82310077</v>
      </c>
      <c r="R243" s="36">
        <f>SUMIFS(СВЦЭМ!$G$34:$G$777,СВЦЭМ!$A$34:$A$777,$A243,СВЦЭМ!$B$34:$B$777,R$225)+'СЕТ СН'!$F$12</f>
        <v>183.24060538000001</v>
      </c>
      <c r="S243" s="36">
        <f>SUMIFS(СВЦЭМ!$G$34:$G$777,СВЦЭМ!$A$34:$A$777,$A243,СВЦЭМ!$B$34:$B$777,S$225)+'СЕТ СН'!$F$12</f>
        <v>161.47873124</v>
      </c>
      <c r="T243" s="36">
        <f>SUMIFS(СВЦЭМ!$G$34:$G$777,СВЦЭМ!$A$34:$A$777,$A243,СВЦЭМ!$B$34:$B$777,T$225)+'СЕТ СН'!$F$12</f>
        <v>153.33612452</v>
      </c>
      <c r="U243" s="36">
        <f>SUMIFS(СВЦЭМ!$G$34:$G$777,СВЦЭМ!$A$34:$A$777,$A243,СВЦЭМ!$B$34:$B$777,U$225)+'СЕТ СН'!$F$12</f>
        <v>147.85505959</v>
      </c>
      <c r="V243" s="36">
        <f>SUMIFS(СВЦЭМ!$G$34:$G$777,СВЦЭМ!$A$34:$A$777,$A243,СВЦЭМ!$B$34:$B$777,V$225)+'СЕТ СН'!$F$12</f>
        <v>149.29767222999999</v>
      </c>
      <c r="W243" s="36">
        <f>SUMIFS(СВЦЭМ!$G$34:$G$777,СВЦЭМ!$A$34:$A$777,$A243,СВЦЭМ!$B$34:$B$777,W$225)+'СЕТ СН'!$F$12</f>
        <v>151.19122403</v>
      </c>
      <c r="X243" s="36">
        <f>SUMIFS(СВЦЭМ!$G$34:$G$777,СВЦЭМ!$A$34:$A$777,$A243,СВЦЭМ!$B$34:$B$777,X$225)+'СЕТ СН'!$F$12</f>
        <v>171.95645504999999</v>
      </c>
      <c r="Y243" s="36">
        <f>SUMIFS(СВЦЭМ!$G$34:$G$777,СВЦЭМ!$A$34:$A$777,$A243,СВЦЭМ!$B$34:$B$777,Y$225)+'СЕТ СН'!$F$12</f>
        <v>206.51513929999999</v>
      </c>
    </row>
    <row r="244" spans="1:25" ht="15.75" x14ac:dyDescent="0.2">
      <c r="A244" s="35">
        <f t="shared" si="6"/>
        <v>43392</v>
      </c>
      <c r="B244" s="36">
        <f>SUMIFS(СВЦЭМ!$G$34:$G$777,СВЦЭМ!$A$34:$A$777,$A244,СВЦЭМ!$B$34:$B$777,B$225)+'СЕТ СН'!$F$12</f>
        <v>230.23713434000001</v>
      </c>
      <c r="C244" s="36">
        <f>SUMIFS(СВЦЭМ!$G$34:$G$777,СВЦЭМ!$A$34:$A$777,$A244,СВЦЭМ!$B$34:$B$777,C$225)+'СЕТ СН'!$F$12</f>
        <v>255.75180444</v>
      </c>
      <c r="D244" s="36">
        <f>SUMIFS(СВЦЭМ!$G$34:$G$777,СВЦЭМ!$A$34:$A$777,$A244,СВЦЭМ!$B$34:$B$777,D$225)+'СЕТ СН'!$F$12</f>
        <v>279.10249692000002</v>
      </c>
      <c r="E244" s="36">
        <f>SUMIFS(СВЦЭМ!$G$34:$G$777,СВЦЭМ!$A$34:$A$777,$A244,СВЦЭМ!$B$34:$B$777,E$225)+'СЕТ СН'!$F$12</f>
        <v>281.44350723000002</v>
      </c>
      <c r="F244" s="36">
        <f>SUMIFS(СВЦЭМ!$G$34:$G$777,СВЦЭМ!$A$34:$A$777,$A244,СВЦЭМ!$B$34:$B$777,F$225)+'СЕТ СН'!$F$12</f>
        <v>277.60616596</v>
      </c>
      <c r="G244" s="36">
        <f>SUMIFS(СВЦЭМ!$G$34:$G$777,СВЦЭМ!$A$34:$A$777,$A244,СВЦЭМ!$B$34:$B$777,G$225)+'СЕТ СН'!$F$12</f>
        <v>274.84113683999999</v>
      </c>
      <c r="H244" s="36">
        <f>SUMIFS(СВЦЭМ!$G$34:$G$777,СВЦЭМ!$A$34:$A$777,$A244,СВЦЭМ!$B$34:$B$777,H$225)+'СЕТ СН'!$F$12</f>
        <v>260.23880344000003</v>
      </c>
      <c r="I244" s="36">
        <f>SUMIFS(СВЦЭМ!$G$34:$G$777,СВЦЭМ!$A$34:$A$777,$A244,СВЦЭМ!$B$34:$B$777,I$225)+'СЕТ СН'!$F$12</f>
        <v>247.77840799000001</v>
      </c>
      <c r="J244" s="36">
        <f>SUMIFS(СВЦЭМ!$G$34:$G$777,СВЦЭМ!$A$34:$A$777,$A244,СВЦЭМ!$B$34:$B$777,J$225)+'СЕТ СН'!$F$12</f>
        <v>244.98896869000001</v>
      </c>
      <c r="K244" s="36">
        <f>SUMIFS(СВЦЭМ!$G$34:$G$777,СВЦЭМ!$A$34:$A$777,$A244,СВЦЭМ!$B$34:$B$777,K$225)+'СЕТ СН'!$F$12</f>
        <v>243.62938765999999</v>
      </c>
      <c r="L244" s="36">
        <f>SUMIFS(СВЦЭМ!$G$34:$G$777,СВЦЭМ!$A$34:$A$777,$A244,СВЦЭМ!$B$34:$B$777,L$225)+'СЕТ СН'!$F$12</f>
        <v>247.93988476999999</v>
      </c>
      <c r="M244" s="36">
        <f>SUMIFS(СВЦЭМ!$G$34:$G$777,СВЦЭМ!$A$34:$A$777,$A244,СВЦЭМ!$B$34:$B$777,M$225)+'СЕТ СН'!$F$12</f>
        <v>251.69689052000001</v>
      </c>
      <c r="N244" s="36">
        <f>SUMIFS(СВЦЭМ!$G$34:$G$777,СВЦЭМ!$A$34:$A$777,$A244,СВЦЭМ!$B$34:$B$777,N$225)+'СЕТ СН'!$F$12</f>
        <v>251.09267915999999</v>
      </c>
      <c r="O244" s="36">
        <f>SUMIFS(СВЦЭМ!$G$34:$G$777,СВЦЭМ!$A$34:$A$777,$A244,СВЦЭМ!$B$34:$B$777,O$225)+'СЕТ СН'!$F$12</f>
        <v>248.00215292999999</v>
      </c>
      <c r="P244" s="36">
        <f>SUMIFS(СВЦЭМ!$G$34:$G$777,СВЦЭМ!$A$34:$A$777,$A244,СВЦЭМ!$B$34:$B$777,P$225)+'СЕТ СН'!$F$12</f>
        <v>233.76956461</v>
      </c>
      <c r="Q244" s="36">
        <f>SUMIFS(СВЦЭМ!$G$34:$G$777,СВЦЭМ!$A$34:$A$777,$A244,СВЦЭМ!$B$34:$B$777,Q$225)+'СЕТ СН'!$F$12</f>
        <v>215.96398395</v>
      </c>
      <c r="R244" s="36">
        <f>SUMIFS(СВЦЭМ!$G$34:$G$777,СВЦЭМ!$A$34:$A$777,$A244,СВЦЭМ!$B$34:$B$777,R$225)+'СЕТ СН'!$F$12</f>
        <v>193.20002464999999</v>
      </c>
      <c r="S244" s="36">
        <f>SUMIFS(СВЦЭМ!$G$34:$G$777,СВЦЭМ!$A$34:$A$777,$A244,СВЦЭМ!$B$34:$B$777,S$225)+'СЕТ СН'!$F$12</f>
        <v>170.02357585999999</v>
      </c>
      <c r="T244" s="36">
        <f>SUMIFS(СВЦЭМ!$G$34:$G$777,СВЦЭМ!$A$34:$A$777,$A244,СВЦЭМ!$B$34:$B$777,T$225)+'СЕТ СН'!$F$12</f>
        <v>160.50620086999999</v>
      </c>
      <c r="U244" s="36">
        <f>SUMIFS(СВЦЭМ!$G$34:$G$777,СВЦЭМ!$A$34:$A$777,$A244,СВЦЭМ!$B$34:$B$777,U$225)+'СЕТ СН'!$F$12</f>
        <v>153.73597519</v>
      </c>
      <c r="V244" s="36">
        <f>SUMIFS(СВЦЭМ!$G$34:$G$777,СВЦЭМ!$A$34:$A$777,$A244,СВЦЭМ!$B$34:$B$777,V$225)+'СЕТ СН'!$F$12</f>
        <v>152.90707325</v>
      </c>
      <c r="W244" s="36">
        <f>SUMIFS(СВЦЭМ!$G$34:$G$777,СВЦЭМ!$A$34:$A$777,$A244,СВЦЭМ!$B$34:$B$777,W$225)+'СЕТ СН'!$F$12</f>
        <v>155.13553777000001</v>
      </c>
      <c r="X244" s="36">
        <f>SUMIFS(СВЦЭМ!$G$34:$G$777,СВЦЭМ!$A$34:$A$777,$A244,СВЦЭМ!$B$34:$B$777,X$225)+'СЕТ СН'!$F$12</f>
        <v>174.38513419</v>
      </c>
      <c r="Y244" s="36">
        <f>SUMIFS(СВЦЭМ!$G$34:$G$777,СВЦЭМ!$A$34:$A$777,$A244,СВЦЭМ!$B$34:$B$777,Y$225)+'СЕТ СН'!$F$12</f>
        <v>204.23922711</v>
      </c>
    </row>
    <row r="245" spans="1:25" ht="15.75" x14ac:dyDescent="0.2">
      <c r="A245" s="35">
        <f t="shared" si="6"/>
        <v>43393</v>
      </c>
      <c r="B245" s="36">
        <f>SUMIFS(СВЦЭМ!$G$34:$G$777,СВЦЭМ!$A$34:$A$777,$A245,СВЦЭМ!$B$34:$B$777,B$225)+'СЕТ СН'!$F$12</f>
        <v>246.90977151000001</v>
      </c>
      <c r="C245" s="36">
        <f>SUMIFS(СВЦЭМ!$G$34:$G$777,СВЦЭМ!$A$34:$A$777,$A245,СВЦЭМ!$B$34:$B$777,C$225)+'СЕТ СН'!$F$12</f>
        <v>274.66264225999998</v>
      </c>
      <c r="D245" s="36">
        <f>SUMIFS(СВЦЭМ!$G$34:$G$777,СВЦЭМ!$A$34:$A$777,$A245,СВЦЭМ!$B$34:$B$777,D$225)+'СЕТ СН'!$F$12</f>
        <v>294.49812686000001</v>
      </c>
      <c r="E245" s="36">
        <f>SUMIFS(СВЦЭМ!$G$34:$G$777,СВЦЭМ!$A$34:$A$777,$A245,СВЦЭМ!$B$34:$B$777,E$225)+'СЕТ СН'!$F$12</f>
        <v>297.38949946999998</v>
      </c>
      <c r="F245" s="36">
        <f>SUMIFS(СВЦЭМ!$G$34:$G$777,СВЦЭМ!$A$34:$A$777,$A245,СВЦЭМ!$B$34:$B$777,F$225)+'СЕТ СН'!$F$12</f>
        <v>295.43127899000001</v>
      </c>
      <c r="G245" s="36">
        <f>SUMIFS(СВЦЭМ!$G$34:$G$777,СВЦЭМ!$A$34:$A$777,$A245,СВЦЭМ!$B$34:$B$777,G$225)+'СЕТ СН'!$F$12</f>
        <v>291.85424676999997</v>
      </c>
      <c r="H245" s="36">
        <f>SUMIFS(СВЦЭМ!$G$34:$G$777,СВЦЭМ!$A$34:$A$777,$A245,СВЦЭМ!$B$34:$B$777,H$225)+'СЕТ СН'!$F$12</f>
        <v>284.03232064000002</v>
      </c>
      <c r="I245" s="36">
        <f>SUMIFS(СВЦЭМ!$G$34:$G$777,СВЦЭМ!$A$34:$A$777,$A245,СВЦЭМ!$B$34:$B$777,I$225)+'СЕТ СН'!$F$12</f>
        <v>265.10092469</v>
      </c>
      <c r="J245" s="36">
        <f>SUMIFS(СВЦЭМ!$G$34:$G$777,СВЦЭМ!$A$34:$A$777,$A245,СВЦЭМ!$B$34:$B$777,J$225)+'СЕТ СН'!$F$12</f>
        <v>256.12778293000002</v>
      </c>
      <c r="K245" s="36">
        <f>SUMIFS(СВЦЭМ!$G$34:$G$777,СВЦЭМ!$A$34:$A$777,$A245,СВЦЭМ!$B$34:$B$777,K$225)+'СЕТ СН'!$F$12</f>
        <v>241.87975467000001</v>
      </c>
      <c r="L245" s="36">
        <f>SUMIFS(СВЦЭМ!$G$34:$G$777,СВЦЭМ!$A$34:$A$777,$A245,СВЦЭМ!$B$34:$B$777,L$225)+'СЕТ СН'!$F$12</f>
        <v>238.68224885000001</v>
      </c>
      <c r="M245" s="36">
        <f>SUMIFS(СВЦЭМ!$G$34:$G$777,СВЦЭМ!$A$34:$A$777,$A245,СВЦЭМ!$B$34:$B$777,M$225)+'СЕТ СН'!$F$12</f>
        <v>241.13814772000001</v>
      </c>
      <c r="N245" s="36">
        <f>SUMIFS(СВЦЭМ!$G$34:$G$777,СВЦЭМ!$A$34:$A$777,$A245,СВЦЭМ!$B$34:$B$777,N$225)+'СЕТ СН'!$F$12</f>
        <v>247.91126244</v>
      </c>
      <c r="O245" s="36">
        <f>SUMIFS(СВЦЭМ!$G$34:$G$777,СВЦЭМ!$A$34:$A$777,$A245,СВЦЭМ!$B$34:$B$777,O$225)+'СЕТ СН'!$F$12</f>
        <v>248.70275405000001</v>
      </c>
      <c r="P245" s="36">
        <f>SUMIFS(СВЦЭМ!$G$34:$G$777,СВЦЭМ!$A$34:$A$777,$A245,СВЦЭМ!$B$34:$B$777,P$225)+'СЕТ СН'!$F$12</f>
        <v>235.79747465</v>
      </c>
      <c r="Q245" s="36">
        <f>SUMIFS(СВЦЭМ!$G$34:$G$777,СВЦЭМ!$A$34:$A$777,$A245,СВЦЭМ!$B$34:$B$777,Q$225)+'СЕТ СН'!$F$12</f>
        <v>217.41513114</v>
      </c>
      <c r="R245" s="36">
        <f>SUMIFS(СВЦЭМ!$G$34:$G$777,СВЦЭМ!$A$34:$A$777,$A245,СВЦЭМ!$B$34:$B$777,R$225)+'СЕТ СН'!$F$12</f>
        <v>189.92919964999999</v>
      </c>
      <c r="S245" s="36">
        <f>SUMIFS(СВЦЭМ!$G$34:$G$777,СВЦЭМ!$A$34:$A$777,$A245,СВЦЭМ!$B$34:$B$777,S$225)+'СЕТ СН'!$F$12</f>
        <v>163.45177103</v>
      </c>
      <c r="T245" s="36">
        <f>SUMIFS(СВЦЭМ!$G$34:$G$777,СВЦЭМ!$A$34:$A$777,$A245,СВЦЭМ!$B$34:$B$777,T$225)+'СЕТ СН'!$F$12</f>
        <v>151.92022639999999</v>
      </c>
      <c r="U245" s="36">
        <f>SUMIFS(СВЦЭМ!$G$34:$G$777,СВЦЭМ!$A$34:$A$777,$A245,СВЦЭМ!$B$34:$B$777,U$225)+'СЕТ СН'!$F$12</f>
        <v>153.37687797000001</v>
      </c>
      <c r="V245" s="36">
        <f>SUMIFS(СВЦЭМ!$G$34:$G$777,СВЦЭМ!$A$34:$A$777,$A245,СВЦЭМ!$B$34:$B$777,V$225)+'СЕТ СН'!$F$12</f>
        <v>151.26692349999999</v>
      </c>
      <c r="W245" s="36">
        <f>SUMIFS(СВЦЭМ!$G$34:$G$777,СВЦЭМ!$A$34:$A$777,$A245,СВЦЭМ!$B$34:$B$777,W$225)+'СЕТ СН'!$F$12</f>
        <v>154.78938335999999</v>
      </c>
      <c r="X245" s="36">
        <f>SUMIFS(СВЦЭМ!$G$34:$G$777,СВЦЭМ!$A$34:$A$777,$A245,СВЦЭМ!$B$34:$B$777,X$225)+'СЕТ СН'!$F$12</f>
        <v>165.05665581</v>
      </c>
      <c r="Y245" s="36">
        <f>SUMIFS(СВЦЭМ!$G$34:$G$777,СВЦЭМ!$A$34:$A$777,$A245,СВЦЭМ!$B$34:$B$777,Y$225)+'СЕТ СН'!$F$12</f>
        <v>196.18975381000001</v>
      </c>
    </row>
    <row r="246" spans="1:25" ht="15.75" x14ac:dyDescent="0.2">
      <c r="A246" s="35">
        <f t="shared" si="6"/>
        <v>43394</v>
      </c>
      <c r="B246" s="36">
        <f>SUMIFS(СВЦЭМ!$G$34:$G$777,СВЦЭМ!$A$34:$A$777,$A246,СВЦЭМ!$B$34:$B$777,B$225)+'СЕТ СН'!$F$12</f>
        <v>230.83209600999999</v>
      </c>
      <c r="C246" s="36">
        <f>SUMIFS(СВЦЭМ!$G$34:$G$777,СВЦЭМ!$A$34:$A$777,$A246,СВЦЭМ!$B$34:$B$777,C$225)+'СЕТ СН'!$F$12</f>
        <v>244.06049551999999</v>
      </c>
      <c r="D246" s="36">
        <f>SUMIFS(СВЦЭМ!$G$34:$G$777,СВЦЭМ!$A$34:$A$777,$A246,СВЦЭМ!$B$34:$B$777,D$225)+'СЕТ СН'!$F$12</f>
        <v>274.65205952000002</v>
      </c>
      <c r="E246" s="36">
        <f>SUMIFS(СВЦЭМ!$G$34:$G$777,СВЦЭМ!$A$34:$A$777,$A246,СВЦЭМ!$B$34:$B$777,E$225)+'СЕТ СН'!$F$12</f>
        <v>284.66444108000002</v>
      </c>
      <c r="F246" s="36">
        <f>SUMIFS(СВЦЭМ!$G$34:$G$777,СВЦЭМ!$A$34:$A$777,$A246,СВЦЭМ!$B$34:$B$777,F$225)+'СЕТ СН'!$F$12</f>
        <v>283.94641784999999</v>
      </c>
      <c r="G246" s="36">
        <f>SUMIFS(СВЦЭМ!$G$34:$G$777,СВЦЭМ!$A$34:$A$777,$A246,СВЦЭМ!$B$34:$B$777,G$225)+'СЕТ СН'!$F$12</f>
        <v>282.02576033999998</v>
      </c>
      <c r="H246" s="36">
        <f>SUMIFS(СВЦЭМ!$G$34:$G$777,СВЦЭМ!$A$34:$A$777,$A246,СВЦЭМ!$B$34:$B$777,H$225)+'СЕТ СН'!$F$12</f>
        <v>280.87146303999998</v>
      </c>
      <c r="I246" s="36">
        <f>SUMIFS(СВЦЭМ!$G$34:$G$777,СВЦЭМ!$A$34:$A$777,$A246,СВЦЭМ!$B$34:$B$777,I$225)+'СЕТ СН'!$F$12</f>
        <v>272.53107792999998</v>
      </c>
      <c r="J246" s="36">
        <f>SUMIFS(СВЦЭМ!$G$34:$G$777,СВЦЭМ!$A$34:$A$777,$A246,СВЦЭМ!$B$34:$B$777,J$225)+'СЕТ СН'!$F$12</f>
        <v>269.08513880999999</v>
      </c>
      <c r="K246" s="36">
        <f>SUMIFS(СВЦЭМ!$G$34:$G$777,СВЦЭМ!$A$34:$A$777,$A246,СВЦЭМ!$B$34:$B$777,K$225)+'СЕТ СН'!$F$12</f>
        <v>248.57095927</v>
      </c>
      <c r="L246" s="36">
        <f>SUMIFS(СВЦЭМ!$G$34:$G$777,СВЦЭМ!$A$34:$A$777,$A246,СВЦЭМ!$B$34:$B$777,L$225)+'СЕТ СН'!$F$12</f>
        <v>242.56670671000001</v>
      </c>
      <c r="M246" s="36">
        <f>SUMIFS(СВЦЭМ!$G$34:$G$777,СВЦЭМ!$A$34:$A$777,$A246,СВЦЭМ!$B$34:$B$777,M$225)+'СЕТ СН'!$F$12</f>
        <v>244.14718176</v>
      </c>
      <c r="N246" s="36">
        <f>SUMIFS(СВЦЭМ!$G$34:$G$777,СВЦЭМ!$A$34:$A$777,$A246,СВЦЭМ!$B$34:$B$777,N$225)+'СЕТ СН'!$F$12</f>
        <v>248.53387802</v>
      </c>
      <c r="O246" s="36">
        <f>SUMIFS(СВЦЭМ!$G$34:$G$777,СВЦЭМ!$A$34:$A$777,$A246,СВЦЭМ!$B$34:$B$777,O$225)+'СЕТ СН'!$F$12</f>
        <v>248.25739879</v>
      </c>
      <c r="P246" s="36">
        <f>SUMIFS(СВЦЭМ!$G$34:$G$777,СВЦЭМ!$A$34:$A$777,$A246,СВЦЭМ!$B$34:$B$777,P$225)+'СЕТ СН'!$F$12</f>
        <v>234.08556819</v>
      </c>
      <c r="Q246" s="36">
        <f>SUMIFS(СВЦЭМ!$G$34:$G$777,СВЦЭМ!$A$34:$A$777,$A246,СВЦЭМ!$B$34:$B$777,Q$225)+'СЕТ СН'!$F$12</f>
        <v>217.20028363</v>
      </c>
      <c r="R246" s="36">
        <f>SUMIFS(СВЦЭМ!$G$34:$G$777,СВЦЭМ!$A$34:$A$777,$A246,СВЦЭМ!$B$34:$B$777,R$225)+'СЕТ СН'!$F$12</f>
        <v>189.72813958</v>
      </c>
      <c r="S246" s="36">
        <f>SUMIFS(СВЦЭМ!$G$34:$G$777,СВЦЭМ!$A$34:$A$777,$A246,СВЦЭМ!$B$34:$B$777,S$225)+'СЕТ СН'!$F$12</f>
        <v>164.69368856</v>
      </c>
      <c r="T246" s="36">
        <f>SUMIFS(СВЦЭМ!$G$34:$G$777,СВЦЭМ!$A$34:$A$777,$A246,СВЦЭМ!$B$34:$B$777,T$225)+'СЕТ СН'!$F$12</f>
        <v>153.79527211999999</v>
      </c>
      <c r="U246" s="36">
        <f>SUMIFS(СВЦЭМ!$G$34:$G$777,СВЦЭМ!$A$34:$A$777,$A246,СВЦЭМ!$B$34:$B$777,U$225)+'СЕТ СН'!$F$12</f>
        <v>149.50880695999999</v>
      </c>
      <c r="V246" s="36">
        <f>SUMIFS(СВЦЭМ!$G$34:$G$777,СВЦЭМ!$A$34:$A$777,$A246,СВЦЭМ!$B$34:$B$777,V$225)+'СЕТ СН'!$F$12</f>
        <v>148.91211787</v>
      </c>
      <c r="W246" s="36">
        <f>SUMIFS(СВЦЭМ!$G$34:$G$777,СВЦЭМ!$A$34:$A$777,$A246,СВЦЭМ!$B$34:$B$777,W$225)+'СЕТ СН'!$F$12</f>
        <v>152.56636154</v>
      </c>
      <c r="X246" s="36">
        <f>SUMIFS(СВЦЭМ!$G$34:$G$777,СВЦЭМ!$A$34:$A$777,$A246,СВЦЭМ!$B$34:$B$777,X$225)+'СЕТ СН'!$F$12</f>
        <v>167.36301029000001</v>
      </c>
      <c r="Y246" s="36">
        <f>SUMIFS(СВЦЭМ!$G$34:$G$777,СВЦЭМ!$A$34:$A$777,$A246,СВЦЭМ!$B$34:$B$777,Y$225)+'СЕТ СН'!$F$12</f>
        <v>201.72728040000001</v>
      </c>
    </row>
    <row r="247" spans="1:25" ht="15.75" x14ac:dyDescent="0.2">
      <c r="A247" s="35">
        <f t="shared" si="6"/>
        <v>43395</v>
      </c>
      <c r="B247" s="36">
        <f>SUMIFS(СВЦЭМ!$G$34:$G$777,СВЦЭМ!$A$34:$A$777,$A247,СВЦЭМ!$B$34:$B$777,B$225)+'СЕТ СН'!$F$12</f>
        <v>242.55448661</v>
      </c>
      <c r="C247" s="36">
        <f>SUMIFS(СВЦЭМ!$G$34:$G$777,СВЦЭМ!$A$34:$A$777,$A247,СВЦЭМ!$B$34:$B$777,C$225)+'СЕТ СН'!$F$12</f>
        <v>265.90653674999999</v>
      </c>
      <c r="D247" s="36">
        <f>SUMIFS(СВЦЭМ!$G$34:$G$777,СВЦЭМ!$A$34:$A$777,$A247,СВЦЭМ!$B$34:$B$777,D$225)+'СЕТ СН'!$F$12</f>
        <v>288.67224315999999</v>
      </c>
      <c r="E247" s="36">
        <f>SUMIFS(СВЦЭМ!$G$34:$G$777,СВЦЭМ!$A$34:$A$777,$A247,СВЦЭМ!$B$34:$B$777,E$225)+'СЕТ СН'!$F$12</f>
        <v>293.93086949999997</v>
      </c>
      <c r="F247" s="36">
        <f>SUMIFS(СВЦЭМ!$G$34:$G$777,СВЦЭМ!$A$34:$A$777,$A247,СВЦЭМ!$B$34:$B$777,F$225)+'СЕТ СН'!$F$12</f>
        <v>293.58638373999997</v>
      </c>
      <c r="G247" s="36">
        <f>SUMIFS(СВЦЭМ!$G$34:$G$777,СВЦЭМ!$A$34:$A$777,$A247,СВЦЭМ!$B$34:$B$777,G$225)+'СЕТ СН'!$F$12</f>
        <v>288.21887376000001</v>
      </c>
      <c r="H247" s="36">
        <f>SUMIFS(СВЦЭМ!$G$34:$G$777,СВЦЭМ!$A$34:$A$777,$A247,СВЦЭМ!$B$34:$B$777,H$225)+'СЕТ СН'!$F$12</f>
        <v>272.1246534</v>
      </c>
      <c r="I247" s="36">
        <f>SUMIFS(СВЦЭМ!$G$34:$G$777,СВЦЭМ!$A$34:$A$777,$A247,СВЦЭМ!$B$34:$B$777,I$225)+'СЕТ СН'!$F$12</f>
        <v>261.45774714999999</v>
      </c>
      <c r="J247" s="36">
        <f>SUMIFS(СВЦЭМ!$G$34:$G$777,СВЦЭМ!$A$34:$A$777,$A247,СВЦЭМ!$B$34:$B$777,J$225)+'СЕТ СН'!$F$12</f>
        <v>246.08959998</v>
      </c>
      <c r="K247" s="36">
        <f>SUMIFS(СВЦЭМ!$G$34:$G$777,СВЦЭМ!$A$34:$A$777,$A247,СВЦЭМ!$B$34:$B$777,K$225)+'СЕТ СН'!$F$12</f>
        <v>238.66008894999999</v>
      </c>
      <c r="L247" s="36">
        <f>SUMIFS(СВЦЭМ!$G$34:$G$777,СВЦЭМ!$A$34:$A$777,$A247,СВЦЭМ!$B$34:$B$777,L$225)+'СЕТ СН'!$F$12</f>
        <v>236.94705630999999</v>
      </c>
      <c r="M247" s="36">
        <f>SUMIFS(СВЦЭМ!$G$34:$G$777,СВЦЭМ!$A$34:$A$777,$A247,СВЦЭМ!$B$34:$B$777,M$225)+'СЕТ СН'!$F$12</f>
        <v>241.24826726000001</v>
      </c>
      <c r="N247" s="36">
        <f>SUMIFS(СВЦЭМ!$G$34:$G$777,СВЦЭМ!$A$34:$A$777,$A247,СВЦЭМ!$B$34:$B$777,N$225)+'СЕТ СН'!$F$12</f>
        <v>247.29860998000001</v>
      </c>
      <c r="O247" s="36">
        <f>SUMIFS(СВЦЭМ!$G$34:$G$777,СВЦЭМ!$A$34:$A$777,$A247,СВЦЭМ!$B$34:$B$777,O$225)+'СЕТ СН'!$F$12</f>
        <v>238.18374906</v>
      </c>
      <c r="P247" s="36">
        <f>SUMIFS(СВЦЭМ!$G$34:$G$777,СВЦЭМ!$A$34:$A$777,$A247,СВЦЭМ!$B$34:$B$777,P$225)+'СЕТ СН'!$F$12</f>
        <v>222.06593348999999</v>
      </c>
      <c r="Q247" s="36">
        <f>SUMIFS(СВЦЭМ!$G$34:$G$777,СВЦЭМ!$A$34:$A$777,$A247,СВЦЭМ!$B$34:$B$777,Q$225)+'СЕТ СН'!$F$12</f>
        <v>206.34613512999999</v>
      </c>
      <c r="R247" s="36">
        <f>SUMIFS(СВЦЭМ!$G$34:$G$777,СВЦЭМ!$A$34:$A$777,$A247,СВЦЭМ!$B$34:$B$777,R$225)+'СЕТ СН'!$F$12</f>
        <v>186.04795369000001</v>
      </c>
      <c r="S247" s="36">
        <f>SUMIFS(СВЦЭМ!$G$34:$G$777,СВЦЭМ!$A$34:$A$777,$A247,СВЦЭМ!$B$34:$B$777,S$225)+'СЕТ СН'!$F$12</f>
        <v>164.48266319999999</v>
      </c>
      <c r="T247" s="36">
        <f>SUMIFS(СВЦЭМ!$G$34:$G$777,СВЦЭМ!$A$34:$A$777,$A247,СВЦЭМ!$B$34:$B$777,T$225)+'СЕТ СН'!$F$12</f>
        <v>161.66791154000001</v>
      </c>
      <c r="U247" s="36">
        <f>SUMIFS(СВЦЭМ!$G$34:$G$777,СВЦЭМ!$A$34:$A$777,$A247,СВЦЭМ!$B$34:$B$777,U$225)+'СЕТ СН'!$F$12</f>
        <v>157.15291148</v>
      </c>
      <c r="V247" s="36">
        <f>SUMIFS(СВЦЭМ!$G$34:$G$777,СВЦЭМ!$A$34:$A$777,$A247,СВЦЭМ!$B$34:$B$777,V$225)+'СЕТ СН'!$F$12</f>
        <v>157.17334095999999</v>
      </c>
      <c r="W247" s="36">
        <f>SUMIFS(СВЦЭМ!$G$34:$G$777,СВЦЭМ!$A$34:$A$777,$A247,СВЦЭМ!$B$34:$B$777,W$225)+'СЕТ СН'!$F$12</f>
        <v>162.74955521000001</v>
      </c>
      <c r="X247" s="36">
        <f>SUMIFS(СВЦЭМ!$G$34:$G$777,СВЦЭМ!$A$34:$A$777,$A247,СВЦЭМ!$B$34:$B$777,X$225)+'СЕТ СН'!$F$12</f>
        <v>179.94411382000001</v>
      </c>
      <c r="Y247" s="36">
        <f>SUMIFS(СВЦЭМ!$G$34:$G$777,СВЦЭМ!$A$34:$A$777,$A247,СВЦЭМ!$B$34:$B$777,Y$225)+'СЕТ СН'!$F$12</f>
        <v>214.50633629999999</v>
      </c>
    </row>
    <row r="248" spans="1:25" ht="15.75" x14ac:dyDescent="0.2">
      <c r="A248" s="35">
        <f t="shared" si="6"/>
        <v>43396</v>
      </c>
      <c r="B248" s="36">
        <f>SUMIFS(СВЦЭМ!$G$34:$G$777,СВЦЭМ!$A$34:$A$777,$A248,СВЦЭМ!$B$34:$B$777,B$225)+'СЕТ СН'!$F$12</f>
        <v>251.27680436</v>
      </c>
      <c r="C248" s="36">
        <f>SUMIFS(СВЦЭМ!$G$34:$G$777,СВЦЭМ!$A$34:$A$777,$A248,СВЦЭМ!$B$34:$B$777,C$225)+'СЕТ СН'!$F$12</f>
        <v>278.63257012999998</v>
      </c>
      <c r="D248" s="36">
        <f>SUMIFS(СВЦЭМ!$G$34:$G$777,СВЦЭМ!$A$34:$A$777,$A248,СВЦЭМ!$B$34:$B$777,D$225)+'СЕТ СН'!$F$12</f>
        <v>291.93923719999998</v>
      </c>
      <c r="E248" s="36">
        <f>SUMIFS(СВЦЭМ!$G$34:$G$777,СВЦЭМ!$A$34:$A$777,$A248,СВЦЭМ!$B$34:$B$777,E$225)+'СЕТ СН'!$F$12</f>
        <v>293.94272733999998</v>
      </c>
      <c r="F248" s="36">
        <f>SUMIFS(СВЦЭМ!$G$34:$G$777,СВЦЭМ!$A$34:$A$777,$A248,СВЦЭМ!$B$34:$B$777,F$225)+'СЕТ СН'!$F$12</f>
        <v>291.14795534000001</v>
      </c>
      <c r="G248" s="36">
        <f>SUMIFS(СВЦЭМ!$G$34:$G$777,СВЦЭМ!$A$34:$A$777,$A248,СВЦЭМ!$B$34:$B$777,G$225)+'СЕТ СН'!$F$12</f>
        <v>285.54334569000002</v>
      </c>
      <c r="H248" s="36">
        <f>SUMIFS(СВЦЭМ!$G$34:$G$777,СВЦЭМ!$A$34:$A$777,$A248,СВЦЭМ!$B$34:$B$777,H$225)+'СЕТ СН'!$F$12</f>
        <v>268.18931931999998</v>
      </c>
      <c r="I248" s="36">
        <f>SUMIFS(СВЦЭМ!$G$34:$G$777,СВЦЭМ!$A$34:$A$777,$A248,СВЦЭМ!$B$34:$B$777,I$225)+'СЕТ СН'!$F$12</f>
        <v>258.65063315999998</v>
      </c>
      <c r="J248" s="36">
        <f>SUMIFS(СВЦЭМ!$G$34:$G$777,СВЦЭМ!$A$34:$A$777,$A248,СВЦЭМ!$B$34:$B$777,J$225)+'СЕТ СН'!$F$12</f>
        <v>250.19238639</v>
      </c>
      <c r="K248" s="36">
        <f>SUMIFS(СВЦЭМ!$G$34:$G$777,СВЦЭМ!$A$34:$A$777,$A248,СВЦЭМ!$B$34:$B$777,K$225)+'СЕТ СН'!$F$12</f>
        <v>243.18516851999999</v>
      </c>
      <c r="L248" s="36">
        <f>SUMIFS(СВЦЭМ!$G$34:$G$777,СВЦЭМ!$A$34:$A$777,$A248,СВЦЭМ!$B$34:$B$777,L$225)+'СЕТ СН'!$F$12</f>
        <v>241.62016722999999</v>
      </c>
      <c r="M248" s="36">
        <f>SUMIFS(СВЦЭМ!$G$34:$G$777,СВЦЭМ!$A$34:$A$777,$A248,СВЦЭМ!$B$34:$B$777,M$225)+'СЕТ СН'!$F$12</f>
        <v>246.20662716999999</v>
      </c>
      <c r="N248" s="36">
        <f>SUMIFS(СВЦЭМ!$G$34:$G$777,СВЦЭМ!$A$34:$A$777,$A248,СВЦЭМ!$B$34:$B$777,N$225)+'СЕТ СН'!$F$12</f>
        <v>251.11755857</v>
      </c>
      <c r="O248" s="36">
        <f>SUMIFS(СВЦЭМ!$G$34:$G$777,СВЦЭМ!$A$34:$A$777,$A248,СВЦЭМ!$B$34:$B$777,O$225)+'СЕТ СН'!$F$12</f>
        <v>246.58954519</v>
      </c>
      <c r="P248" s="36">
        <f>SUMIFS(СВЦЭМ!$G$34:$G$777,СВЦЭМ!$A$34:$A$777,$A248,СВЦЭМ!$B$34:$B$777,P$225)+'СЕТ СН'!$F$12</f>
        <v>234.20730818000001</v>
      </c>
      <c r="Q248" s="36">
        <f>SUMIFS(СВЦЭМ!$G$34:$G$777,СВЦЭМ!$A$34:$A$777,$A248,СВЦЭМ!$B$34:$B$777,Q$225)+'СЕТ СН'!$F$12</f>
        <v>216.50065119000001</v>
      </c>
      <c r="R248" s="36">
        <f>SUMIFS(СВЦЭМ!$G$34:$G$777,СВЦЭМ!$A$34:$A$777,$A248,СВЦЭМ!$B$34:$B$777,R$225)+'СЕТ СН'!$F$12</f>
        <v>192.67518487000001</v>
      </c>
      <c r="S248" s="36">
        <f>SUMIFS(СВЦЭМ!$G$34:$G$777,СВЦЭМ!$A$34:$A$777,$A248,СВЦЭМ!$B$34:$B$777,S$225)+'СЕТ СН'!$F$12</f>
        <v>171.32493362</v>
      </c>
      <c r="T248" s="36">
        <f>SUMIFS(СВЦЭМ!$G$34:$G$777,СВЦЭМ!$A$34:$A$777,$A248,СВЦЭМ!$B$34:$B$777,T$225)+'СЕТ СН'!$F$12</f>
        <v>163.80426858000001</v>
      </c>
      <c r="U248" s="36">
        <f>SUMIFS(СВЦЭМ!$G$34:$G$777,СВЦЭМ!$A$34:$A$777,$A248,СВЦЭМ!$B$34:$B$777,U$225)+'СЕТ СН'!$F$12</f>
        <v>160.30227106999999</v>
      </c>
      <c r="V248" s="36">
        <f>SUMIFS(СВЦЭМ!$G$34:$G$777,СВЦЭМ!$A$34:$A$777,$A248,СВЦЭМ!$B$34:$B$777,V$225)+'СЕТ СН'!$F$12</f>
        <v>161.93854210000001</v>
      </c>
      <c r="W248" s="36">
        <f>SUMIFS(СВЦЭМ!$G$34:$G$777,СВЦЭМ!$A$34:$A$777,$A248,СВЦЭМ!$B$34:$B$777,W$225)+'СЕТ СН'!$F$12</f>
        <v>166.38848899000001</v>
      </c>
      <c r="X248" s="36">
        <f>SUMIFS(СВЦЭМ!$G$34:$G$777,СВЦЭМ!$A$34:$A$777,$A248,СВЦЭМ!$B$34:$B$777,X$225)+'СЕТ СН'!$F$12</f>
        <v>182.21107884</v>
      </c>
      <c r="Y248" s="36">
        <f>SUMIFS(СВЦЭМ!$G$34:$G$777,СВЦЭМ!$A$34:$A$777,$A248,СВЦЭМ!$B$34:$B$777,Y$225)+'СЕТ СН'!$F$12</f>
        <v>214.65804007</v>
      </c>
    </row>
    <row r="249" spans="1:25" ht="15.75" x14ac:dyDescent="0.2">
      <c r="A249" s="35">
        <f t="shared" si="6"/>
        <v>43397</v>
      </c>
      <c r="B249" s="36">
        <f>SUMIFS(СВЦЭМ!$G$34:$G$777,СВЦЭМ!$A$34:$A$777,$A249,СВЦЭМ!$B$34:$B$777,B$225)+'СЕТ СН'!$F$12</f>
        <v>234.75816777</v>
      </c>
      <c r="C249" s="36">
        <f>SUMIFS(СВЦЭМ!$G$34:$G$777,СВЦЭМ!$A$34:$A$777,$A249,СВЦЭМ!$B$34:$B$777,C$225)+'СЕТ СН'!$F$12</f>
        <v>259.48216350000001</v>
      </c>
      <c r="D249" s="36">
        <f>SUMIFS(СВЦЭМ!$G$34:$G$777,СВЦЭМ!$A$34:$A$777,$A249,СВЦЭМ!$B$34:$B$777,D$225)+'СЕТ СН'!$F$12</f>
        <v>280.60103952999998</v>
      </c>
      <c r="E249" s="36">
        <f>SUMIFS(СВЦЭМ!$G$34:$G$777,СВЦЭМ!$A$34:$A$777,$A249,СВЦЭМ!$B$34:$B$777,E$225)+'СЕТ СН'!$F$12</f>
        <v>283.67881566</v>
      </c>
      <c r="F249" s="36">
        <f>SUMIFS(СВЦЭМ!$G$34:$G$777,СВЦЭМ!$A$34:$A$777,$A249,СВЦЭМ!$B$34:$B$777,F$225)+'СЕТ СН'!$F$12</f>
        <v>282.01918316000001</v>
      </c>
      <c r="G249" s="36">
        <f>SUMIFS(СВЦЭМ!$G$34:$G$777,СВЦЭМ!$A$34:$A$777,$A249,СВЦЭМ!$B$34:$B$777,G$225)+'СЕТ СН'!$F$12</f>
        <v>276.41400177000003</v>
      </c>
      <c r="H249" s="36">
        <f>SUMIFS(СВЦЭМ!$G$34:$G$777,СВЦЭМ!$A$34:$A$777,$A249,СВЦЭМ!$B$34:$B$777,H$225)+'СЕТ СН'!$F$12</f>
        <v>259.18014085999999</v>
      </c>
      <c r="I249" s="36">
        <f>SUMIFS(СВЦЭМ!$G$34:$G$777,СВЦЭМ!$A$34:$A$777,$A249,СВЦЭМ!$B$34:$B$777,I$225)+'СЕТ СН'!$F$12</f>
        <v>250.20914049000001</v>
      </c>
      <c r="J249" s="36">
        <f>SUMIFS(СВЦЭМ!$G$34:$G$777,СВЦЭМ!$A$34:$A$777,$A249,СВЦЭМ!$B$34:$B$777,J$225)+'СЕТ СН'!$F$12</f>
        <v>247.18605780999999</v>
      </c>
      <c r="K249" s="36">
        <f>SUMIFS(СВЦЭМ!$G$34:$G$777,СВЦЭМ!$A$34:$A$777,$A249,СВЦЭМ!$B$34:$B$777,K$225)+'СЕТ СН'!$F$12</f>
        <v>246.11693274000001</v>
      </c>
      <c r="L249" s="36">
        <f>SUMIFS(СВЦЭМ!$G$34:$G$777,СВЦЭМ!$A$34:$A$777,$A249,СВЦЭМ!$B$34:$B$777,L$225)+'СЕТ СН'!$F$12</f>
        <v>249.46265843</v>
      </c>
      <c r="M249" s="36">
        <f>SUMIFS(СВЦЭМ!$G$34:$G$777,СВЦЭМ!$A$34:$A$777,$A249,СВЦЭМ!$B$34:$B$777,M$225)+'СЕТ СН'!$F$12</f>
        <v>249.04740566000001</v>
      </c>
      <c r="N249" s="36">
        <f>SUMIFS(СВЦЭМ!$G$34:$G$777,СВЦЭМ!$A$34:$A$777,$A249,СВЦЭМ!$B$34:$B$777,N$225)+'СЕТ СН'!$F$12</f>
        <v>251.71797072999999</v>
      </c>
      <c r="O249" s="36">
        <f>SUMIFS(СВЦЭМ!$G$34:$G$777,СВЦЭМ!$A$34:$A$777,$A249,СВЦЭМ!$B$34:$B$777,O$225)+'СЕТ СН'!$F$12</f>
        <v>247.17557384</v>
      </c>
      <c r="P249" s="36">
        <f>SUMIFS(СВЦЭМ!$G$34:$G$777,СВЦЭМ!$A$34:$A$777,$A249,СВЦЭМ!$B$34:$B$777,P$225)+'СЕТ СН'!$F$12</f>
        <v>234.38801527999999</v>
      </c>
      <c r="Q249" s="36">
        <f>SUMIFS(СВЦЭМ!$G$34:$G$777,СВЦЭМ!$A$34:$A$777,$A249,СВЦЭМ!$B$34:$B$777,Q$225)+'СЕТ СН'!$F$12</f>
        <v>218.03879807999999</v>
      </c>
      <c r="R249" s="36">
        <f>SUMIFS(СВЦЭМ!$G$34:$G$777,СВЦЭМ!$A$34:$A$777,$A249,СВЦЭМ!$B$34:$B$777,R$225)+'СЕТ СН'!$F$12</f>
        <v>192.11694976000001</v>
      </c>
      <c r="S249" s="36">
        <f>SUMIFS(СВЦЭМ!$G$34:$G$777,СВЦЭМ!$A$34:$A$777,$A249,СВЦЭМ!$B$34:$B$777,S$225)+'СЕТ СН'!$F$12</f>
        <v>173.20272141000001</v>
      </c>
      <c r="T249" s="36">
        <f>SUMIFS(СВЦЭМ!$G$34:$G$777,СВЦЭМ!$A$34:$A$777,$A249,СВЦЭМ!$B$34:$B$777,T$225)+'СЕТ СН'!$F$12</f>
        <v>163.06754867999999</v>
      </c>
      <c r="U249" s="36">
        <f>SUMIFS(СВЦЭМ!$G$34:$G$777,СВЦЭМ!$A$34:$A$777,$A249,СВЦЭМ!$B$34:$B$777,U$225)+'СЕТ СН'!$F$12</f>
        <v>161.73251515999999</v>
      </c>
      <c r="V249" s="36">
        <f>SUMIFS(СВЦЭМ!$G$34:$G$777,СВЦЭМ!$A$34:$A$777,$A249,СВЦЭМ!$B$34:$B$777,V$225)+'СЕТ СН'!$F$12</f>
        <v>163.68712482999999</v>
      </c>
      <c r="W249" s="36">
        <f>SUMIFS(СВЦЭМ!$G$34:$G$777,СВЦЭМ!$A$34:$A$777,$A249,СВЦЭМ!$B$34:$B$777,W$225)+'СЕТ СН'!$F$12</f>
        <v>170.96274521999999</v>
      </c>
      <c r="X249" s="36">
        <f>SUMIFS(СВЦЭМ!$G$34:$G$777,СВЦЭМ!$A$34:$A$777,$A249,СВЦЭМ!$B$34:$B$777,X$225)+'СЕТ СН'!$F$12</f>
        <v>187.93588664000001</v>
      </c>
      <c r="Y249" s="36">
        <f>SUMIFS(СВЦЭМ!$G$34:$G$777,СВЦЭМ!$A$34:$A$777,$A249,СВЦЭМ!$B$34:$B$777,Y$225)+'СЕТ СН'!$F$12</f>
        <v>215.03698487</v>
      </c>
    </row>
    <row r="250" spans="1:25" ht="15.75" x14ac:dyDescent="0.2">
      <c r="A250" s="35">
        <f t="shared" si="6"/>
        <v>43398</v>
      </c>
      <c r="B250" s="36">
        <f>SUMIFS(СВЦЭМ!$G$34:$G$777,СВЦЭМ!$A$34:$A$777,$A250,СВЦЭМ!$B$34:$B$777,B$225)+'СЕТ СН'!$F$12</f>
        <v>227.36018897</v>
      </c>
      <c r="C250" s="36">
        <f>SUMIFS(СВЦЭМ!$G$34:$G$777,СВЦЭМ!$A$34:$A$777,$A250,СВЦЭМ!$B$34:$B$777,C$225)+'СЕТ СН'!$F$12</f>
        <v>259.30263100000002</v>
      </c>
      <c r="D250" s="36">
        <f>SUMIFS(СВЦЭМ!$G$34:$G$777,СВЦЭМ!$A$34:$A$777,$A250,СВЦЭМ!$B$34:$B$777,D$225)+'СЕТ СН'!$F$12</f>
        <v>282.43015366999998</v>
      </c>
      <c r="E250" s="36">
        <f>SUMIFS(СВЦЭМ!$G$34:$G$777,СВЦЭМ!$A$34:$A$777,$A250,СВЦЭМ!$B$34:$B$777,E$225)+'СЕТ СН'!$F$12</f>
        <v>284.51151028999999</v>
      </c>
      <c r="F250" s="36">
        <f>SUMIFS(СВЦЭМ!$G$34:$G$777,СВЦЭМ!$A$34:$A$777,$A250,СВЦЭМ!$B$34:$B$777,F$225)+'СЕТ СН'!$F$12</f>
        <v>284.14966458999999</v>
      </c>
      <c r="G250" s="36">
        <f>SUMIFS(СВЦЭМ!$G$34:$G$777,СВЦЭМ!$A$34:$A$777,$A250,СВЦЭМ!$B$34:$B$777,G$225)+'СЕТ СН'!$F$12</f>
        <v>281.45582547999999</v>
      </c>
      <c r="H250" s="36">
        <f>SUMIFS(СВЦЭМ!$G$34:$G$777,СВЦЭМ!$A$34:$A$777,$A250,СВЦЭМ!$B$34:$B$777,H$225)+'СЕТ СН'!$F$12</f>
        <v>265.99617542999999</v>
      </c>
      <c r="I250" s="36">
        <f>SUMIFS(СВЦЭМ!$G$34:$G$777,СВЦЭМ!$A$34:$A$777,$A250,СВЦЭМ!$B$34:$B$777,I$225)+'СЕТ СН'!$F$12</f>
        <v>251.10307577</v>
      </c>
      <c r="J250" s="36">
        <f>SUMIFS(СВЦЭМ!$G$34:$G$777,СВЦЭМ!$A$34:$A$777,$A250,СВЦЭМ!$B$34:$B$777,J$225)+'СЕТ СН'!$F$12</f>
        <v>248.39659717000001</v>
      </c>
      <c r="K250" s="36">
        <f>SUMIFS(СВЦЭМ!$G$34:$G$777,СВЦЭМ!$A$34:$A$777,$A250,СВЦЭМ!$B$34:$B$777,K$225)+'СЕТ СН'!$F$12</f>
        <v>248.09976169999999</v>
      </c>
      <c r="L250" s="36">
        <f>SUMIFS(СВЦЭМ!$G$34:$G$777,СВЦЭМ!$A$34:$A$777,$A250,СВЦЭМ!$B$34:$B$777,L$225)+'СЕТ СН'!$F$12</f>
        <v>251.90942165999999</v>
      </c>
      <c r="M250" s="36">
        <f>SUMIFS(СВЦЭМ!$G$34:$G$777,СВЦЭМ!$A$34:$A$777,$A250,СВЦЭМ!$B$34:$B$777,M$225)+'СЕТ СН'!$F$12</f>
        <v>251.79967719000001</v>
      </c>
      <c r="N250" s="36">
        <f>SUMIFS(СВЦЭМ!$G$34:$G$777,СВЦЭМ!$A$34:$A$777,$A250,СВЦЭМ!$B$34:$B$777,N$225)+'СЕТ СН'!$F$12</f>
        <v>248.94599245000001</v>
      </c>
      <c r="O250" s="36">
        <f>SUMIFS(СВЦЭМ!$G$34:$G$777,СВЦЭМ!$A$34:$A$777,$A250,СВЦЭМ!$B$34:$B$777,O$225)+'СЕТ СН'!$F$12</f>
        <v>246.98930429999999</v>
      </c>
      <c r="P250" s="36">
        <f>SUMIFS(СВЦЭМ!$G$34:$G$777,СВЦЭМ!$A$34:$A$777,$A250,СВЦЭМ!$B$34:$B$777,P$225)+'СЕТ СН'!$F$12</f>
        <v>228.88325284000001</v>
      </c>
      <c r="Q250" s="36">
        <f>SUMIFS(СВЦЭМ!$G$34:$G$777,СВЦЭМ!$A$34:$A$777,$A250,СВЦЭМ!$B$34:$B$777,Q$225)+'СЕТ СН'!$F$12</f>
        <v>208.77456061999999</v>
      </c>
      <c r="R250" s="36">
        <f>SUMIFS(СВЦЭМ!$G$34:$G$777,СВЦЭМ!$A$34:$A$777,$A250,СВЦЭМ!$B$34:$B$777,R$225)+'СЕТ СН'!$F$12</f>
        <v>175.21524621</v>
      </c>
      <c r="S250" s="36">
        <f>SUMIFS(СВЦЭМ!$G$34:$G$777,СВЦЭМ!$A$34:$A$777,$A250,СВЦЭМ!$B$34:$B$777,S$225)+'СЕТ СН'!$F$12</f>
        <v>158.83520892999999</v>
      </c>
      <c r="T250" s="36">
        <f>SUMIFS(СВЦЭМ!$G$34:$G$777,СВЦЭМ!$A$34:$A$777,$A250,СВЦЭМ!$B$34:$B$777,T$225)+'СЕТ СН'!$F$12</f>
        <v>154.73279776000001</v>
      </c>
      <c r="U250" s="36">
        <f>SUMIFS(СВЦЭМ!$G$34:$G$777,СВЦЭМ!$A$34:$A$777,$A250,СВЦЭМ!$B$34:$B$777,U$225)+'СЕТ СН'!$F$12</f>
        <v>161.3897963</v>
      </c>
      <c r="V250" s="36">
        <f>SUMIFS(СВЦЭМ!$G$34:$G$777,СВЦЭМ!$A$34:$A$777,$A250,СВЦЭМ!$B$34:$B$777,V$225)+'СЕТ СН'!$F$12</f>
        <v>154.49430576</v>
      </c>
      <c r="W250" s="36">
        <f>SUMIFS(СВЦЭМ!$G$34:$G$777,СВЦЭМ!$A$34:$A$777,$A250,СВЦЭМ!$B$34:$B$777,W$225)+'СЕТ СН'!$F$12</f>
        <v>161.67627770000001</v>
      </c>
      <c r="X250" s="36">
        <f>SUMIFS(СВЦЭМ!$G$34:$G$777,СВЦЭМ!$A$34:$A$777,$A250,СВЦЭМ!$B$34:$B$777,X$225)+'СЕТ СН'!$F$12</f>
        <v>177.56438478000001</v>
      </c>
      <c r="Y250" s="36">
        <f>SUMIFS(СВЦЭМ!$G$34:$G$777,СВЦЭМ!$A$34:$A$777,$A250,СВЦЭМ!$B$34:$B$777,Y$225)+'СЕТ СН'!$F$12</f>
        <v>199.95589866</v>
      </c>
    </row>
    <row r="251" spans="1:25" ht="15.75" x14ac:dyDescent="0.2">
      <c r="A251" s="35">
        <f t="shared" si="6"/>
        <v>43399</v>
      </c>
      <c r="B251" s="36">
        <f>SUMIFS(СВЦЭМ!$G$34:$G$777,СВЦЭМ!$A$34:$A$777,$A251,СВЦЭМ!$B$34:$B$777,B$225)+'СЕТ СН'!$F$12</f>
        <v>250.67631401</v>
      </c>
      <c r="C251" s="36">
        <f>SUMIFS(СВЦЭМ!$G$34:$G$777,СВЦЭМ!$A$34:$A$777,$A251,СВЦЭМ!$B$34:$B$777,C$225)+'СЕТ СН'!$F$12</f>
        <v>281.84187365000003</v>
      </c>
      <c r="D251" s="36">
        <f>SUMIFS(СВЦЭМ!$G$34:$G$777,СВЦЭМ!$A$34:$A$777,$A251,СВЦЭМ!$B$34:$B$777,D$225)+'СЕТ СН'!$F$12</f>
        <v>306.03036524999999</v>
      </c>
      <c r="E251" s="36">
        <f>SUMIFS(СВЦЭМ!$G$34:$G$777,СВЦЭМ!$A$34:$A$777,$A251,СВЦЭМ!$B$34:$B$777,E$225)+'СЕТ СН'!$F$12</f>
        <v>306.64788050999999</v>
      </c>
      <c r="F251" s="36">
        <f>SUMIFS(СВЦЭМ!$G$34:$G$777,СВЦЭМ!$A$34:$A$777,$A251,СВЦЭМ!$B$34:$B$777,F$225)+'СЕТ СН'!$F$12</f>
        <v>302.47241258999998</v>
      </c>
      <c r="G251" s="36">
        <f>SUMIFS(СВЦЭМ!$G$34:$G$777,СВЦЭМ!$A$34:$A$777,$A251,СВЦЭМ!$B$34:$B$777,G$225)+'СЕТ СН'!$F$12</f>
        <v>292.37236637000001</v>
      </c>
      <c r="H251" s="36">
        <f>SUMIFS(СВЦЭМ!$G$34:$G$777,СВЦЭМ!$A$34:$A$777,$A251,СВЦЭМ!$B$34:$B$777,H$225)+'СЕТ СН'!$F$12</f>
        <v>271.14296815</v>
      </c>
      <c r="I251" s="36">
        <f>SUMIFS(СВЦЭМ!$G$34:$G$777,СВЦЭМ!$A$34:$A$777,$A251,СВЦЭМ!$B$34:$B$777,I$225)+'СЕТ СН'!$F$12</f>
        <v>251.58858850999999</v>
      </c>
      <c r="J251" s="36">
        <f>SUMIFS(СВЦЭМ!$G$34:$G$777,СВЦЭМ!$A$34:$A$777,$A251,СВЦЭМ!$B$34:$B$777,J$225)+'СЕТ СН'!$F$12</f>
        <v>245.58351859999999</v>
      </c>
      <c r="K251" s="36">
        <f>SUMIFS(СВЦЭМ!$G$34:$G$777,СВЦЭМ!$A$34:$A$777,$A251,СВЦЭМ!$B$34:$B$777,K$225)+'СЕТ СН'!$F$12</f>
        <v>241.25788001999999</v>
      </c>
      <c r="L251" s="36">
        <f>SUMIFS(СВЦЭМ!$G$34:$G$777,СВЦЭМ!$A$34:$A$777,$A251,СВЦЭМ!$B$34:$B$777,L$225)+'СЕТ СН'!$F$12</f>
        <v>241.77187237000001</v>
      </c>
      <c r="M251" s="36">
        <f>SUMIFS(СВЦЭМ!$G$34:$G$777,СВЦЭМ!$A$34:$A$777,$A251,СВЦЭМ!$B$34:$B$777,M$225)+'СЕТ СН'!$F$12</f>
        <v>243.30154451000001</v>
      </c>
      <c r="N251" s="36">
        <f>SUMIFS(СВЦЭМ!$G$34:$G$777,СВЦЭМ!$A$34:$A$777,$A251,СВЦЭМ!$B$34:$B$777,N$225)+'СЕТ СН'!$F$12</f>
        <v>244.81309028000001</v>
      </c>
      <c r="O251" s="36">
        <f>SUMIFS(СВЦЭМ!$G$34:$G$777,СВЦЭМ!$A$34:$A$777,$A251,СВЦЭМ!$B$34:$B$777,O$225)+'СЕТ СН'!$F$12</f>
        <v>238.83835141</v>
      </c>
      <c r="P251" s="36">
        <f>SUMIFS(СВЦЭМ!$G$34:$G$777,СВЦЭМ!$A$34:$A$777,$A251,СВЦЭМ!$B$34:$B$777,P$225)+'СЕТ СН'!$F$12</f>
        <v>223.14139331999999</v>
      </c>
      <c r="Q251" s="36">
        <f>SUMIFS(СВЦЭМ!$G$34:$G$777,СВЦЭМ!$A$34:$A$777,$A251,СВЦЭМ!$B$34:$B$777,Q$225)+'СЕТ СН'!$F$12</f>
        <v>207.38086433999999</v>
      </c>
      <c r="R251" s="36">
        <f>SUMIFS(СВЦЭМ!$G$34:$G$777,СВЦЭМ!$A$34:$A$777,$A251,СВЦЭМ!$B$34:$B$777,R$225)+'СЕТ СН'!$F$12</f>
        <v>183.67042470999999</v>
      </c>
      <c r="S251" s="36">
        <f>SUMIFS(СВЦЭМ!$G$34:$G$777,СВЦЭМ!$A$34:$A$777,$A251,СВЦЭМ!$B$34:$B$777,S$225)+'СЕТ СН'!$F$12</f>
        <v>162.95967636</v>
      </c>
      <c r="T251" s="36">
        <f>SUMIFS(СВЦЭМ!$G$34:$G$777,СВЦЭМ!$A$34:$A$777,$A251,СВЦЭМ!$B$34:$B$777,T$225)+'СЕТ СН'!$F$12</f>
        <v>154.14873854000001</v>
      </c>
      <c r="U251" s="36">
        <f>SUMIFS(СВЦЭМ!$G$34:$G$777,СВЦЭМ!$A$34:$A$777,$A251,СВЦЭМ!$B$34:$B$777,U$225)+'СЕТ СН'!$F$12</f>
        <v>151.87192210000001</v>
      </c>
      <c r="V251" s="36">
        <f>SUMIFS(СВЦЭМ!$G$34:$G$777,СВЦЭМ!$A$34:$A$777,$A251,СВЦЭМ!$B$34:$B$777,V$225)+'СЕТ СН'!$F$12</f>
        <v>154.30224222000001</v>
      </c>
      <c r="W251" s="36">
        <f>SUMIFS(СВЦЭМ!$G$34:$G$777,СВЦЭМ!$A$34:$A$777,$A251,СВЦЭМ!$B$34:$B$777,W$225)+'СЕТ СН'!$F$12</f>
        <v>159.24177813</v>
      </c>
      <c r="X251" s="36">
        <f>SUMIFS(СВЦЭМ!$G$34:$G$777,СВЦЭМ!$A$34:$A$777,$A251,СВЦЭМ!$B$34:$B$777,X$225)+'СЕТ СН'!$F$12</f>
        <v>175.00349807000001</v>
      </c>
      <c r="Y251" s="36">
        <f>SUMIFS(СВЦЭМ!$G$34:$G$777,СВЦЭМ!$A$34:$A$777,$A251,СВЦЭМ!$B$34:$B$777,Y$225)+'СЕТ СН'!$F$12</f>
        <v>201.9089961</v>
      </c>
    </row>
    <row r="252" spans="1:25" ht="15.75" x14ac:dyDescent="0.2">
      <c r="A252" s="35">
        <f t="shared" si="6"/>
        <v>43400</v>
      </c>
      <c r="B252" s="36">
        <f>SUMIFS(СВЦЭМ!$G$34:$G$777,СВЦЭМ!$A$34:$A$777,$A252,СВЦЭМ!$B$34:$B$777,B$225)+'СЕТ СН'!$F$12</f>
        <v>239.53229698999999</v>
      </c>
      <c r="C252" s="36">
        <f>SUMIFS(СВЦЭМ!$G$34:$G$777,СВЦЭМ!$A$34:$A$777,$A252,СВЦЭМ!$B$34:$B$777,C$225)+'СЕТ СН'!$F$12</f>
        <v>263.83806958999998</v>
      </c>
      <c r="D252" s="36">
        <f>SUMIFS(СВЦЭМ!$G$34:$G$777,СВЦЭМ!$A$34:$A$777,$A252,СВЦЭМ!$B$34:$B$777,D$225)+'СЕТ СН'!$F$12</f>
        <v>279.60672592999998</v>
      </c>
      <c r="E252" s="36">
        <f>SUMIFS(СВЦЭМ!$G$34:$G$777,СВЦЭМ!$A$34:$A$777,$A252,СВЦЭМ!$B$34:$B$777,E$225)+'СЕТ СН'!$F$12</f>
        <v>281.54520406</v>
      </c>
      <c r="F252" s="36">
        <f>SUMIFS(СВЦЭМ!$G$34:$G$777,СВЦЭМ!$A$34:$A$777,$A252,СВЦЭМ!$B$34:$B$777,F$225)+'СЕТ СН'!$F$12</f>
        <v>279.43782643999998</v>
      </c>
      <c r="G252" s="36">
        <f>SUMIFS(СВЦЭМ!$G$34:$G$777,СВЦЭМ!$A$34:$A$777,$A252,СВЦЭМ!$B$34:$B$777,G$225)+'СЕТ СН'!$F$12</f>
        <v>273.39662156999998</v>
      </c>
      <c r="H252" s="36">
        <f>SUMIFS(СВЦЭМ!$G$34:$G$777,СВЦЭМ!$A$34:$A$777,$A252,СВЦЭМ!$B$34:$B$777,H$225)+'СЕТ СН'!$F$12</f>
        <v>263.09136758</v>
      </c>
      <c r="I252" s="36">
        <f>SUMIFS(СВЦЭМ!$G$34:$G$777,СВЦЭМ!$A$34:$A$777,$A252,СВЦЭМ!$B$34:$B$777,I$225)+'СЕТ СН'!$F$12</f>
        <v>242.99016473</v>
      </c>
      <c r="J252" s="36">
        <f>SUMIFS(СВЦЭМ!$G$34:$G$777,СВЦЭМ!$A$34:$A$777,$A252,СВЦЭМ!$B$34:$B$777,J$225)+'СЕТ СН'!$F$12</f>
        <v>235.09953694999999</v>
      </c>
      <c r="K252" s="36">
        <f>SUMIFS(СВЦЭМ!$G$34:$G$777,СВЦЭМ!$A$34:$A$777,$A252,СВЦЭМ!$B$34:$B$777,K$225)+'СЕТ СН'!$F$12</f>
        <v>237.95168208000001</v>
      </c>
      <c r="L252" s="36">
        <f>SUMIFS(СВЦЭМ!$G$34:$G$777,СВЦЭМ!$A$34:$A$777,$A252,СВЦЭМ!$B$34:$B$777,L$225)+'СЕТ СН'!$F$12</f>
        <v>243.88678783</v>
      </c>
      <c r="M252" s="36">
        <f>SUMIFS(СВЦЭМ!$G$34:$G$777,СВЦЭМ!$A$34:$A$777,$A252,СВЦЭМ!$B$34:$B$777,M$225)+'СЕТ СН'!$F$12</f>
        <v>247.77851888999999</v>
      </c>
      <c r="N252" s="36">
        <f>SUMIFS(СВЦЭМ!$G$34:$G$777,СВЦЭМ!$A$34:$A$777,$A252,СВЦЭМ!$B$34:$B$777,N$225)+'СЕТ СН'!$F$12</f>
        <v>250.44818595000001</v>
      </c>
      <c r="O252" s="36">
        <f>SUMIFS(СВЦЭМ!$G$34:$G$777,СВЦЭМ!$A$34:$A$777,$A252,СВЦЭМ!$B$34:$B$777,O$225)+'СЕТ СН'!$F$12</f>
        <v>247.1812956</v>
      </c>
      <c r="P252" s="36">
        <f>SUMIFS(СВЦЭМ!$G$34:$G$777,СВЦЭМ!$A$34:$A$777,$A252,СВЦЭМ!$B$34:$B$777,P$225)+'СЕТ СН'!$F$12</f>
        <v>235.44430351</v>
      </c>
      <c r="Q252" s="36">
        <f>SUMIFS(СВЦЭМ!$G$34:$G$777,СВЦЭМ!$A$34:$A$777,$A252,СВЦЭМ!$B$34:$B$777,Q$225)+'СЕТ СН'!$F$12</f>
        <v>216.07233844000001</v>
      </c>
      <c r="R252" s="36">
        <f>SUMIFS(СВЦЭМ!$G$34:$G$777,СВЦЭМ!$A$34:$A$777,$A252,СВЦЭМ!$B$34:$B$777,R$225)+'СЕТ СН'!$F$12</f>
        <v>188.70629846</v>
      </c>
      <c r="S252" s="36">
        <f>SUMIFS(СВЦЭМ!$G$34:$G$777,СВЦЭМ!$A$34:$A$777,$A252,СВЦЭМ!$B$34:$B$777,S$225)+'СЕТ СН'!$F$12</f>
        <v>164.70200629000001</v>
      </c>
      <c r="T252" s="36">
        <f>SUMIFS(СВЦЭМ!$G$34:$G$777,СВЦЭМ!$A$34:$A$777,$A252,СВЦЭМ!$B$34:$B$777,T$225)+'СЕТ СН'!$F$12</f>
        <v>154.99964134999999</v>
      </c>
      <c r="U252" s="36">
        <f>SUMIFS(СВЦЭМ!$G$34:$G$777,СВЦЭМ!$A$34:$A$777,$A252,СВЦЭМ!$B$34:$B$777,U$225)+'СЕТ СН'!$F$12</f>
        <v>151.55323974000001</v>
      </c>
      <c r="V252" s="36">
        <f>SUMIFS(СВЦЭМ!$G$34:$G$777,СВЦЭМ!$A$34:$A$777,$A252,СВЦЭМ!$B$34:$B$777,V$225)+'СЕТ СН'!$F$12</f>
        <v>154.6282957</v>
      </c>
      <c r="W252" s="36">
        <f>SUMIFS(СВЦЭМ!$G$34:$G$777,СВЦЭМ!$A$34:$A$777,$A252,СВЦЭМ!$B$34:$B$777,W$225)+'СЕТ СН'!$F$12</f>
        <v>164.36102031999999</v>
      </c>
      <c r="X252" s="36">
        <f>SUMIFS(СВЦЭМ!$G$34:$G$777,СВЦЭМ!$A$34:$A$777,$A252,СВЦЭМ!$B$34:$B$777,X$225)+'СЕТ СН'!$F$12</f>
        <v>180.33311069999999</v>
      </c>
      <c r="Y252" s="36">
        <f>SUMIFS(СВЦЭМ!$G$34:$G$777,СВЦЭМ!$A$34:$A$777,$A252,СВЦЭМ!$B$34:$B$777,Y$225)+'СЕТ СН'!$F$12</f>
        <v>213.91207772999999</v>
      </c>
    </row>
    <row r="253" spans="1:25" ht="15.75" x14ac:dyDescent="0.2">
      <c r="A253" s="35">
        <f t="shared" si="6"/>
        <v>43401</v>
      </c>
      <c r="B253" s="36">
        <f>SUMIFS(СВЦЭМ!$G$34:$G$777,СВЦЭМ!$A$34:$A$777,$A253,СВЦЭМ!$B$34:$B$777,B$225)+'СЕТ СН'!$F$12</f>
        <v>239.04884669</v>
      </c>
      <c r="C253" s="36">
        <f>SUMIFS(СВЦЭМ!$G$34:$G$777,СВЦЭМ!$A$34:$A$777,$A253,СВЦЭМ!$B$34:$B$777,C$225)+'СЕТ СН'!$F$12</f>
        <v>264.01148238000002</v>
      </c>
      <c r="D253" s="36">
        <f>SUMIFS(СВЦЭМ!$G$34:$G$777,СВЦЭМ!$A$34:$A$777,$A253,СВЦЭМ!$B$34:$B$777,D$225)+'СЕТ СН'!$F$12</f>
        <v>286.84835214999998</v>
      </c>
      <c r="E253" s="36">
        <f>SUMIFS(СВЦЭМ!$G$34:$G$777,СВЦЭМ!$A$34:$A$777,$A253,СВЦЭМ!$B$34:$B$777,E$225)+'СЕТ СН'!$F$12</f>
        <v>284.74909597999999</v>
      </c>
      <c r="F253" s="36">
        <f>SUMIFS(СВЦЭМ!$G$34:$G$777,СВЦЭМ!$A$34:$A$777,$A253,СВЦЭМ!$B$34:$B$777,F$225)+'СЕТ СН'!$F$12</f>
        <v>282.86685514999999</v>
      </c>
      <c r="G253" s="36">
        <f>SUMIFS(СВЦЭМ!$G$34:$G$777,СВЦЭМ!$A$34:$A$777,$A253,СВЦЭМ!$B$34:$B$777,G$225)+'СЕТ СН'!$F$12</f>
        <v>282.27186909</v>
      </c>
      <c r="H253" s="36">
        <f>SUMIFS(СВЦЭМ!$G$34:$G$777,СВЦЭМ!$A$34:$A$777,$A253,СВЦЭМ!$B$34:$B$777,H$225)+'СЕТ СН'!$F$12</f>
        <v>279.14216742000002</v>
      </c>
      <c r="I253" s="36">
        <f>SUMIFS(СВЦЭМ!$G$34:$G$777,СВЦЭМ!$A$34:$A$777,$A253,СВЦЭМ!$B$34:$B$777,I$225)+'СЕТ СН'!$F$12</f>
        <v>268.26708052999999</v>
      </c>
      <c r="J253" s="36">
        <f>SUMIFS(СВЦЭМ!$G$34:$G$777,СВЦЭМ!$A$34:$A$777,$A253,СВЦЭМ!$B$34:$B$777,J$225)+'СЕТ СН'!$F$12</f>
        <v>253.72858146999999</v>
      </c>
      <c r="K253" s="36">
        <f>SUMIFS(СВЦЭМ!$G$34:$G$777,СВЦЭМ!$A$34:$A$777,$A253,СВЦЭМ!$B$34:$B$777,K$225)+'СЕТ СН'!$F$12</f>
        <v>243.2778414</v>
      </c>
      <c r="L253" s="36">
        <f>SUMIFS(СВЦЭМ!$G$34:$G$777,СВЦЭМ!$A$34:$A$777,$A253,СВЦЭМ!$B$34:$B$777,L$225)+'СЕТ СН'!$F$12</f>
        <v>241.33500155999999</v>
      </c>
      <c r="M253" s="36">
        <f>SUMIFS(СВЦЭМ!$G$34:$G$777,СВЦЭМ!$A$34:$A$777,$A253,СВЦЭМ!$B$34:$B$777,M$225)+'СЕТ СН'!$F$12</f>
        <v>242.88524894</v>
      </c>
      <c r="N253" s="36">
        <f>SUMIFS(СВЦЭМ!$G$34:$G$777,СВЦЭМ!$A$34:$A$777,$A253,СВЦЭМ!$B$34:$B$777,N$225)+'СЕТ СН'!$F$12</f>
        <v>246.51123075000001</v>
      </c>
      <c r="O253" s="36">
        <f>SUMIFS(СВЦЭМ!$G$34:$G$777,СВЦЭМ!$A$34:$A$777,$A253,СВЦЭМ!$B$34:$B$777,O$225)+'СЕТ СН'!$F$12</f>
        <v>245.33237111</v>
      </c>
      <c r="P253" s="36">
        <f>SUMIFS(СВЦЭМ!$G$34:$G$777,СВЦЭМ!$A$34:$A$777,$A253,СВЦЭМ!$B$34:$B$777,P$225)+'СЕТ СН'!$F$12</f>
        <v>230.04267365000001</v>
      </c>
      <c r="Q253" s="36">
        <f>SUMIFS(СВЦЭМ!$G$34:$G$777,СВЦЭМ!$A$34:$A$777,$A253,СВЦЭМ!$B$34:$B$777,Q$225)+'СЕТ СН'!$F$12</f>
        <v>209.72319916000001</v>
      </c>
      <c r="R253" s="36">
        <f>SUMIFS(СВЦЭМ!$G$34:$G$777,СВЦЭМ!$A$34:$A$777,$A253,СВЦЭМ!$B$34:$B$777,R$225)+'СЕТ СН'!$F$12</f>
        <v>186.72478998</v>
      </c>
      <c r="S253" s="36">
        <f>SUMIFS(СВЦЭМ!$G$34:$G$777,СВЦЭМ!$A$34:$A$777,$A253,СВЦЭМ!$B$34:$B$777,S$225)+'СЕТ СН'!$F$12</f>
        <v>157.08285817000001</v>
      </c>
      <c r="T253" s="36">
        <f>SUMIFS(СВЦЭМ!$G$34:$G$777,СВЦЭМ!$A$34:$A$777,$A253,СВЦЭМ!$B$34:$B$777,T$225)+'СЕТ СН'!$F$12</f>
        <v>151.09594036999999</v>
      </c>
      <c r="U253" s="36">
        <f>SUMIFS(СВЦЭМ!$G$34:$G$777,СВЦЭМ!$A$34:$A$777,$A253,СВЦЭМ!$B$34:$B$777,U$225)+'СЕТ СН'!$F$12</f>
        <v>151.18210728</v>
      </c>
      <c r="V253" s="36">
        <f>SUMIFS(СВЦЭМ!$G$34:$G$777,СВЦЭМ!$A$34:$A$777,$A253,СВЦЭМ!$B$34:$B$777,V$225)+'СЕТ СН'!$F$12</f>
        <v>155.40148830000001</v>
      </c>
      <c r="W253" s="36">
        <f>SUMIFS(СВЦЭМ!$G$34:$G$777,СВЦЭМ!$A$34:$A$777,$A253,СВЦЭМ!$B$34:$B$777,W$225)+'СЕТ СН'!$F$12</f>
        <v>160.70644949999999</v>
      </c>
      <c r="X253" s="36">
        <f>SUMIFS(СВЦЭМ!$G$34:$G$777,СВЦЭМ!$A$34:$A$777,$A253,СВЦЭМ!$B$34:$B$777,X$225)+'СЕТ СН'!$F$12</f>
        <v>177.33216157999999</v>
      </c>
      <c r="Y253" s="36">
        <f>SUMIFS(СВЦЭМ!$G$34:$G$777,СВЦЭМ!$A$34:$A$777,$A253,СВЦЭМ!$B$34:$B$777,Y$225)+'СЕТ СН'!$F$12</f>
        <v>212.56253174</v>
      </c>
    </row>
    <row r="254" spans="1:25" ht="15.75" x14ac:dyDescent="0.2">
      <c r="A254" s="35">
        <f t="shared" si="6"/>
        <v>43402</v>
      </c>
      <c r="B254" s="36">
        <f>SUMIFS(СВЦЭМ!$G$34:$G$777,СВЦЭМ!$A$34:$A$777,$A254,СВЦЭМ!$B$34:$B$777,B$225)+'СЕТ СН'!$F$12</f>
        <v>245.16131636</v>
      </c>
      <c r="C254" s="36">
        <f>SUMIFS(СВЦЭМ!$G$34:$G$777,СВЦЭМ!$A$34:$A$777,$A254,СВЦЭМ!$B$34:$B$777,C$225)+'СЕТ СН'!$F$12</f>
        <v>271.86566794999999</v>
      </c>
      <c r="D254" s="36">
        <f>SUMIFS(СВЦЭМ!$G$34:$G$777,СВЦЭМ!$A$34:$A$777,$A254,СВЦЭМ!$B$34:$B$777,D$225)+'СЕТ СН'!$F$12</f>
        <v>294.31428211999997</v>
      </c>
      <c r="E254" s="36">
        <f>SUMIFS(СВЦЭМ!$G$34:$G$777,СВЦЭМ!$A$34:$A$777,$A254,СВЦЭМ!$B$34:$B$777,E$225)+'СЕТ СН'!$F$12</f>
        <v>293.71196458999998</v>
      </c>
      <c r="F254" s="36">
        <f>SUMIFS(СВЦЭМ!$G$34:$G$777,СВЦЭМ!$A$34:$A$777,$A254,СВЦЭМ!$B$34:$B$777,F$225)+'СЕТ СН'!$F$12</f>
        <v>291.74220036000003</v>
      </c>
      <c r="G254" s="36">
        <f>SUMIFS(СВЦЭМ!$G$34:$G$777,СВЦЭМ!$A$34:$A$777,$A254,СВЦЭМ!$B$34:$B$777,G$225)+'СЕТ СН'!$F$12</f>
        <v>286.52211055999999</v>
      </c>
      <c r="H254" s="36">
        <f>SUMIFS(СВЦЭМ!$G$34:$G$777,СВЦЭМ!$A$34:$A$777,$A254,СВЦЭМ!$B$34:$B$777,H$225)+'СЕТ СН'!$F$12</f>
        <v>276.16374739000003</v>
      </c>
      <c r="I254" s="36">
        <f>SUMIFS(СВЦЭМ!$G$34:$G$777,СВЦЭМ!$A$34:$A$777,$A254,СВЦЭМ!$B$34:$B$777,I$225)+'СЕТ СН'!$F$12</f>
        <v>261.82574837999999</v>
      </c>
      <c r="J254" s="36">
        <f>SUMIFS(СВЦЭМ!$G$34:$G$777,СВЦЭМ!$A$34:$A$777,$A254,СВЦЭМ!$B$34:$B$777,J$225)+'СЕТ СН'!$F$12</f>
        <v>248.31321943</v>
      </c>
      <c r="K254" s="36">
        <f>SUMIFS(СВЦЭМ!$G$34:$G$777,СВЦЭМ!$A$34:$A$777,$A254,СВЦЭМ!$B$34:$B$777,K$225)+'СЕТ СН'!$F$12</f>
        <v>244.61881263999999</v>
      </c>
      <c r="L254" s="36">
        <f>SUMIFS(СВЦЭМ!$G$34:$G$777,СВЦЭМ!$A$34:$A$777,$A254,СВЦЭМ!$B$34:$B$777,L$225)+'СЕТ СН'!$F$12</f>
        <v>241.35020933999999</v>
      </c>
      <c r="M254" s="36">
        <f>SUMIFS(СВЦЭМ!$G$34:$G$777,СВЦЭМ!$A$34:$A$777,$A254,СВЦЭМ!$B$34:$B$777,M$225)+'СЕТ СН'!$F$12</f>
        <v>245.46013490999999</v>
      </c>
      <c r="N254" s="36">
        <f>SUMIFS(СВЦЭМ!$G$34:$G$777,СВЦЭМ!$A$34:$A$777,$A254,СВЦЭМ!$B$34:$B$777,N$225)+'СЕТ СН'!$F$12</f>
        <v>250.08870508000001</v>
      </c>
      <c r="O254" s="36">
        <f>SUMIFS(СВЦЭМ!$G$34:$G$777,СВЦЭМ!$A$34:$A$777,$A254,СВЦЭМ!$B$34:$B$777,O$225)+'СЕТ СН'!$F$12</f>
        <v>247.08931251999999</v>
      </c>
      <c r="P254" s="36">
        <f>SUMIFS(СВЦЭМ!$G$34:$G$777,СВЦЭМ!$A$34:$A$777,$A254,СВЦЭМ!$B$34:$B$777,P$225)+'СЕТ СН'!$F$12</f>
        <v>233.22570139000001</v>
      </c>
      <c r="Q254" s="36">
        <f>SUMIFS(СВЦЭМ!$G$34:$G$777,СВЦЭМ!$A$34:$A$777,$A254,СВЦЭМ!$B$34:$B$777,Q$225)+'СЕТ СН'!$F$12</f>
        <v>218.39618053000001</v>
      </c>
      <c r="R254" s="36">
        <f>SUMIFS(СВЦЭМ!$G$34:$G$777,СВЦЭМ!$A$34:$A$777,$A254,СВЦЭМ!$B$34:$B$777,R$225)+'СЕТ СН'!$F$12</f>
        <v>191.63040219999999</v>
      </c>
      <c r="S254" s="36">
        <f>SUMIFS(СВЦЭМ!$G$34:$G$777,СВЦЭМ!$A$34:$A$777,$A254,СВЦЭМ!$B$34:$B$777,S$225)+'СЕТ СН'!$F$12</f>
        <v>166.21771659999999</v>
      </c>
      <c r="T254" s="36">
        <f>SUMIFS(СВЦЭМ!$G$34:$G$777,СВЦЭМ!$A$34:$A$777,$A254,СВЦЭМ!$B$34:$B$777,T$225)+'СЕТ СН'!$F$12</f>
        <v>157.71026458</v>
      </c>
      <c r="U254" s="36">
        <f>SUMIFS(СВЦЭМ!$G$34:$G$777,СВЦЭМ!$A$34:$A$777,$A254,СВЦЭМ!$B$34:$B$777,U$225)+'СЕТ СН'!$F$12</f>
        <v>157.15135709</v>
      </c>
      <c r="V254" s="36">
        <f>SUMIFS(СВЦЭМ!$G$34:$G$777,СВЦЭМ!$A$34:$A$777,$A254,СВЦЭМ!$B$34:$B$777,V$225)+'СЕТ СН'!$F$12</f>
        <v>158.50902088000001</v>
      </c>
      <c r="W254" s="36">
        <f>SUMIFS(СВЦЭМ!$G$34:$G$777,СВЦЭМ!$A$34:$A$777,$A254,СВЦЭМ!$B$34:$B$777,W$225)+'СЕТ СН'!$F$12</f>
        <v>164.17688102</v>
      </c>
      <c r="X254" s="36">
        <f>SUMIFS(СВЦЭМ!$G$34:$G$777,СВЦЭМ!$A$34:$A$777,$A254,СВЦЭМ!$B$34:$B$777,X$225)+'СЕТ СН'!$F$12</f>
        <v>183.07444708</v>
      </c>
      <c r="Y254" s="36">
        <f>SUMIFS(СВЦЭМ!$G$34:$G$777,СВЦЭМ!$A$34:$A$777,$A254,СВЦЭМ!$B$34:$B$777,Y$225)+'СЕТ СН'!$F$12</f>
        <v>210.92454945</v>
      </c>
    </row>
    <row r="255" spans="1:25" ht="15.75" x14ac:dyDescent="0.2">
      <c r="A255" s="35">
        <f t="shared" si="6"/>
        <v>43403</v>
      </c>
      <c r="B255" s="36">
        <f>SUMIFS(СВЦЭМ!$G$34:$G$777,СВЦЭМ!$A$34:$A$777,$A255,СВЦЭМ!$B$34:$B$777,B$225)+'СЕТ СН'!$F$12</f>
        <v>246.95438845999999</v>
      </c>
      <c r="C255" s="36">
        <f>SUMIFS(СВЦЭМ!$G$34:$G$777,СВЦЭМ!$A$34:$A$777,$A255,СВЦЭМ!$B$34:$B$777,C$225)+'СЕТ СН'!$F$12</f>
        <v>269.81713189999999</v>
      </c>
      <c r="D255" s="36">
        <f>SUMIFS(СВЦЭМ!$G$34:$G$777,СВЦЭМ!$A$34:$A$777,$A255,СВЦЭМ!$B$34:$B$777,D$225)+'СЕТ СН'!$F$12</f>
        <v>290.03299103000001</v>
      </c>
      <c r="E255" s="36">
        <f>SUMIFS(СВЦЭМ!$G$34:$G$777,СВЦЭМ!$A$34:$A$777,$A255,СВЦЭМ!$B$34:$B$777,E$225)+'СЕТ СН'!$F$12</f>
        <v>293.53532641999999</v>
      </c>
      <c r="F255" s="36">
        <f>SUMIFS(СВЦЭМ!$G$34:$G$777,СВЦЭМ!$A$34:$A$777,$A255,СВЦЭМ!$B$34:$B$777,F$225)+'СЕТ СН'!$F$12</f>
        <v>288.32043141000003</v>
      </c>
      <c r="G255" s="36">
        <f>SUMIFS(СВЦЭМ!$G$34:$G$777,СВЦЭМ!$A$34:$A$777,$A255,СВЦЭМ!$B$34:$B$777,G$225)+'СЕТ СН'!$F$12</f>
        <v>277.84666213000003</v>
      </c>
      <c r="H255" s="36">
        <f>SUMIFS(СВЦЭМ!$G$34:$G$777,СВЦЭМ!$A$34:$A$777,$A255,СВЦЭМ!$B$34:$B$777,H$225)+'СЕТ СН'!$F$12</f>
        <v>267.47352236</v>
      </c>
      <c r="I255" s="36">
        <f>SUMIFS(СВЦЭМ!$G$34:$G$777,СВЦЭМ!$A$34:$A$777,$A255,СВЦЭМ!$B$34:$B$777,I$225)+'СЕТ СН'!$F$12</f>
        <v>257.13756540999998</v>
      </c>
      <c r="J255" s="36">
        <f>SUMIFS(СВЦЭМ!$G$34:$G$777,СВЦЭМ!$A$34:$A$777,$A255,СВЦЭМ!$B$34:$B$777,J$225)+'СЕТ СН'!$F$12</f>
        <v>244.27775371999999</v>
      </c>
      <c r="K255" s="36">
        <f>SUMIFS(СВЦЭМ!$G$34:$G$777,СВЦЭМ!$A$34:$A$777,$A255,СВЦЭМ!$B$34:$B$777,K$225)+'СЕТ СН'!$F$12</f>
        <v>242.96382173999999</v>
      </c>
      <c r="L255" s="36">
        <f>SUMIFS(СВЦЭМ!$G$34:$G$777,СВЦЭМ!$A$34:$A$777,$A255,СВЦЭМ!$B$34:$B$777,L$225)+'СЕТ СН'!$F$12</f>
        <v>242.05985910999999</v>
      </c>
      <c r="M255" s="36">
        <f>SUMIFS(СВЦЭМ!$G$34:$G$777,СВЦЭМ!$A$34:$A$777,$A255,СВЦЭМ!$B$34:$B$777,M$225)+'СЕТ СН'!$F$12</f>
        <v>246.56378609999999</v>
      </c>
      <c r="N255" s="36">
        <f>SUMIFS(СВЦЭМ!$G$34:$G$777,СВЦЭМ!$A$34:$A$777,$A255,СВЦЭМ!$B$34:$B$777,N$225)+'СЕТ СН'!$F$12</f>
        <v>251.60286146000001</v>
      </c>
      <c r="O255" s="36">
        <f>SUMIFS(СВЦЭМ!$G$34:$G$777,СВЦЭМ!$A$34:$A$777,$A255,СВЦЭМ!$B$34:$B$777,O$225)+'СЕТ СН'!$F$12</f>
        <v>248.16843879000001</v>
      </c>
      <c r="P255" s="36">
        <f>SUMIFS(СВЦЭМ!$G$34:$G$777,СВЦЭМ!$A$34:$A$777,$A255,СВЦЭМ!$B$34:$B$777,P$225)+'СЕТ СН'!$F$12</f>
        <v>236.2877939</v>
      </c>
      <c r="Q255" s="36">
        <f>SUMIFS(СВЦЭМ!$G$34:$G$777,СВЦЭМ!$A$34:$A$777,$A255,СВЦЭМ!$B$34:$B$777,Q$225)+'СЕТ СН'!$F$12</f>
        <v>221.92061409999999</v>
      </c>
      <c r="R255" s="36">
        <f>SUMIFS(СВЦЭМ!$G$34:$G$777,СВЦЭМ!$A$34:$A$777,$A255,СВЦЭМ!$B$34:$B$777,R$225)+'СЕТ СН'!$F$12</f>
        <v>195.23157861999999</v>
      </c>
      <c r="S255" s="36">
        <f>SUMIFS(СВЦЭМ!$G$34:$G$777,СВЦЭМ!$A$34:$A$777,$A255,СВЦЭМ!$B$34:$B$777,S$225)+'СЕТ СН'!$F$12</f>
        <v>168.82015421</v>
      </c>
      <c r="T255" s="36">
        <f>SUMIFS(СВЦЭМ!$G$34:$G$777,СВЦЭМ!$A$34:$A$777,$A255,СВЦЭМ!$B$34:$B$777,T$225)+'СЕТ СН'!$F$12</f>
        <v>157.95123233000001</v>
      </c>
      <c r="U255" s="36">
        <f>SUMIFS(СВЦЭМ!$G$34:$G$777,СВЦЭМ!$A$34:$A$777,$A255,СВЦЭМ!$B$34:$B$777,U$225)+'СЕТ СН'!$F$12</f>
        <v>158.30044433</v>
      </c>
      <c r="V255" s="36">
        <f>SUMIFS(СВЦЭМ!$G$34:$G$777,СВЦЭМ!$A$34:$A$777,$A255,СВЦЭМ!$B$34:$B$777,V$225)+'СЕТ СН'!$F$12</f>
        <v>160.89953865000001</v>
      </c>
      <c r="W255" s="36">
        <f>SUMIFS(СВЦЭМ!$G$34:$G$777,СВЦЭМ!$A$34:$A$777,$A255,СВЦЭМ!$B$34:$B$777,W$225)+'СЕТ СН'!$F$12</f>
        <v>170.55523410999999</v>
      </c>
      <c r="X255" s="36">
        <f>SUMIFS(СВЦЭМ!$G$34:$G$777,СВЦЭМ!$A$34:$A$777,$A255,СВЦЭМ!$B$34:$B$777,X$225)+'СЕТ СН'!$F$12</f>
        <v>189.73771429999999</v>
      </c>
      <c r="Y255" s="36">
        <f>SUMIFS(СВЦЭМ!$G$34:$G$777,СВЦЭМ!$A$34:$A$777,$A255,СВЦЭМ!$B$34:$B$777,Y$225)+'СЕТ СН'!$F$12</f>
        <v>220.62945257000001</v>
      </c>
    </row>
    <row r="256" spans="1:25" ht="15.75" x14ac:dyDescent="0.2">
      <c r="A256" s="35">
        <f t="shared" si="6"/>
        <v>43404</v>
      </c>
      <c r="B256" s="36">
        <f>SUMIFS(СВЦЭМ!$G$34:$G$777,СВЦЭМ!$A$34:$A$777,$A256,СВЦЭМ!$B$34:$B$777,B$225)+'СЕТ СН'!$F$12</f>
        <v>250.21625324999999</v>
      </c>
      <c r="C256" s="36">
        <f>SUMIFS(СВЦЭМ!$G$34:$G$777,СВЦЭМ!$A$34:$A$777,$A256,СВЦЭМ!$B$34:$B$777,C$225)+'СЕТ СН'!$F$12</f>
        <v>276.22880006999998</v>
      </c>
      <c r="D256" s="36">
        <f>SUMIFS(СВЦЭМ!$G$34:$G$777,СВЦЭМ!$A$34:$A$777,$A256,СВЦЭМ!$B$34:$B$777,D$225)+'СЕТ СН'!$F$12</f>
        <v>299.69248521999998</v>
      </c>
      <c r="E256" s="36">
        <f>SUMIFS(СВЦЭМ!$G$34:$G$777,СВЦЭМ!$A$34:$A$777,$A256,СВЦЭМ!$B$34:$B$777,E$225)+'СЕТ СН'!$F$12</f>
        <v>301.35154732000001</v>
      </c>
      <c r="F256" s="36">
        <f>SUMIFS(СВЦЭМ!$G$34:$G$777,СВЦЭМ!$A$34:$A$777,$A256,СВЦЭМ!$B$34:$B$777,F$225)+'СЕТ СН'!$F$12</f>
        <v>293.89739063000002</v>
      </c>
      <c r="G256" s="36">
        <f>SUMIFS(СВЦЭМ!$G$34:$G$777,СВЦЭМ!$A$34:$A$777,$A256,СВЦЭМ!$B$34:$B$777,G$225)+'СЕТ СН'!$F$12</f>
        <v>292.07336829000002</v>
      </c>
      <c r="H256" s="36">
        <f>SUMIFS(СВЦЭМ!$G$34:$G$777,СВЦЭМ!$A$34:$A$777,$A256,СВЦЭМ!$B$34:$B$777,H$225)+'СЕТ СН'!$F$12</f>
        <v>282.24418380999998</v>
      </c>
      <c r="I256" s="36">
        <f>SUMIFS(СВЦЭМ!$G$34:$G$777,СВЦЭМ!$A$34:$A$777,$A256,СВЦЭМ!$B$34:$B$777,I$225)+'СЕТ СН'!$F$12</f>
        <v>266.44275089000001</v>
      </c>
      <c r="J256" s="36">
        <f>SUMIFS(СВЦЭМ!$G$34:$G$777,СВЦЭМ!$A$34:$A$777,$A256,СВЦЭМ!$B$34:$B$777,J$225)+'СЕТ СН'!$F$12</f>
        <v>248.63997078</v>
      </c>
      <c r="K256" s="36">
        <f>SUMIFS(СВЦЭМ!$G$34:$G$777,СВЦЭМ!$A$34:$A$777,$A256,СВЦЭМ!$B$34:$B$777,K$225)+'СЕТ СН'!$F$12</f>
        <v>245.62528811000001</v>
      </c>
      <c r="L256" s="36">
        <f>SUMIFS(СВЦЭМ!$G$34:$G$777,СВЦЭМ!$A$34:$A$777,$A256,СВЦЭМ!$B$34:$B$777,L$225)+'СЕТ СН'!$F$12</f>
        <v>248.24927812999999</v>
      </c>
      <c r="M256" s="36">
        <f>SUMIFS(СВЦЭМ!$G$34:$G$777,СВЦЭМ!$A$34:$A$777,$A256,СВЦЭМ!$B$34:$B$777,M$225)+'СЕТ СН'!$F$12</f>
        <v>252.64732710000001</v>
      </c>
      <c r="N256" s="36">
        <f>SUMIFS(СВЦЭМ!$G$34:$G$777,СВЦЭМ!$A$34:$A$777,$A256,СВЦЭМ!$B$34:$B$777,N$225)+'СЕТ СН'!$F$12</f>
        <v>254.57168415999999</v>
      </c>
      <c r="O256" s="36">
        <f>SUMIFS(СВЦЭМ!$G$34:$G$777,СВЦЭМ!$A$34:$A$777,$A256,СВЦЭМ!$B$34:$B$777,O$225)+'СЕТ СН'!$F$12</f>
        <v>247.34855053000001</v>
      </c>
      <c r="P256" s="36">
        <f>SUMIFS(СВЦЭМ!$G$34:$G$777,СВЦЭМ!$A$34:$A$777,$A256,СВЦЭМ!$B$34:$B$777,P$225)+'СЕТ СН'!$F$12</f>
        <v>235.85745334999999</v>
      </c>
      <c r="Q256" s="36">
        <f>SUMIFS(СВЦЭМ!$G$34:$G$777,СВЦЭМ!$A$34:$A$777,$A256,СВЦЭМ!$B$34:$B$777,Q$225)+'СЕТ СН'!$F$12</f>
        <v>219.14201303999999</v>
      </c>
      <c r="R256" s="36">
        <f>SUMIFS(СВЦЭМ!$G$34:$G$777,СВЦЭМ!$A$34:$A$777,$A256,СВЦЭМ!$B$34:$B$777,R$225)+'СЕТ СН'!$F$12</f>
        <v>197.48622238999999</v>
      </c>
      <c r="S256" s="36">
        <f>SUMIFS(СВЦЭМ!$G$34:$G$777,СВЦЭМ!$A$34:$A$777,$A256,СВЦЭМ!$B$34:$B$777,S$225)+'СЕТ СН'!$F$12</f>
        <v>176.62783525</v>
      </c>
      <c r="T256" s="36">
        <f>SUMIFS(СВЦЭМ!$G$34:$G$777,СВЦЭМ!$A$34:$A$777,$A256,СВЦЭМ!$B$34:$B$777,T$225)+'СЕТ СН'!$F$12</f>
        <v>166.11469327</v>
      </c>
      <c r="U256" s="36">
        <f>SUMIFS(СВЦЭМ!$G$34:$G$777,СВЦЭМ!$A$34:$A$777,$A256,СВЦЭМ!$B$34:$B$777,U$225)+'СЕТ СН'!$F$12</f>
        <v>166.56124829000001</v>
      </c>
      <c r="V256" s="36">
        <f>SUMIFS(СВЦЭМ!$G$34:$G$777,СВЦЭМ!$A$34:$A$777,$A256,СВЦЭМ!$B$34:$B$777,V$225)+'СЕТ СН'!$F$12</f>
        <v>170.25626263000001</v>
      </c>
      <c r="W256" s="36">
        <f>SUMIFS(СВЦЭМ!$G$34:$G$777,СВЦЭМ!$A$34:$A$777,$A256,СВЦЭМ!$B$34:$B$777,W$225)+'СЕТ СН'!$F$12</f>
        <v>173.65140056999999</v>
      </c>
      <c r="X256" s="36">
        <f>SUMIFS(СВЦЭМ!$G$34:$G$777,СВЦЭМ!$A$34:$A$777,$A256,СВЦЭМ!$B$34:$B$777,X$225)+'СЕТ СН'!$F$12</f>
        <v>188.82665716</v>
      </c>
      <c r="Y256" s="36">
        <f>SUMIFS(СВЦЭМ!$G$34:$G$777,СВЦЭМ!$A$34:$A$777,$A256,СВЦЭМ!$B$34:$B$777,Y$225)+'СЕТ СН'!$F$12</f>
        <v>220.13941811000001</v>
      </c>
    </row>
    <row r="257" spans="1:27" ht="15.75"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6" customFormat="1" ht="12.75" customHeight="1" x14ac:dyDescent="0.2">
      <c r="A260" s="12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customHeight="1" x14ac:dyDescent="0.2">
      <c r="A261" s="35" t="str">
        <f>A226</f>
        <v>01.10.2018</v>
      </c>
      <c r="B261" s="36">
        <f>SUMIFS(СВЦЭМ!$H$34:$H$777,СВЦЭМ!$A$34:$A$777,$A261,СВЦЭМ!$B$34:$B$777,B$260)+'СЕТ СН'!$F$12</f>
        <v>397.17976216</v>
      </c>
      <c r="C261" s="36">
        <f>SUMIFS(СВЦЭМ!$H$34:$H$777,СВЦЭМ!$A$34:$A$777,$A261,СВЦЭМ!$B$34:$B$777,C$260)+'СЕТ СН'!$F$12</f>
        <v>462.26003560999999</v>
      </c>
      <c r="D261" s="36">
        <f>SUMIFS(СВЦЭМ!$H$34:$H$777,СВЦЭМ!$A$34:$A$777,$A261,СВЦЭМ!$B$34:$B$777,D$260)+'СЕТ СН'!$F$12</f>
        <v>503.41425433000001</v>
      </c>
      <c r="E261" s="36">
        <f>SUMIFS(СВЦЭМ!$H$34:$H$777,СВЦЭМ!$A$34:$A$777,$A261,СВЦЭМ!$B$34:$B$777,E$260)+'СЕТ СН'!$F$12</f>
        <v>552.98135738999997</v>
      </c>
      <c r="F261" s="36">
        <f>SUMIFS(СВЦЭМ!$H$34:$H$777,СВЦЭМ!$A$34:$A$777,$A261,СВЦЭМ!$B$34:$B$777,F$260)+'СЕТ СН'!$F$12</f>
        <v>549.45323410000003</v>
      </c>
      <c r="G261" s="36">
        <f>SUMIFS(СВЦЭМ!$H$34:$H$777,СВЦЭМ!$A$34:$A$777,$A261,СВЦЭМ!$B$34:$B$777,G$260)+'СЕТ СН'!$F$12</f>
        <v>529.00615960000005</v>
      </c>
      <c r="H261" s="36">
        <f>SUMIFS(СВЦЭМ!$H$34:$H$777,СВЦЭМ!$A$34:$A$777,$A261,СВЦЭМ!$B$34:$B$777,H$260)+'СЕТ СН'!$F$12</f>
        <v>487.17736418999999</v>
      </c>
      <c r="I261" s="36">
        <f>SUMIFS(СВЦЭМ!$H$34:$H$777,СВЦЭМ!$A$34:$A$777,$A261,СВЦЭМ!$B$34:$B$777,I$260)+'СЕТ СН'!$F$12</f>
        <v>451.16221353999998</v>
      </c>
      <c r="J261" s="36">
        <f>SUMIFS(СВЦЭМ!$H$34:$H$777,СВЦЭМ!$A$34:$A$777,$A261,СВЦЭМ!$B$34:$B$777,J$260)+'СЕТ СН'!$F$12</f>
        <v>440.58081487999999</v>
      </c>
      <c r="K261" s="36">
        <f>SUMIFS(СВЦЭМ!$H$34:$H$777,СВЦЭМ!$A$34:$A$777,$A261,СВЦЭМ!$B$34:$B$777,K$260)+'СЕТ СН'!$F$12</f>
        <v>441.06483807000001</v>
      </c>
      <c r="L261" s="36">
        <f>SUMIFS(СВЦЭМ!$H$34:$H$777,СВЦЭМ!$A$34:$A$777,$A261,СВЦЭМ!$B$34:$B$777,L$260)+'СЕТ СН'!$F$12</f>
        <v>441.21169567999999</v>
      </c>
      <c r="M261" s="36">
        <f>SUMIFS(СВЦЭМ!$H$34:$H$777,СВЦЭМ!$A$34:$A$777,$A261,СВЦЭМ!$B$34:$B$777,M$260)+'СЕТ СН'!$F$12</f>
        <v>439.86880097</v>
      </c>
      <c r="N261" s="36">
        <f>SUMIFS(СВЦЭМ!$H$34:$H$777,СВЦЭМ!$A$34:$A$777,$A261,СВЦЭМ!$B$34:$B$777,N$260)+'СЕТ СН'!$F$12</f>
        <v>443.92588325999998</v>
      </c>
      <c r="O261" s="36">
        <f>SUMIFS(СВЦЭМ!$H$34:$H$777,СВЦЭМ!$A$34:$A$777,$A261,СВЦЭМ!$B$34:$B$777,O$260)+'СЕТ СН'!$F$12</f>
        <v>438.63976688000002</v>
      </c>
      <c r="P261" s="36">
        <f>SUMIFS(СВЦЭМ!$H$34:$H$777,СВЦЭМ!$A$34:$A$777,$A261,СВЦЭМ!$B$34:$B$777,P$260)+'СЕТ СН'!$F$12</f>
        <v>413.80269841</v>
      </c>
      <c r="Q261" s="36">
        <f>SUMIFS(СВЦЭМ!$H$34:$H$777,СВЦЭМ!$A$34:$A$777,$A261,СВЦЭМ!$B$34:$B$777,Q$260)+'СЕТ СН'!$F$12</f>
        <v>376.89158960999998</v>
      </c>
      <c r="R261" s="36">
        <f>SUMIFS(СВЦЭМ!$H$34:$H$777,СВЦЭМ!$A$34:$A$777,$A261,СВЦЭМ!$B$34:$B$777,R$260)+'СЕТ СН'!$F$12</f>
        <v>318.01402625999998</v>
      </c>
      <c r="S261" s="36">
        <f>SUMIFS(СВЦЭМ!$H$34:$H$777,СВЦЭМ!$A$34:$A$777,$A261,СВЦЭМ!$B$34:$B$777,S$260)+'СЕТ СН'!$F$12</f>
        <v>283.40294260000002</v>
      </c>
      <c r="T261" s="36">
        <f>SUMIFS(СВЦЭМ!$H$34:$H$777,СВЦЭМ!$A$34:$A$777,$A261,СВЦЭМ!$B$34:$B$777,T$260)+'СЕТ СН'!$F$12</f>
        <v>267.53838911000003</v>
      </c>
      <c r="U261" s="36">
        <f>SUMIFS(СВЦЭМ!$H$34:$H$777,СВЦЭМ!$A$34:$A$777,$A261,СВЦЭМ!$B$34:$B$777,U$260)+'СЕТ СН'!$F$12</f>
        <v>263.31214153000002</v>
      </c>
      <c r="V261" s="36">
        <f>SUMIFS(СВЦЭМ!$H$34:$H$777,СВЦЭМ!$A$34:$A$777,$A261,СВЦЭМ!$B$34:$B$777,V$260)+'СЕТ СН'!$F$12</f>
        <v>263.28731156999999</v>
      </c>
      <c r="W261" s="36">
        <f>SUMIFS(СВЦЭМ!$H$34:$H$777,СВЦЭМ!$A$34:$A$777,$A261,СВЦЭМ!$B$34:$B$777,W$260)+'СЕТ СН'!$F$12</f>
        <v>270.70328733999997</v>
      </c>
      <c r="X261" s="36">
        <f>SUMIFS(СВЦЭМ!$H$34:$H$777,СВЦЭМ!$A$34:$A$777,$A261,СВЦЭМ!$B$34:$B$777,X$260)+'СЕТ СН'!$F$12</f>
        <v>300.38436985999999</v>
      </c>
      <c r="Y261" s="36">
        <f>SUMIFS(СВЦЭМ!$H$34:$H$777,СВЦЭМ!$A$34:$A$777,$A261,СВЦЭМ!$B$34:$B$777,Y$260)+'СЕТ СН'!$F$12</f>
        <v>383.41115253999999</v>
      </c>
      <c r="AA261" s="45"/>
    </row>
    <row r="262" spans="1:27" ht="15.75" x14ac:dyDescent="0.2">
      <c r="A262" s="35">
        <f>A261+1</f>
        <v>43375</v>
      </c>
      <c r="B262" s="36">
        <f>SUMIFS(СВЦЭМ!$H$34:$H$777,СВЦЭМ!$A$34:$A$777,$A262,СВЦЭМ!$B$34:$B$777,B$260)+'СЕТ СН'!$F$12</f>
        <v>457.94720298999999</v>
      </c>
      <c r="C262" s="36">
        <f>SUMIFS(СВЦЭМ!$H$34:$H$777,СВЦЭМ!$A$34:$A$777,$A262,СВЦЭМ!$B$34:$B$777,C$260)+'СЕТ СН'!$F$12</f>
        <v>503.94506515</v>
      </c>
      <c r="D262" s="36">
        <f>SUMIFS(СВЦЭМ!$H$34:$H$777,СВЦЭМ!$A$34:$A$777,$A262,СВЦЭМ!$B$34:$B$777,D$260)+'СЕТ СН'!$F$12</f>
        <v>557.14193111999998</v>
      </c>
      <c r="E262" s="36">
        <f>SUMIFS(СВЦЭМ!$H$34:$H$777,СВЦЭМ!$A$34:$A$777,$A262,СВЦЭМ!$B$34:$B$777,E$260)+'СЕТ СН'!$F$12</f>
        <v>569.43481855000005</v>
      </c>
      <c r="F262" s="36">
        <f>SUMIFS(СВЦЭМ!$H$34:$H$777,СВЦЭМ!$A$34:$A$777,$A262,СВЦЭМ!$B$34:$B$777,F$260)+'СЕТ СН'!$F$12</f>
        <v>566.88074317999997</v>
      </c>
      <c r="G262" s="36">
        <f>SUMIFS(СВЦЭМ!$H$34:$H$777,СВЦЭМ!$A$34:$A$777,$A262,СВЦЭМ!$B$34:$B$777,G$260)+'СЕТ СН'!$F$12</f>
        <v>555.19308307999995</v>
      </c>
      <c r="H262" s="36">
        <f>SUMIFS(СВЦЭМ!$H$34:$H$777,СВЦЭМ!$A$34:$A$777,$A262,СВЦЭМ!$B$34:$B$777,H$260)+'СЕТ СН'!$F$12</f>
        <v>516.09974565000005</v>
      </c>
      <c r="I262" s="36">
        <f>SUMIFS(СВЦЭМ!$H$34:$H$777,СВЦЭМ!$A$34:$A$777,$A262,СВЦЭМ!$B$34:$B$777,I$260)+'СЕТ СН'!$F$12</f>
        <v>477.70635105999997</v>
      </c>
      <c r="J262" s="36">
        <f>SUMIFS(СВЦЭМ!$H$34:$H$777,СВЦЭМ!$A$34:$A$777,$A262,СВЦЭМ!$B$34:$B$777,J$260)+'СЕТ СН'!$F$12</f>
        <v>473.37213747999999</v>
      </c>
      <c r="K262" s="36">
        <f>SUMIFS(СВЦЭМ!$H$34:$H$777,СВЦЭМ!$A$34:$A$777,$A262,СВЦЭМ!$B$34:$B$777,K$260)+'СЕТ СН'!$F$12</f>
        <v>454.20455454</v>
      </c>
      <c r="L262" s="36">
        <f>SUMIFS(СВЦЭМ!$H$34:$H$777,СВЦЭМ!$A$34:$A$777,$A262,СВЦЭМ!$B$34:$B$777,L$260)+'СЕТ СН'!$F$12</f>
        <v>450.53360901999997</v>
      </c>
      <c r="M262" s="36">
        <f>SUMIFS(СВЦЭМ!$H$34:$H$777,СВЦЭМ!$A$34:$A$777,$A262,СВЦЭМ!$B$34:$B$777,M$260)+'СЕТ СН'!$F$12</f>
        <v>453.35804053999999</v>
      </c>
      <c r="N262" s="36">
        <f>SUMIFS(СВЦЭМ!$H$34:$H$777,СВЦЭМ!$A$34:$A$777,$A262,СВЦЭМ!$B$34:$B$777,N$260)+'СЕТ СН'!$F$12</f>
        <v>456.54258086999999</v>
      </c>
      <c r="O262" s="36">
        <f>SUMIFS(СВЦЭМ!$H$34:$H$777,СВЦЭМ!$A$34:$A$777,$A262,СВЦЭМ!$B$34:$B$777,O$260)+'СЕТ СН'!$F$12</f>
        <v>444.54686631999999</v>
      </c>
      <c r="P262" s="36">
        <f>SUMIFS(СВЦЭМ!$H$34:$H$777,СВЦЭМ!$A$34:$A$777,$A262,СВЦЭМ!$B$34:$B$777,P$260)+'СЕТ СН'!$F$12</f>
        <v>406.50456485000001</v>
      </c>
      <c r="Q262" s="36">
        <f>SUMIFS(СВЦЭМ!$H$34:$H$777,СВЦЭМ!$A$34:$A$777,$A262,СВЦЭМ!$B$34:$B$777,Q$260)+'СЕТ СН'!$F$12</f>
        <v>372.10590201000002</v>
      </c>
      <c r="R262" s="36">
        <f>SUMIFS(СВЦЭМ!$H$34:$H$777,СВЦЭМ!$A$34:$A$777,$A262,СВЦЭМ!$B$34:$B$777,R$260)+'СЕТ СН'!$F$12</f>
        <v>312.88933577</v>
      </c>
      <c r="S262" s="36">
        <f>SUMIFS(СВЦЭМ!$H$34:$H$777,СВЦЭМ!$A$34:$A$777,$A262,СВЦЭМ!$B$34:$B$777,S$260)+'СЕТ СН'!$F$12</f>
        <v>269.96982695999998</v>
      </c>
      <c r="T262" s="36">
        <f>SUMIFS(СВЦЭМ!$H$34:$H$777,СВЦЭМ!$A$34:$A$777,$A262,СВЦЭМ!$B$34:$B$777,T$260)+'СЕТ СН'!$F$12</f>
        <v>269.23335928</v>
      </c>
      <c r="U262" s="36">
        <f>SUMIFS(СВЦЭМ!$H$34:$H$777,СВЦЭМ!$A$34:$A$777,$A262,СВЦЭМ!$B$34:$B$777,U$260)+'СЕТ СН'!$F$12</f>
        <v>266.57014414000002</v>
      </c>
      <c r="V262" s="36">
        <f>SUMIFS(СВЦЭМ!$H$34:$H$777,СВЦЭМ!$A$34:$A$777,$A262,СВЦЭМ!$B$34:$B$777,V$260)+'СЕТ СН'!$F$12</f>
        <v>266.22772966999997</v>
      </c>
      <c r="W262" s="36">
        <f>SUMIFS(СВЦЭМ!$H$34:$H$777,СВЦЭМ!$A$34:$A$777,$A262,СВЦЭМ!$B$34:$B$777,W$260)+'СЕТ СН'!$F$12</f>
        <v>262.33726767000002</v>
      </c>
      <c r="X262" s="36">
        <f>SUMIFS(СВЦЭМ!$H$34:$H$777,СВЦЭМ!$A$34:$A$777,$A262,СВЦЭМ!$B$34:$B$777,X$260)+'СЕТ СН'!$F$12</f>
        <v>286.69498220000003</v>
      </c>
      <c r="Y262" s="36">
        <f>SUMIFS(СВЦЭМ!$H$34:$H$777,СВЦЭМ!$A$34:$A$777,$A262,СВЦЭМ!$B$34:$B$777,Y$260)+'СЕТ СН'!$F$12</f>
        <v>353.99703387</v>
      </c>
    </row>
    <row r="263" spans="1:27" ht="15.75" x14ac:dyDescent="0.2">
      <c r="A263" s="35">
        <f t="shared" ref="A263:A291" si="7">A262+1</f>
        <v>43376</v>
      </c>
      <c r="B263" s="36">
        <f>SUMIFS(СВЦЭМ!$H$34:$H$777,СВЦЭМ!$A$34:$A$777,$A263,СВЦЭМ!$B$34:$B$777,B$260)+'СЕТ СН'!$F$12</f>
        <v>426.91298322</v>
      </c>
      <c r="C263" s="36">
        <f>SUMIFS(СВЦЭМ!$H$34:$H$777,СВЦЭМ!$A$34:$A$777,$A263,СВЦЭМ!$B$34:$B$777,C$260)+'СЕТ СН'!$F$12</f>
        <v>488.26076092</v>
      </c>
      <c r="D263" s="36">
        <f>SUMIFS(СВЦЭМ!$H$34:$H$777,СВЦЭМ!$A$34:$A$777,$A263,СВЦЭМ!$B$34:$B$777,D$260)+'СЕТ СН'!$F$12</f>
        <v>542.43645137999999</v>
      </c>
      <c r="E263" s="36">
        <f>SUMIFS(СВЦЭМ!$H$34:$H$777,СВЦЭМ!$A$34:$A$777,$A263,СВЦЭМ!$B$34:$B$777,E$260)+'СЕТ СН'!$F$12</f>
        <v>550.62547576999998</v>
      </c>
      <c r="F263" s="36">
        <f>SUMIFS(СВЦЭМ!$H$34:$H$777,СВЦЭМ!$A$34:$A$777,$A263,СВЦЭМ!$B$34:$B$777,F$260)+'СЕТ СН'!$F$12</f>
        <v>546.89396655999997</v>
      </c>
      <c r="G263" s="36">
        <f>SUMIFS(СВЦЭМ!$H$34:$H$777,СВЦЭМ!$A$34:$A$777,$A263,СВЦЭМ!$B$34:$B$777,G$260)+'СЕТ СН'!$F$12</f>
        <v>529.54701245000001</v>
      </c>
      <c r="H263" s="36">
        <f>SUMIFS(СВЦЭМ!$H$34:$H$777,СВЦЭМ!$A$34:$A$777,$A263,СВЦЭМ!$B$34:$B$777,H$260)+'СЕТ СН'!$F$12</f>
        <v>493.56892656999997</v>
      </c>
      <c r="I263" s="36">
        <f>SUMIFS(СВЦЭМ!$H$34:$H$777,СВЦЭМ!$A$34:$A$777,$A263,СВЦЭМ!$B$34:$B$777,I$260)+'СЕТ СН'!$F$12</f>
        <v>459.13068319000001</v>
      </c>
      <c r="J263" s="36">
        <f>SUMIFS(СВЦЭМ!$H$34:$H$777,СВЦЭМ!$A$34:$A$777,$A263,СВЦЭМ!$B$34:$B$777,J$260)+'СЕТ СН'!$F$12</f>
        <v>445.12331431000001</v>
      </c>
      <c r="K263" s="36">
        <f>SUMIFS(СВЦЭМ!$H$34:$H$777,СВЦЭМ!$A$34:$A$777,$A263,СВЦЭМ!$B$34:$B$777,K$260)+'СЕТ СН'!$F$12</f>
        <v>440.34438360000001</v>
      </c>
      <c r="L263" s="36">
        <f>SUMIFS(СВЦЭМ!$H$34:$H$777,СВЦЭМ!$A$34:$A$777,$A263,СВЦЭМ!$B$34:$B$777,L$260)+'СЕТ СН'!$F$12</f>
        <v>445.01289398</v>
      </c>
      <c r="M263" s="36">
        <f>SUMIFS(СВЦЭМ!$H$34:$H$777,СВЦЭМ!$A$34:$A$777,$A263,СВЦЭМ!$B$34:$B$777,M$260)+'СЕТ СН'!$F$12</f>
        <v>448.93786870999998</v>
      </c>
      <c r="N263" s="36">
        <f>SUMIFS(СВЦЭМ!$H$34:$H$777,СВЦЭМ!$A$34:$A$777,$A263,СВЦЭМ!$B$34:$B$777,N$260)+'СЕТ СН'!$F$12</f>
        <v>449.12663177000002</v>
      </c>
      <c r="O263" s="36">
        <f>SUMIFS(СВЦЭМ!$H$34:$H$777,СВЦЭМ!$A$34:$A$777,$A263,СВЦЭМ!$B$34:$B$777,O$260)+'СЕТ СН'!$F$12</f>
        <v>434.00144852</v>
      </c>
      <c r="P263" s="36">
        <f>SUMIFS(СВЦЭМ!$H$34:$H$777,СВЦЭМ!$A$34:$A$777,$A263,СВЦЭМ!$B$34:$B$777,P$260)+'СЕТ СН'!$F$12</f>
        <v>407.16845905999998</v>
      </c>
      <c r="Q263" s="36">
        <f>SUMIFS(СВЦЭМ!$H$34:$H$777,СВЦЭМ!$A$34:$A$777,$A263,СВЦЭМ!$B$34:$B$777,Q$260)+'СЕТ СН'!$F$12</f>
        <v>369.26528181999998</v>
      </c>
      <c r="R263" s="36">
        <f>SUMIFS(СВЦЭМ!$H$34:$H$777,СВЦЭМ!$A$34:$A$777,$A263,СВЦЭМ!$B$34:$B$777,R$260)+'СЕТ СН'!$F$12</f>
        <v>319.09658417000003</v>
      </c>
      <c r="S263" s="36">
        <f>SUMIFS(СВЦЭМ!$H$34:$H$777,СВЦЭМ!$A$34:$A$777,$A263,СВЦЭМ!$B$34:$B$777,S$260)+'СЕТ СН'!$F$12</f>
        <v>283.08198916999999</v>
      </c>
      <c r="T263" s="36">
        <f>SUMIFS(СВЦЭМ!$H$34:$H$777,СВЦЭМ!$A$34:$A$777,$A263,СВЦЭМ!$B$34:$B$777,T$260)+'СЕТ СН'!$F$12</f>
        <v>289.43556037000002</v>
      </c>
      <c r="U263" s="36">
        <f>SUMIFS(СВЦЭМ!$H$34:$H$777,СВЦЭМ!$A$34:$A$777,$A263,СВЦЭМ!$B$34:$B$777,U$260)+'СЕТ СН'!$F$12</f>
        <v>309.68232492999999</v>
      </c>
      <c r="V263" s="36">
        <f>SUMIFS(СВЦЭМ!$H$34:$H$777,СВЦЭМ!$A$34:$A$777,$A263,СВЦЭМ!$B$34:$B$777,V$260)+'СЕТ СН'!$F$12</f>
        <v>313.20961858999999</v>
      </c>
      <c r="W263" s="36">
        <f>SUMIFS(СВЦЭМ!$H$34:$H$777,СВЦЭМ!$A$34:$A$777,$A263,СВЦЭМ!$B$34:$B$777,W$260)+'СЕТ СН'!$F$12</f>
        <v>310.44804483000001</v>
      </c>
      <c r="X263" s="36">
        <f>SUMIFS(СВЦЭМ!$H$34:$H$777,СВЦЭМ!$A$34:$A$777,$A263,СВЦЭМ!$B$34:$B$777,X$260)+'СЕТ СН'!$F$12</f>
        <v>300.78897224999997</v>
      </c>
      <c r="Y263" s="36">
        <f>SUMIFS(СВЦЭМ!$H$34:$H$777,СВЦЭМ!$A$34:$A$777,$A263,СВЦЭМ!$B$34:$B$777,Y$260)+'СЕТ СН'!$F$12</f>
        <v>368.94804248000003</v>
      </c>
    </row>
    <row r="264" spans="1:27" ht="15.75" x14ac:dyDescent="0.2">
      <c r="A264" s="35">
        <f t="shared" si="7"/>
        <v>43377</v>
      </c>
      <c r="B264" s="36">
        <f>SUMIFS(СВЦЭМ!$H$34:$H$777,СВЦЭМ!$A$34:$A$777,$A264,СВЦЭМ!$B$34:$B$777,B$260)+'СЕТ СН'!$F$12</f>
        <v>403.51144016000001</v>
      </c>
      <c r="C264" s="36">
        <f>SUMIFS(СВЦЭМ!$H$34:$H$777,СВЦЭМ!$A$34:$A$777,$A264,СВЦЭМ!$B$34:$B$777,C$260)+'СЕТ СН'!$F$12</f>
        <v>467.85555840000001</v>
      </c>
      <c r="D264" s="36">
        <f>SUMIFS(СВЦЭМ!$H$34:$H$777,СВЦЭМ!$A$34:$A$777,$A264,СВЦЭМ!$B$34:$B$777,D$260)+'СЕТ СН'!$F$12</f>
        <v>526.92236445000003</v>
      </c>
      <c r="E264" s="36">
        <f>SUMIFS(СВЦЭМ!$H$34:$H$777,СВЦЭМ!$A$34:$A$777,$A264,СВЦЭМ!$B$34:$B$777,E$260)+'СЕТ СН'!$F$12</f>
        <v>543.85737440000003</v>
      </c>
      <c r="F264" s="36">
        <f>SUMIFS(СВЦЭМ!$H$34:$H$777,СВЦЭМ!$A$34:$A$777,$A264,СВЦЭМ!$B$34:$B$777,F$260)+'СЕТ СН'!$F$12</f>
        <v>541.44466379999994</v>
      </c>
      <c r="G264" s="36">
        <f>SUMIFS(СВЦЭМ!$H$34:$H$777,СВЦЭМ!$A$34:$A$777,$A264,СВЦЭМ!$B$34:$B$777,G$260)+'СЕТ СН'!$F$12</f>
        <v>524.72563621999996</v>
      </c>
      <c r="H264" s="36">
        <f>SUMIFS(СВЦЭМ!$H$34:$H$777,СВЦЭМ!$A$34:$A$777,$A264,СВЦЭМ!$B$34:$B$777,H$260)+'СЕТ СН'!$F$12</f>
        <v>494.96550402999998</v>
      </c>
      <c r="I264" s="36">
        <f>SUMIFS(СВЦЭМ!$H$34:$H$777,СВЦЭМ!$A$34:$A$777,$A264,СВЦЭМ!$B$34:$B$777,I$260)+'СЕТ СН'!$F$12</f>
        <v>467.25655212999999</v>
      </c>
      <c r="J264" s="36">
        <f>SUMIFS(СВЦЭМ!$H$34:$H$777,СВЦЭМ!$A$34:$A$777,$A264,СВЦЭМ!$B$34:$B$777,J$260)+'СЕТ СН'!$F$12</f>
        <v>457.12436339999999</v>
      </c>
      <c r="K264" s="36">
        <f>SUMIFS(СВЦЭМ!$H$34:$H$777,СВЦЭМ!$A$34:$A$777,$A264,СВЦЭМ!$B$34:$B$777,K$260)+'СЕТ СН'!$F$12</f>
        <v>452.34878722000002</v>
      </c>
      <c r="L264" s="36">
        <f>SUMIFS(СВЦЭМ!$H$34:$H$777,СВЦЭМ!$A$34:$A$777,$A264,СВЦЭМ!$B$34:$B$777,L$260)+'СЕТ СН'!$F$12</f>
        <v>456.92611648000002</v>
      </c>
      <c r="M264" s="36">
        <f>SUMIFS(СВЦЭМ!$H$34:$H$777,СВЦЭМ!$A$34:$A$777,$A264,СВЦЭМ!$B$34:$B$777,M$260)+'СЕТ СН'!$F$12</f>
        <v>465.34121035999999</v>
      </c>
      <c r="N264" s="36">
        <f>SUMIFS(СВЦЭМ!$H$34:$H$777,СВЦЭМ!$A$34:$A$777,$A264,СВЦЭМ!$B$34:$B$777,N$260)+'СЕТ СН'!$F$12</f>
        <v>467.25497618999998</v>
      </c>
      <c r="O264" s="36">
        <f>SUMIFS(СВЦЭМ!$H$34:$H$777,СВЦЭМ!$A$34:$A$777,$A264,СВЦЭМ!$B$34:$B$777,O$260)+'СЕТ СН'!$F$12</f>
        <v>459.87449939999999</v>
      </c>
      <c r="P264" s="36">
        <f>SUMIFS(СВЦЭМ!$H$34:$H$777,СВЦЭМ!$A$34:$A$777,$A264,СВЦЭМ!$B$34:$B$777,P$260)+'СЕТ СН'!$F$12</f>
        <v>419.14877849999999</v>
      </c>
      <c r="Q264" s="36">
        <f>SUMIFS(СВЦЭМ!$H$34:$H$777,СВЦЭМ!$A$34:$A$777,$A264,СВЦЭМ!$B$34:$B$777,Q$260)+'СЕТ СН'!$F$12</f>
        <v>384.94378518000002</v>
      </c>
      <c r="R264" s="36">
        <f>SUMIFS(СВЦЭМ!$H$34:$H$777,СВЦЭМ!$A$34:$A$777,$A264,СВЦЭМ!$B$34:$B$777,R$260)+'СЕТ СН'!$F$12</f>
        <v>332.31306735999999</v>
      </c>
      <c r="S264" s="36">
        <f>SUMIFS(СВЦЭМ!$H$34:$H$777,СВЦЭМ!$A$34:$A$777,$A264,СВЦЭМ!$B$34:$B$777,S$260)+'СЕТ СН'!$F$12</f>
        <v>290.08326604000001</v>
      </c>
      <c r="T264" s="36">
        <f>SUMIFS(СВЦЭМ!$H$34:$H$777,СВЦЭМ!$A$34:$A$777,$A264,СВЦЭМ!$B$34:$B$777,T$260)+'СЕТ СН'!$F$12</f>
        <v>293.62483336999998</v>
      </c>
      <c r="U264" s="36">
        <f>SUMIFS(СВЦЭМ!$H$34:$H$777,СВЦЭМ!$A$34:$A$777,$A264,СВЦЭМ!$B$34:$B$777,U$260)+'СЕТ СН'!$F$12</f>
        <v>316.94319703999997</v>
      </c>
      <c r="V264" s="36">
        <f>SUMIFS(СВЦЭМ!$H$34:$H$777,СВЦЭМ!$A$34:$A$777,$A264,СВЦЭМ!$B$34:$B$777,V$260)+'СЕТ СН'!$F$12</f>
        <v>320.60930241</v>
      </c>
      <c r="W264" s="36">
        <f>SUMIFS(СВЦЭМ!$H$34:$H$777,СВЦЭМ!$A$34:$A$777,$A264,СВЦЭМ!$B$34:$B$777,W$260)+'СЕТ СН'!$F$12</f>
        <v>316.21045308999999</v>
      </c>
      <c r="X264" s="36">
        <f>SUMIFS(СВЦЭМ!$H$34:$H$777,СВЦЭМ!$A$34:$A$777,$A264,СВЦЭМ!$B$34:$B$777,X$260)+'СЕТ СН'!$F$12</f>
        <v>313.40441657999997</v>
      </c>
      <c r="Y264" s="36">
        <f>SUMIFS(СВЦЭМ!$H$34:$H$777,СВЦЭМ!$A$34:$A$777,$A264,СВЦЭМ!$B$34:$B$777,Y$260)+'СЕТ СН'!$F$12</f>
        <v>361.46933595000002</v>
      </c>
    </row>
    <row r="265" spans="1:27" ht="15.75" x14ac:dyDescent="0.2">
      <c r="A265" s="35">
        <f t="shared" si="7"/>
        <v>43378</v>
      </c>
      <c r="B265" s="36">
        <f>SUMIFS(СВЦЭМ!$H$34:$H$777,СВЦЭМ!$A$34:$A$777,$A265,СВЦЭМ!$B$34:$B$777,B$260)+'СЕТ СН'!$F$12</f>
        <v>452.91092996999998</v>
      </c>
      <c r="C265" s="36">
        <f>SUMIFS(СВЦЭМ!$H$34:$H$777,СВЦЭМ!$A$34:$A$777,$A265,СВЦЭМ!$B$34:$B$777,C$260)+'СЕТ СН'!$F$12</f>
        <v>490.12605246999999</v>
      </c>
      <c r="D265" s="36">
        <f>SUMIFS(СВЦЭМ!$H$34:$H$777,СВЦЭМ!$A$34:$A$777,$A265,СВЦЭМ!$B$34:$B$777,D$260)+'СЕТ СН'!$F$12</f>
        <v>529.15132391999998</v>
      </c>
      <c r="E265" s="36">
        <f>SUMIFS(СВЦЭМ!$H$34:$H$777,СВЦЭМ!$A$34:$A$777,$A265,СВЦЭМ!$B$34:$B$777,E$260)+'СЕТ СН'!$F$12</f>
        <v>532.35660447999999</v>
      </c>
      <c r="F265" s="36">
        <f>SUMIFS(СВЦЭМ!$H$34:$H$777,СВЦЭМ!$A$34:$A$777,$A265,СВЦЭМ!$B$34:$B$777,F$260)+'СЕТ СН'!$F$12</f>
        <v>533.36930396000002</v>
      </c>
      <c r="G265" s="36">
        <f>SUMIFS(СВЦЭМ!$H$34:$H$777,СВЦЭМ!$A$34:$A$777,$A265,СВЦЭМ!$B$34:$B$777,G$260)+'СЕТ СН'!$F$12</f>
        <v>524.49619011000004</v>
      </c>
      <c r="H265" s="36">
        <f>SUMIFS(СВЦЭМ!$H$34:$H$777,СВЦЭМ!$A$34:$A$777,$A265,СВЦЭМ!$B$34:$B$777,H$260)+'СЕТ СН'!$F$12</f>
        <v>497.13177338000003</v>
      </c>
      <c r="I265" s="36">
        <f>SUMIFS(СВЦЭМ!$H$34:$H$777,СВЦЭМ!$A$34:$A$777,$A265,СВЦЭМ!$B$34:$B$777,I$260)+'СЕТ СН'!$F$12</f>
        <v>454.70982203</v>
      </c>
      <c r="J265" s="36">
        <f>SUMIFS(СВЦЭМ!$H$34:$H$777,СВЦЭМ!$A$34:$A$777,$A265,СВЦЭМ!$B$34:$B$777,J$260)+'СЕТ СН'!$F$12</f>
        <v>440.94051123999998</v>
      </c>
      <c r="K265" s="36">
        <f>SUMIFS(СВЦЭМ!$H$34:$H$777,СВЦЭМ!$A$34:$A$777,$A265,СВЦЭМ!$B$34:$B$777,K$260)+'СЕТ СН'!$F$12</f>
        <v>438.76206160999999</v>
      </c>
      <c r="L265" s="36">
        <f>SUMIFS(СВЦЭМ!$H$34:$H$777,СВЦЭМ!$A$34:$A$777,$A265,СВЦЭМ!$B$34:$B$777,L$260)+'СЕТ СН'!$F$12</f>
        <v>441.74710107999999</v>
      </c>
      <c r="M265" s="36">
        <f>SUMIFS(СВЦЭМ!$H$34:$H$777,СВЦЭМ!$A$34:$A$777,$A265,СВЦЭМ!$B$34:$B$777,M$260)+'СЕТ СН'!$F$12</f>
        <v>444.75144484999998</v>
      </c>
      <c r="N265" s="36">
        <f>SUMIFS(СВЦЭМ!$H$34:$H$777,СВЦЭМ!$A$34:$A$777,$A265,СВЦЭМ!$B$34:$B$777,N$260)+'СЕТ СН'!$F$12</f>
        <v>455.82930879999998</v>
      </c>
      <c r="O265" s="36">
        <f>SUMIFS(СВЦЭМ!$H$34:$H$777,СВЦЭМ!$A$34:$A$777,$A265,СВЦЭМ!$B$34:$B$777,O$260)+'СЕТ СН'!$F$12</f>
        <v>447.58494195999998</v>
      </c>
      <c r="P265" s="36">
        <f>SUMIFS(СВЦЭМ!$H$34:$H$777,СВЦЭМ!$A$34:$A$777,$A265,СВЦЭМ!$B$34:$B$777,P$260)+'СЕТ СН'!$F$12</f>
        <v>424.28450643999997</v>
      </c>
      <c r="Q265" s="36">
        <f>SUMIFS(СВЦЭМ!$H$34:$H$777,СВЦЭМ!$A$34:$A$777,$A265,СВЦЭМ!$B$34:$B$777,Q$260)+'СЕТ СН'!$F$12</f>
        <v>386.34375204000003</v>
      </c>
      <c r="R265" s="36">
        <f>SUMIFS(СВЦЭМ!$H$34:$H$777,СВЦЭМ!$A$34:$A$777,$A265,СВЦЭМ!$B$34:$B$777,R$260)+'СЕТ СН'!$F$12</f>
        <v>335.16174239999998</v>
      </c>
      <c r="S265" s="36">
        <f>SUMIFS(СВЦЭМ!$H$34:$H$777,СВЦЭМ!$A$34:$A$777,$A265,СВЦЭМ!$B$34:$B$777,S$260)+'СЕТ СН'!$F$12</f>
        <v>284.29240721000002</v>
      </c>
      <c r="T265" s="36">
        <f>SUMIFS(СВЦЭМ!$H$34:$H$777,СВЦЭМ!$A$34:$A$777,$A265,СВЦЭМ!$B$34:$B$777,T$260)+'СЕТ СН'!$F$12</f>
        <v>275.04962307</v>
      </c>
      <c r="U265" s="36">
        <f>SUMIFS(СВЦЭМ!$H$34:$H$777,СВЦЭМ!$A$34:$A$777,$A265,СВЦЭМ!$B$34:$B$777,U$260)+'СЕТ СН'!$F$12</f>
        <v>297.31748911</v>
      </c>
      <c r="V265" s="36">
        <f>SUMIFS(СВЦЭМ!$H$34:$H$777,СВЦЭМ!$A$34:$A$777,$A265,СВЦЭМ!$B$34:$B$777,V$260)+'СЕТ СН'!$F$12</f>
        <v>297.26165333</v>
      </c>
      <c r="W265" s="36">
        <f>SUMIFS(СВЦЭМ!$H$34:$H$777,СВЦЭМ!$A$34:$A$777,$A265,СВЦЭМ!$B$34:$B$777,W$260)+'СЕТ СН'!$F$12</f>
        <v>291.01450476000002</v>
      </c>
      <c r="X265" s="36">
        <f>SUMIFS(СВЦЭМ!$H$34:$H$777,СВЦЭМ!$A$34:$A$777,$A265,СВЦЭМ!$B$34:$B$777,X$260)+'СЕТ СН'!$F$12</f>
        <v>292.69494161</v>
      </c>
      <c r="Y265" s="36">
        <f>SUMIFS(СВЦЭМ!$H$34:$H$777,СВЦЭМ!$A$34:$A$777,$A265,СВЦЭМ!$B$34:$B$777,Y$260)+'СЕТ СН'!$F$12</f>
        <v>360.30175168</v>
      </c>
    </row>
    <row r="266" spans="1:27" ht="15.75" x14ac:dyDescent="0.2">
      <c r="A266" s="35">
        <f t="shared" si="7"/>
        <v>43379</v>
      </c>
      <c r="B266" s="36">
        <f>SUMIFS(СВЦЭМ!$H$34:$H$777,СВЦЭМ!$A$34:$A$777,$A266,СВЦЭМ!$B$34:$B$777,B$260)+'СЕТ СН'!$F$12</f>
        <v>425.20171085999999</v>
      </c>
      <c r="C266" s="36">
        <f>SUMIFS(СВЦЭМ!$H$34:$H$777,СВЦЭМ!$A$34:$A$777,$A266,СВЦЭМ!$B$34:$B$777,C$260)+'СЕТ СН'!$F$12</f>
        <v>491.65024890000001</v>
      </c>
      <c r="D266" s="36">
        <f>SUMIFS(СВЦЭМ!$H$34:$H$777,СВЦЭМ!$A$34:$A$777,$A266,СВЦЭМ!$B$34:$B$777,D$260)+'СЕТ СН'!$F$12</f>
        <v>541.36293363000004</v>
      </c>
      <c r="E266" s="36">
        <f>SUMIFS(СВЦЭМ!$H$34:$H$777,СВЦЭМ!$A$34:$A$777,$A266,СВЦЭМ!$B$34:$B$777,E$260)+'СЕТ СН'!$F$12</f>
        <v>549.69373700999995</v>
      </c>
      <c r="F266" s="36">
        <f>SUMIFS(СВЦЭМ!$H$34:$H$777,СВЦЭМ!$A$34:$A$777,$A266,СВЦЭМ!$B$34:$B$777,F$260)+'СЕТ СН'!$F$12</f>
        <v>545.98056844999996</v>
      </c>
      <c r="G266" s="36">
        <f>SUMIFS(СВЦЭМ!$H$34:$H$777,СВЦЭМ!$A$34:$A$777,$A266,СВЦЭМ!$B$34:$B$777,G$260)+'СЕТ СН'!$F$12</f>
        <v>536.73001809000004</v>
      </c>
      <c r="H266" s="36">
        <f>SUMIFS(СВЦЭМ!$H$34:$H$777,СВЦЭМ!$A$34:$A$777,$A266,СВЦЭМ!$B$34:$B$777,H$260)+'СЕТ СН'!$F$12</f>
        <v>525.80784365</v>
      </c>
      <c r="I266" s="36">
        <f>SUMIFS(СВЦЭМ!$H$34:$H$777,СВЦЭМ!$A$34:$A$777,$A266,СВЦЭМ!$B$34:$B$777,I$260)+'СЕТ СН'!$F$12</f>
        <v>494.76109167999999</v>
      </c>
      <c r="J266" s="36">
        <f>SUMIFS(СВЦЭМ!$H$34:$H$777,СВЦЭМ!$A$34:$A$777,$A266,СВЦЭМ!$B$34:$B$777,J$260)+'СЕТ СН'!$F$12</f>
        <v>456.97918907000002</v>
      </c>
      <c r="K266" s="36">
        <f>SUMIFS(СВЦЭМ!$H$34:$H$777,СВЦЭМ!$A$34:$A$777,$A266,СВЦЭМ!$B$34:$B$777,K$260)+'СЕТ СН'!$F$12</f>
        <v>429.48880050999998</v>
      </c>
      <c r="L266" s="36">
        <f>SUMIFS(СВЦЭМ!$H$34:$H$777,СВЦЭМ!$A$34:$A$777,$A266,СВЦЭМ!$B$34:$B$777,L$260)+'СЕТ СН'!$F$12</f>
        <v>420.30023562000002</v>
      </c>
      <c r="M266" s="36">
        <f>SUMIFS(СВЦЭМ!$H$34:$H$777,СВЦЭМ!$A$34:$A$777,$A266,СВЦЭМ!$B$34:$B$777,M$260)+'СЕТ СН'!$F$12</f>
        <v>419.02567768</v>
      </c>
      <c r="N266" s="36">
        <f>SUMIFS(СВЦЭМ!$H$34:$H$777,СВЦЭМ!$A$34:$A$777,$A266,СВЦЭМ!$B$34:$B$777,N$260)+'СЕТ СН'!$F$12</f>
        <v>431.41774169000001</v>
      </c>
      <c r="O266" s="36">
        <f>SUMIFS(СВЦЭМ!$H$34:$H$777,СВЦЭМ!$A$34:$A$777,$A266,СВЦЭМ!$B$34:$B$777,O$260)+'СЕТ СН'!$F$12</f>
        <v>434.07444353</v>
      </c>
      <c r="P266" s="36">
        <f>SUMIFS(СВЦЭМ!$H$34:$H$777,СВЦЭМ!$A$34:$A$777,$A266,СВЦЭМ!$B$34:$B$777,P$260)+'СЕТ СН'!$F$12</f>
        <v>397.36575004000002</v>
      </c>
      <c r="Q266" s="36">
        <f>SUMIFS(СВЦЭМ!$H$34:$H$777,СВЦЭМ!$A$34:$A$777,$A266,СВЦЭМ!$B$34:$B$777,Q$260)+'СЕТ СН'!$F$12</f>
        <v>361.39496699</v>
      </c>
      <c r="R266" s="36">
        <f>SUMIFS(СВЦЭМ!$H$34:$H$777,СВЦЭМ!$A$34:$A$777,$A266,СВЦЭМ!$B$34:$B$777,R$260)+'СЕТ СН'!$F$12</f>
        <v>306.04169094000002</v>
      </c>
      <c r="S266" s="36">
        <f>SUMIFS(СВЦЭМ!$H$34:$H$777,СВЦЭМ!$A$34:$A$777,$A266,СВЦЭМ!$B$34:$B$777,S$260)+'СЕТ СН'!$F$12</f>
        <v>268.47131417000003</v>
      </c>
      <c r="T266" s="36">
        <f>SUMIFS(СВЦЭМ!$H$34:$H$777,СВЦЭМ!$A$34:$A$777,$A266,СВЦЭМ!$B$34:$B$777,T$260)+'СЕТ СН'!$F$12</f>
        <v>270.13604795999998</v>
      </c>
      <c r="U266" s="36">
        <f>SUMIFS(СВЦЭМ!$H$34:$H$777,СВЦЭМ!$A$34:$A$777,$A266,СВЦЭМ!$B$34:$B$777,U$260)+'СЕТ СН'!$F$12</f>
        <v>293.73313395000002</v>
      </c>
      <c r="V266" s="36">
        <f>SUMIFS(СВЦЭМ!$H$34:$H$777,СВЦЭМ!$A$34:$A$777,$A266,СВЦЭМ!$B$34:$B$777,V$260)+'СЕТ СН'!$F$12</f>
        <v>297.57457044</v>
      </c>
      <c r="W266" s="36">
        <f>SUMIFS(СВЦЭМ!$H$34:$H$777,СВЦЭМ!$A$34:$A$777,$A266,СВЦЭМ!$B$34:$B$777,W$260)+'СЕТ СН'!$F$12</f>
        <v>285.97224390999997</v>
      </c>
      <c r="X266" s="36">
        <f>SUMIFS(СВЦЭМ!$H$34:$H$777,СВЦЭМ!$A$34:$A$777,$A266,СВЦЭМ!$B$34:$B$777,X$260)+'СЕТ СН'!$F$12</f>
        <v>284.88673877999997</v>
      </c>
      <c r="Y266" s="36">
        <f>SUMIFS(СВЦЭМ!$H$34:$H$777,СВЦЭМ!$A$34:$A$777,$A266,СВЦЭМ!$B$34:$B$777,Y$260)+'СЕТ СН'!$F$12</f>
        <v>354.71081816999998</v>
      </c>
    </row>
    <row r="267" spans="1:27" ht="15.75" x14ac:dyDescent="0.2">
      <c r="A267" s="35">
        <f t="shared" si="7"/>
        <v>43380</v>
      </c>
      <c r="B267" s="36">
        <f>SUMIFS(СВЦЭМ!$H$34:$H$777,СВЦЭМ!$A$34:$A$777,$A267,СВЦЭМ!$B$34:$B$777,B$260)+'СЕТ СН'!$F$12</f>
        <v>417.79578566999999</v>
      </c>
      <c r="C267" s="36">
        <f>SUMIFS(СВЦЭМ!$H$34:$H$777,СВЦЭМ!$A$34:$A$777,$A267,СВЦЭМ!$B$34:$B$777,C$260)+'СЕТ СН'!$F$12</f>
        <v>477.50765975000002</v>
      </c>
      <c r="D267" s="36">
        <f>SUMIFS(СВЦЭМ!$H$34:$H$777,СВЦЭМ!$A$34:$A$777,$A267,СВЦЭМ!$B$34:$B$777,D$260)+'СЕТ СН'!$F$12</f>
        <v>524.63033339000003</v>
      </c>
      <c r="E267" s="36">
        <f>SUMIFS(СВЦЭМ!$H$34:$H$777,СВЦЭМ!$A$34:$A$777,$A267,СВЦЭМ!$B$34:$B$777,E$260)+'СЕТ СН'!$F$12</f>
        <v>525.98020965000001</v>
      </c>
      <c r="F267" s="36">
        <f>SUMIFS(СВЦЭМ!$H$34:$H$777,СВЦЭМ!$A$34:$A$777,$A267,СВЦЭМ!$B$34:$B$777,F$260)+'СЕТ СН'!$F$12</f>
        <v>527.57044330999997</v>
      </c>
      <c r="G267" s="36">
        <f>SUMIFS(СВЦЭМ!$H$34:$H$777,СВЦЭМ!$A$34:$A$777,$A267,СВЦЭМ!$B$34:$B$777,G$260)+'СЕТ СН'!$F$12</f>
        <v>533.15027883000005</v>
      </c>
      <c r="H267" s="36">
        <f>SUMIFS(СВЦЭМ!$H$34:$H$777,СВЦЭМ!$A$34:$A$777,$A267,СВЦЭМ!$B$34:$B$777,H$260)+'СЕТ СН'!$F$12</f>
        <v>515.94486017999998</v>
      </c>
      <c r="I267" s="36">
        <f>SUMIFS(СВЦЭМ!$H$34:$H$777,СВЦЭМ!$A$34:$A$777,$A267,СВЦЭМ!$B$34:$B$777,I$260)+'СЕТ СН'!$F$12</f>
        <v>483.61988672000001</v>
      </c>
      <c r="J267" s="36">
        <f>SUMIFS(СВЦЭМ!$H$34:$H$777,СВЦЭМ!$A$34:$A$777,$A267,СВЦЭМ!$B$34:$B$777,J$260)+'СЕТ СН'!$F$12</f>
        <v>456.38500345</v>
      </c>
      <c r="K267" s="36">
        <f>SUMIFS(СВЦЭМ!$H$34:$H$777,СВЦЭМ!$A$34:$A$777,$A267,СВЦЭМ!$B$34:$B$777,K$260)+'СЕТ СН'!$F$12</f>
        <v>439.36393099999998</v>
      </c>
      <c r="L267" s="36">
        <f>SUMIFS(СВЦЭМ!$H$34:$H$777,СВЦЭМ!$A$34:$A$777,$A267,СВЦЭМ!$B$34:$B$777,L$260)+'СЕТ СН'!$F$12</f>
        <v>426.74315510999998</v>
      </c>
      <c r="M267" s="36">
        <f>SUMIFS(СВЦЭМ!$H$34:$H$777,СВЦЭМ!$A$34:$A$777,$A267,СВЦЭМ!$B$34:$B$777,M$260)+'СЕТ СН'!$F$12</f>
        <v>430.18596465000002</v>
      </c>
      <c r="N267" s="36">
        <f>SUMIFS(СВЦЭМ!$H$34:$H$777,СВЦЭМ!$A$34:$A$777,$A267,СВЦЭМ!$B$34:$B$777,N$260)+'СЕТ СН'!$F$12</f>
        <v>436.10851761999999</v>
      </c>
      <c r="O267" s="36">
        <f>SUMIFS(СВЦЭМ!$H$34:$H$777,СВЦЭМ!$A$34:$A$777,$A267,СВЦЭМ!$B$34:$B$777,O$260)+'СЕТ СН'!$F$12</f>
        <v>429.45865487999998</v>
      </c>
      <c r="P267" s="36">
        <f>SUMIFS(СВЦЭМ!$H$34:$H$777,СВЦЭМ!$A$34:$A$777,$A267,СВЦЭМ!$B$34:$B$777,P$260)+'СЕТ СН'!$F$12</f>
        <v>396.70663746000002</v>
      </c>
      <c r="Q267" s="36">
        <f>SUMIFS(СВЦЭМ!$H$34:$H$777,СВЦЭМ!$A$34:$A$777,$A267,СВЦЭМ!$B$34:$B$777,Q$260)+'СЕТ СН'!$F$12</f>
        <v>358.48561575999997</v>
      </c>
      <c r="R267" s="36">
        <f>SUMIFS(СВЦЭМ!$H$34:$H$777,СВЦЭМ!$A$34:$A$777,$A267,СВЦЭМ!$B$34:$B$777,R$260)+'СЕТ СН'!$F$12</f>
        <v>306.36668014000003</v>
      </c>
      <c r="S267" s="36">
        <f>SUMIFS(СВЦЭМ!$H$34:$H$777,СВЦЭМ!$A$34:$A$777,$A267,СВЦЭМ!$B$34:$B$777,S$260)+'СЕТ СН'!$F$12</f>
        <v>268.66413136</v>
      </c>
      <c r="T267" s="36">
        <f>SUMIFS(СВЦЭМ!$H$34:$H$777,СВЦЭМ!$A$34:$A$777,$A267,СВЦЭМ!$B$34:$B$777,T$260)+'СЕТ СН'!$F$12</f>
        <v>280.37326005</v>
      </c>
      <c r="U267" s="36">
        <f>SUMIFS(СВЦЭМ!$H$34:$H$777,СВЦЭМ!$A$34:$A$777,$A267,СВЦЭМ!$B$34:$B$777,U$260)+'СЕТ СН'!$F$12</f>
        <v>307.71477176000002</v>
      </c>
      <c r="V267" s="36">
        <f>SUMIFS(СВЦЭМ!$H$34:$H$777,СВЦЭМ!$A$34:$A$777,$A267,СВЦЭМ!$B$34:$B$777,V$260)+'СЕТ СН'!$F$12</f>
        <v>309.55542466000003</v>
      </c>
      <c r="W267" s="36">
        <f>SUMIFS(СВЦЭМ!$H$34:$H$777,СВЦЭМ!$A$34:$A$777,$A267,СВЦЭМ!$B$34:$B$777,W$260)+'СЕТ СН'!$F$12</f>
        <v>297.75035943</v>
      </c>
      <c r="X267" s="36">
        <f>SUMIFS(СВЦЭМ!$H$34:$H$777,СВЦЭМ!$A$34:$A$777,$A267,СВЦЭМ!$B$34:$B$777,X$260)+'СЕТ СН'!$F$12</f>
        <v>293.45515934999997</v>
      </c>
      <c r="Y267" s="36">
        <f>SUMIFS(СВЦЭМ!$H$34:$H$777,СВЦЭМ!$A$34:$A$777,$A267,СВЦЭМ!$B$34:$B$777,Y$260)+'СЕТ СН'!$F$12</f>
        <v>350.49121054</v>
      </c>
    </row>
    <row r="268" spans="1:27" ht="15.75" x14ac:dyDescent="0.2">
      <c r="A268" s="35">
        <f t="shared" si="7"/>
        <v>43381</v>
      </c>
      <c r="B268" s="36">
        <f>SUMIFS(СВЦЭМ!$H$34:$H$777,СВЦЭМ!$A$34:$A$777,$A268,СВЦЭМ!$B$34:$B$777,B$260)+'СЕТ СН'!$F$12</f>
        <v>448.01762485</v>
      </c>
      <c r="C268" s="36">
        <f>SUMIFS(СВЦЭМ!$H$34:$H$777,СВЦЭМ!$A$34:$A$777,$A268,СВЦЭМ!$B$34:$B$777,C$260)+'СЕТ СН'!$F$12</f>
        <v>505.95310155999999</v>
      </c>
      <c r="D268" s="36">
        <f>SUMIFS(СВЦЭМ!$H$34:$H$777,СВЦЭМ!$A$34:$A$777,$A268,СВЦЭМ!$B$34:$B$777,D$260)+'СЕТ СН'!$F$12</f>
        <v>560.07826609000006</v>
      </c>
      <c r="E268" s="36">
        <f>SUMIFS(СВЦЭМ!$H$34:$H$777,СВЦЭМ!$A$34:$A$777,$A268,СВЦЭМ!$B$34:$B$777,E$260)+'СЕТ СН'!$F$12</f>
        <v>567.94371148000005</v>
      </c>
      <c r="F268" s="36">
        <f>SUMIFS(СВЦЭМ!$H$34:$H$777,СВЦЭМ!$A$34:$A$777,$A268,СВЦЭМ!$B$34:$B$777,F$260)+'СЕТ СН'!$F$12</f>
        <v>570.59407881000004</v>
      </c>
      <c r="G268" s="36">
        <f>SUMIFS(СВЦЭМ!$H$34:$H$777,СВЦЭМ!$A$34:$A$777,$A268,СВЦЭМ!$B$34:$B$777,G$260)+'СЕТ СН'!$F$12</f>
        <v>553.02545626999995</v>
      </c>
      <c r="H268" s="36">
        <f>SUMIFS(СВЦЭМ!$H$34:$H$777,СВЦЭМ!$A$34:$A$777,$A268,СВЦЭМ!$B$34:$B$777,H$260)+'СЕТ СН'!$F$12</f>
        <v>512.69078085000001</v>
      </c>
      <c r="I268" s="36">
        <f>SUMIFS(СВЦЭМ!$H$34:$H$777,СВЦЭМ!$A$34:$A$777,$A268,СВЦЭМ!$B$34:$B$777,I$260)+'СЕТ СН'!$F$12</f>
        <v>468.20049846000001</v>
      </c>
      <c r="J268" s="36">
        <f>SUMIFS(СВЦЭМ!$H$34:$H$777,СВЦЭМ!$A$34:$A$777,$A268,СВЦЭМ!$B$34:$B$777,J$260)+'СЕТ СН'!$F$12</f>
        <v>449.60087242999998</v>
      </c>
      <c r="K268" s="36">
        <f>SUMIFS(СВЦЭМ!$H$34:$H$777,СВЦЭМ!$A$34:$A$777,$A268,СВЦЭМ!$B$34:$B$777,K$260)+'СЕТ СН'!$F$12</f>
        <v>434.39496892</v>
      </c>
      <c r="L268" s="36">
        <f>SUMIFS(СВЦЭМ!$H$34:$H$777,СВЦЭМ!$A$34:$A$777,$A268,СВЦЭМ!$B$34:$B$777,L$260)+'СЕТ СН'!$F$12</f>
        <v>430.98413705000002</v>
      </c>
      <c r="M268" s="36">
        <f>SUMIFS(СВЦЭМ!$H$34:$H$777,СВЦЭМ!$A$34:$A$777,$A268,СВЦЭМ!$B$34:$B$777,M$260)+'СЕТ СН'!$F$12</f>
        <v>437.16359253000002</v>
      </c>
      <c r="N268" s="36">
        <f>SUMIFS(СВЦЭМ!$H$34:$H$777,СВЦЭМ!$A$34:$A$777,$A268,СВЦЭМ!$B$34:$B$777,N$260)+'СЕТ СН'!$F$12</f>
        <v>442.43830588999998</v>
      </c>
      <c r="O268" s="36">
        <f>SUMIFS(СВЦЭМ!$H$34:$H$777,СВЦЭМ!$A$34:$A$777,$A268,СВЦЭМ!$B$34:$B$777,O$260)+'СЕТ СН'!$F$12</f>
        <v>425.47357254999997</v>
      </c>
      <c r="P268" s="36">
        <f>SUMIFS(СВЦЭМ!$H$34:$H$777,СВЦЭМ!$A$34:$A$777,$A268,СВЦЭМ!$B$34:$B$777,P$260)+'СЕТ СН'!$F$12</f>
        <v>389.25746624999999</v>
      </c>
      <c r="Q268" s="36">
        <f>SUMIFS(СВЦЭМ!$H$34:$H$777,СВЦЭМ!$A$34:$A$777,$A268,СВЦЭМ!$B$34:$B$777,Q$260)+'СЕТ СН'!$F$12</f>
        <v>350.64273668999999</v>
      </c>
      <c r="R268" s="36">
        <f>SUMIFS(СВЦЭМ!$H$34:$H$777,СВЦЭМ!$A$34:$A$777,$A268,СВЦЭМ!$B$34:$B$777,R$260)+'СЕТ СН'!$F$12</f>
        <v>307.10702846999999</v>
      </c>
      <c r="S268" s="36">
        <f>SUMIFS(СВЦЭМ!$H$34:$H$777,СВЦЭМ!$A$34:$A$777,$A268,СВЦЭМ!$B$34:$B$777,S$260)+'СЕТ СН'!$F$12</f>
        <v>284.86945835</v>
      </c>
      <c r="T268" s="36">
        <f>SUMIFS(СВЦЭМ!$H$34:$H$777,СВЦЭМ!$A$34:$A$777,$A268,СВЦЭМ!$B$34:$B$777,T$260)+'СЕТ СН'!$F$12</f>
        <v>292.91663661000001</v>
      </c>
      <c r="U268" s="36">
        <f>SUMIFS(СВЦЭМ!$H$34:$H$777,СВЦЭМ!$A$34:$A$777,$A268,СВЦЭМ!$B$34:$B$777,U$260)+'СЕТ СН'!$F$12</f>
        <v>316.94358705000002</v>
      </c>
      <c r="V268" s="36">
        <f>SUMIFS(СВЦЭМ!$H$34:$H$777,СВЦЭМ!$A$34:$A$777,$A268,СВЦЭМ!$B$34:$B$777,V$260)+'СЕТ СН'!$F$12</f>
        <v>316.90953065999997</v>
      </c>
      <c r="W268" s="36">
        <f>SUMIFS(СВЦЭМ!$H$34:$H$777,СВЦЭМ!$A$34:$A$777,$A268,СВЦЭМ!$B$34:$B$777,W$260)+'СЕТ СН'!$F$12</f>
        <v>314.19442975999999</v>
      </c>
      <c r="X268" s="36">
        <f>SUMIFS(СВЦЭМ!$H$34:$H$777,СВЦЭМ!$A$34:$A$777,$A268,СВЦЭМ!$B$34:$B$777,X$260)+'СЕТ СН'!$F$12</f>
        <v>305.55660519000003</v>
      </c>
      <c r="Y268" s="36">
        <f>SUMIFS(СВЦЭМ!$H$34:$H$777,СВЦЭМ!$A$34:$A$777,$A268,СВЦЭМ!$B$34:$B$777,Y$260)+'СЕТ СН'!$F$12</f>
        <v>365.39929638000001</v>
      </c>
    </row>
    <row r="269" spans="1:27" ht="15.75" x14ac:dyDescent="0.2">
      <c r="A269" s="35">
        <f t="shared" si="7"/>
        <v>43382</v>
      </c>
      <c r="B269" s="36">
        <f>SUMIFS(СВЦЭМ!$H$34:$H$777,СВЦЭМ!$A$34:$A$777,$A269,СВЦЭМ!$B$34:$B$777,B$260)+'СЕТ СН'!$F$12</f>
        <v>438.44445063000001</v>
      </c>
      <c r="C269" s="36">
        <f>SUMIFS(СВЦЭМ!$H$34:$H$777,СВЦЭМ!$A$34:$A$777,$A269,СВЦЭМ!$B$34:$B$777,C$260)+'СЕТ СН'!$F$12</f>
        <v>501.64289946999997</v>
      </c>
      <c r="D269" s="36">
        <f>SUMIFS(СВЦЭМ!$H$34:$H$777,СВЦЭМ!$A$34:$A$777,$A269,СВЦЭМ!$B$34:$B$777,D$260)+'СЕТ СН'!$F$12</f>
        <v>547.00257549000003</v>
      </c>
      <c r="E269" s="36">
        <f>SUMIFS(СВЦЭМ!$H$34:$H$777,СВЦЭМ!$A$34:$A$777,$A269,СВЦЭМ!$B$34:$B$777,E$260)+'СЕТ СН'!$F$12</f>
        <v>552.16627735999998</v>
      </c>
      <c r="F269" s="36">
        <f>SUMIFS(СВЦЭМ!$H$34:$H$777,СВЦЭМ!$A$34:$A$777,$A269,СВЦЭМ!$B$34:$B$777,F$260)+'СЕТ СН'!$F$12</f>
        <v>553.25305519999995</v>
      </c>
      <c r="G269" s="36">
        <f>SUMIFS(СВЦЭМ!$H$34:$H$777,СВЦЭМ!$A$34:$A$777,$A269,СВЦЭМ!$B$34:$B$777,G$260)+'СЕТ СН'!$F$12</f>
        <v>537.23256154000001</v>
      </c>
      <c r="H269" s="36">
        <f>SUMIFS(СВЦЭМ!$H$34:$H$777,СВЦЭМ!$A$34:$A$777,$A269,СВЦЭМ!$B$34:$B$777,H$260)+'СЕТ СН'!$F$12</f>
        <v>496.60849489999998</v>
      </c>
      <c r="I269" s="36">
        <f>SUMIFS(СВЦЭМ!$H$34:$H$777,СВЦЭМ!$A$34:$A$777,$A269,СВЦЭМ!$B$34:$B$777,I$260)+'СЕТ СН'!$F$12</f>
        <v>455.66795492</v>
      </c>
      <c r="J269" s="36">
        <f>SUMIFS(СВЦЭМ!$H$34:$H$777,СВЦЭМ!$A$34:$A$777,$A269,СВЦЭМ!$B$34:$B$777,J$260)+'СЕТ СН'!$F$12</f>
        <v>452.90842541000001</v>
      </c>
      <c r="K269" s="36">
        <f>SUMIFS(СВЦЭМ!$H$34:$H$777,СВЦЭМ!$A$34:$A$777,$A269,СВЦЭМ!$B$34:$B$777,K$260)+'СЕТ СН'!$F$12</f>
        <v>450.29395426999997</v>
      </c>
      <c r="L269" s="36">
        <f>SUMIFS(СВЦЭМ!$H$34:$H$777,СВЦЭМ!$A$34:$A$777,$A269,СВЦЭМ!$B$34:$B$777,L$260)+'СЕТ СН'!$F$12</f>
        <v>447.50041356999998</v>
      </c>
      <c r="M269" s="36">
        <f>SUMIFS(СВЦЭМ!$H$34:$H$777,СВЦЭМ!$A$34:$A$777,$A269,СВЦЭМ!$B$34:$B$777,M$260)+'СЕТ СН'!$F$12</f>
        <v>447.89563025000001</v>
      </c>
      <c r="N269" s="36">
        <f>SUMIFS(СВЦЭМ!$H$34:$H$777,СВЦЭМ!$A$34:$A$777,$A269,СВЦЭМ!$B$34:$B$777,N$260)+'СЕТ СН'!$F$12</f>
        <v>447.17911850000002</v>
      </c>
      <c r="O269" s="36">
        <f>SUMIFS(СВЦЭМ!$H$34:$H$777,СВЦЭМ!$A$34:$A$777,$A269,СВЦЭМ!$B$34:$B$777,O$260)+'СЕТ СН'!$F$12</f>
        <v>445.57645755999999</v>
      </c>
      <c r="P269" s="36">
        <f>SUMIFS(СВЦЭМ!$H$34:$H$777,СВЦЭМ!$A$34:$A$777,$A269,СВЦЭМ!$B$34:$B$777,P$260)+'СЕТ СН'!$F$12</f>
        <v>413.29362470000001</v>
      </c>
      <c r="Q269" s="36">
        <f>SUMIFS(СВЦЭМ!$H$34:$H$777,СВЦЭМ!$A$34:$A$777,$A269,СВЦЭМ!$B$34:$B$777,Q$260)+'СЕТ СН'!$F$12</f>
        <v>374.87500856999998</v>
      </c>
      <c r="R269" s="36">
        <f>SUMIFS(СВЦЭМ!$H$34:$H$777,СВЦЭМ!$A$34:$A$777,$A269,СВЦЭМ!$B$34:$B$777,R$260)+'СЕТ СН'!$F$12</f>
        <v>329.73811453000002</v>
      </c>
      <c r="S269" s="36">
        <f>SUMIFS(СВЦЭМ!$H$34:$H$777,СВЦЭМ!$A$34:$A$777,$A269,СВЦЭМ!$B$34:$B$777,S$260)+'СЕТ СН'!$F$12</f>
        <v>318.17407505</v>
      </c>
      <c r="T269" s="36">
        <f>SUMIFS(СВЦЭМ!$H$34:$H$777,СВЦЭМ!$A$34:$A$777,$A269,СВЦЭМ!$B$34:$B$777,T$260)+'СЕТ СН'!$F$12</f>
        <v>300.42008780999998</v>
      </c>
      <c r="U269" s="36">
        <f>SUMIFS(СВЦЭМ!$H$34:$H$777,СВЦЭМ!$A$34:$A$777,$A269,СВЦЭМ!$B$34:$B$777,U$260)+'СЕТ СН'!$F$12</f>
        <v>321.49897525</v>
      </c>
      <c r="V269" s="36">
        <f>SUMIFS(СВЦЭМ!$H$34:$H$777,СВЦЭМ!$A$34:$A$777,$A269,СВЦЭМ!$B$34:$B$777,V$260)+'СЕТ СН'!$F$12</f>
        <v>322.27172709000001</v>
      </c>
      <c r="W269" s="36">
        <f>SUMIFS(СВЦЭМ!$H$34:$H$777,СВЦЭМ!$A$34:$A$777,$A269,СВЦЭМ!$B$34:$B$777,W$260)+'СЕТ СН'!$F$12</f>
        <v>316.43195449000001</v>
      </c>
      <c r="X269" s="36">
        <f>SUMIFS(СВЦЭМ!$H$34:$H$777,СВЦЭМ!$A$34:$A$777,$A269,СВЦЭМ!$B$34:$B$777,X$260)+'СЕТ СН'!$F$12</f>
        <v>305.86999255000001</v>
      </c>
      <c r="Y269" s="36">
        <f>SUMIFS(СВЦЭМ!$H$34:$H$777,СВЦЭМ!$A$34:$A$777,$A269,СВЦЭМ!$B$34:$B$777,Y$260)+'СЕТ СН'!$F$12</f>
        <v>362.82054117000001</v>
      </c>
    </row>
    <row r="270" spans="1:27" ht="15.75" x14ac:dyDescent="0.2">
      <c r="A270" s="35">
        <f t="shared" si="7"/>
        <v>43383</v>
      </c>
      <c r="B270" s="36">
        <f>SUMIFS(СВЦЭМ!$H$34:$H$777,СВЦЭМ!$A$34:$A$777,$A270,СВЦЭМ!$B$34:$B$777,B$260)+'СЕТ СН'!$F$12</f>
        <v>419.57022118999998</v>
      </c>
      <c r="C270" s="36">
        <f>SUMIFS(СВЦЭМ!$H$34:$H$777,СВЦЭМ!$A$34:$A$777,$A270,СВЦЭМ!$B$34:$B$777,C$260)+'СЕТ СН'!$F$12</f>
        <v>478.59341553000002</v>
      </c>
      <c r="D270" s="36">
        <f>SUMIFS(СВЦЭМ!$H$34:$H$777,СВЦЭМ!$A$34:$A$777,$A270,СВЦЭМ!$B$34:$B$777,D$260)+'СЕТ СН'!$F$12</f>
        <v>522.90224602000001</v>
      </c>
      <c r="E270" s="36">
        <f>SUMIFS(СВЦЭМ!$H$34:$H$777,СВЦЭМ!$A$34:$A$777,$A270,СВЦЭМ!$B$34:$B$777,E$260)+'СЕТ СН'!$F$12</f>
        <v>536.86156644000005</v>
      </c>
      <c r="F270" s="36">
        <f>SUMIFS(СВЦЭМ!$H$34:$H$777,СВЦЭМ!$A$34:$A$777,$A270,СВЦЭМ!$B$34:$B$777,F$260)+'СЕТ СН'!$F$12</f>
        <v>536.46527980999997</v>
      </c>
      <c r="G270" s="36">
        <f>SUMIFS(СВЦЭМ!$H$34:$H$777,СВЦЭМ!$A$34:$A$777,$A270,СВЦЭМ!$B$34:$B$777,G$260)+'СЕТ СН'!$F$12</f>
        <v>531.38055571999996</v>
      </c>
      <c r="H270" s="36">
        <f>SUMIFS(СВЦЭМ!$H$34:$H$777,СВЦЭМ!$A$34:$A$777,$A270,СВЦЭМ!$B$34:$B$777,H$260)+'СЕТ СН'!$F$12</f>
        <v>512.89349195</v>
      </c>
      <c r="I270" s="36">
        <f>SUMIFS(СВЦЭМ!$H$34:$H$777,СВЦЭМ!$A$34:$A$777,$A270,СВЦЭМ!$B$34:$B$777,I$260)+'СЕТ СН'!$F$12</f>
        <v>476.22817544999998</v>
      </c>
      <c r="J270" s="36">
        <f>SUMIFS(СВЦЭМ!$H$34:$H$777,СВЦЭМ!$A$34:$A$777,$A270,СВЦЭМ!$B$34:$B$777,J$260)+'СЕТ СН'!$F$12</f>
        <v>457.20001864</v>
      </c>
      <c r="K270" s="36">
        <f>SUMIFS(СВЦЭМ!$H$34:$H$777,СВЦЭМ!$A$34:$A$777,$A270,СВЦЭМ!$B$34:$B$777,K$260)+'СЕТ СН'!$F$12</f>
        <v>454.60971534999999</v>
      </c>
      <c r="L270" s="36">
        <f>SUMIFS(СВЦЭМ!$H$34:$H$777,СВЦЭМ!$A$34:$A$777,$A270,СВЦЭМ!$B$34:$B$777,L$260)+'СЕТ СН'!$F$12</f>
        <v>457.16706242999999</v>
      </c>
      <c r="M270" s="36">
        <f>SUMIFS(СВЦЭМ!$H$34:$H$777,СВЦЭМ!$A$34:$A$777,$A270,СВЦЭМ!$B$34:$B$777,M$260)+'СЕТ СН'!$F$12</f>
        <v>464.50561798000001</v>
      </c>
      <c r="N270" s="36">
        <f>SUMIFS(СВЦЭМ!$H$34:$H$777,СВЦЭМ!$A$34:$A$777,$A270,СВЦЭМ!$B$34:$B$777,N$260)+'СЕТ СН'!$F$12</f>
        <v>468.29144522000001</v>
      </c>
      <c r="O270" s="36">
        <f>SUMIFS(СВЦЭМ!$H$34:$H$777,СВЦЭМ!$A$34:$A$777,$A270,СВЦЭМ!$B$34:$B$777,O$260)+'СЕТ СН'!$F$12</f>
        <v>460.51662264999999</v>
      </c>
      <c r="P270" s="36">
        <f>SUMIFS(СВЦЭМ!$H$34:$H$777,СВЦЭМ!$A$34:$A$777,$A270,СВЦЭМ!$B$34:$B$777,P$260)+'СЕТ СН'!$F$12</f>
        <v>433.08936685999998</v>
      </c>
      <c r="Q270" s="36">
        <f>SUMIFS(СВЦЭМ!$H$34:$H$777,СВЦЭМ!$A$34:$A$777,$A270,СВЦЭМ!$B$34:$B$777,Q$260)+'СЕТ СН'!$F$12</f>
        <v>393.57481260999998</v>
      </c>
      <c r="R270" s="36">
        <f>SUMIFS(СВЦЭМ!$H$34:$H$777,СВЦЭМ!$A$34:$A$777,$A270,СВЦЭМ!$B$34:$B$777,R$260)+'СЕТ СН'!$F$12</f>
        <v>341.35105679999998</v>
      </c>
      <c r="S270" s="36">
        <f>SUMIFS(СВЦЭМ!$H$34:$H$777,СВЦЭМ!$A$34:$A$777,$A270,СВЦЭМ!$B$34:$B$777,S$260)+'СЕТ СН'!$F$12</f>
        <v>302.61781033</v>
      </c>
      <c r="T270" s="36">
        <f>SUMIFS(СВЦЭМ!$H$34:$H$777,СВЦЭМ!$A$34:$A$777,$A270,СВЦЭМ!$B$34:$B$777,T$260)+'СЕТ СН'!$F$12</f>
        <v>312.84143607999999</v>
      </c>
      <c r="U270" s="36">
        <f>SUMIFS(СВЦЭМ!$H$34:$H$777,СВЦЭМ!$A$34:$A$777,$A270,СВЦЭМ!$B$34:$B$777,U$260)+'СЕТ СН'!$F$12</f>
        <v>329.92987460000001</v>
      </c>
      <c r="V270" s="36">
        <f>SUMIFS(СВЦЭМ!$H$34:$H$777,СВЦЭМ!$A$34:$A$777,$A270,СВЦЭМ!$B$34:$B$777,V$260)+'СЕТ СН'!$F$12</f>
        <v>328.52628589</v>
      </c>
      <c r="W270" s="36">
        <f>SUMIFS(СВЦЭМ!$H$34:$H$777,СВЦЭМ!$A$34:$A$777,$A270,СВЦЭМ!$B$34:$B$777,W$260)+'СЕТ СН'!$F$12</f>
        <v>325.40724382000002</v>
      </c>
      <c r="X270" s="36">
        <f>SUMIFS(СВЦЭМ!$H$34:$H$777,СВЦЭМ!$A$34:$A$777,$A270,СВЦЭМ!$B$34:$B$777,X$260)+'СЕТ СН'!$F$12</f>
        <v>318.66185230999997</v>
      </c>
      <c r="Y270" s="36">
        <f>SUMIFS(СВЦЭМ!$H$34:$H$777,СВЦЭМ!$A$34:$A$777,$A270,СВЦЭМ!$B$34:$B$777,Y$260)+'СЕТ СН'!$F$12</f>
        <v>365.15646212000001</v>
      </c>
    </row>
    <row r="271" spans="1:27" ht="15.75" x14ac:dyDescent="0.2">
      <c r="A271" s="35">
        <f t="shared" si="7"/>
        <v>43384</v>
      </c>
      <c r="B271" s="36">
        <f>SUMIFS(СВЦЭМ!$H$34:$H$777,СВЦЭМ!$A$34:$A$777,$A271,СВЦЭМ!$B$34:$B$777,B$260)+'СЕТ СН'!$F$12</f>
        <v>450.21582558</v>
      </c>
      <c r="C271" s="36">
        <f>SUMIFS(СВЦЭМ!$H$34:$H$777,СВЦЭМ!$A$34:$A$777,$A271,СВЦЭМ!$B$34:$B$777,C$260)+'СЕТ СН'!$F$12</f>
        <v>519.25534204999997</v>
      </c>
      <c r="D271" s="36">
        <f>SUMIFS(СВЦЭМ!$H$34:$H$777,СВЦЭМ!$A$34:$A$777,$A271,СВЦЭМ!$B$34:$B$777,D$260)+'СЕТ СН'!$F$12</f>
        <v>565.63911958999995</v>
      </c>
      <c r="E271" s="36">
        <f>SUMIFS(СВЦЭМ!$H$34:$H$777,СВЦЭМ!$A$34:$A$777,$A271,СВЦЭМ!$B$34:$B$777,E$260)+'СЕТ СН'!$F$12</f>
        <v>569.23705532999998</v>
      </c>
      <c r="F271" s="36">
        <f>SUMIFS(СВЦЭМ!$H$34:$H$777,СВЦЭМ!$A$34:$A$777,$A271,СВЦЭМ!$B$34:$B$777,F$260)+'СЕТ СН'!$F$12</f>
        <v>565.12485389000005</v>
      </c>
      <c r="G271" s="36">
        <f>SUMIFS(СВЦЭМ!$H$34:$H$777,СВЦЭМ!$A$34:$A$777,$A271,СВЦЭМ!$B$34:$B$777,G$260)+'СЕТ СН'!$F$12</f>
        <v>551.75864208999997</v>
      </c>
      <c r="H271" s="36">
        <f>SUMIFS(СВЦЭМ!$H$34:$H$777,СВЦЭМ!$A$34:$A$777,$A271,СВЦЭМ!$B$34:$B$777,H$260)+'СЕТ СН'!$F$12</f>
        <v>515.61109028999999</v>
      </c>
      <c r="I271" s="36">
        <f>SUMIFS(СВЦЭМ!$H$34:$H$777,СВЦЭМ!$A$34:$A$777,$A271,СВЦЭМ!$B$34:$B$777,I$260)+'СЕТ СН'!$F$12</f>
        <v>472.51210515999998</v>
      </c>
      <c r="J271" s="36">
        <f>SUMIFS(СВЦЭМ!$H$34:$H$777,СВЦЭМ!$A$34:$A$777,$A271,СВЦЭМ!$B$34:$B$777,J$260)+'СЕТ СН'!$F$12</f>
        <v>463.89125489000003</v>
      </c>
      <c r="K271" s="36">
        <f>SUMIFS(СВЦЭМ!$H$34:$H$777,СВЦЭМ!$A$34:$A$777,$A271,СВЦЭМ!$B$34:$B$777,K$260)+'СЕТ СН'!$F$12</f>
        <v>451.37193322000002</v>
      </c>
      <c r="L271" s="36">
        <f>SUMIFS(СВЦЭМ!$H$34:$H$777,СВЦЭМ!$A$34:$A$777,$A271,СВЦЭМ!$B$34:$B$777,L$260)+'СЕТ СН'!$F$12</f>
        <v>449.81687927000002</v>
      </c>
      <c r="M271" s="36">
        <f>SUMIFS(СВЦЭМ!$H$34:$H$777,СВЦЭМ!$A$34:$A$777,$A271,СВЦЭМ!$B$34:$B$777,M$260)+'СЕТ СН'!$F$12</f>
        <v>456.71012746000002</v>
      </c>
      <c r="N271" s="36">
        <f>SUMIFS(СВЦЭМ!$H$34:$H$777,СВЦЭМ!$A$34:$A$777,$A271,СВЦЭМ!$B$34:$B$777,N$260)+'СЕТ СН'!$F$12</f>
        <v>460.48226813999997</v>
      </c>
      <c r="O271" s="36">
        <f>SUMIFS(СВЦЭМ!$H$34:$H$777,СВЦЭМ!$A$34:$A$777,$A271,СВЦЭМ!$B$34:$B$777,O$260)+'СЕТ СН'!$F$12</f>
        <v>448.55260306999998</v>
      </c>
      <c r="P271" s="36">
        <f>SUMIFS(СВЦЭМ!$H$34:$H$777,СВЦЭМ!$A$34:$A$777,$A271,СВЦЭМ!$B$34:$B$777,P$260)+'СЕТ СН'!$F$12</f>
        <v>419.73803699000001</v>
      </c>
      <c r="Q271" s="36">
        <f>SUMIFS(СВЦЭМ!$H$34:$H$777,СВЦЭМ!$A$34:$A$777,$A271,СВЦЭМ!$B$34:$B$777,Q$260)+'СЕТ СН'!$F$12</f>
        <v>385.12548004000001</v>
      </c>
      <c r="R271" s="36">
        <f>SUMIFS(СВЦЭМ!$H$34:$H$777,СВЦЭМ!$A$34:$A$777,$A271,СВЦЭМ!$B$34:$B$777,R$260)+'СЕТ СН'!$F$12</f>
        <v>336.96811529000001</v>
      </c>
      <c r="S271" s="36">
        <f>SUMIFS(СВЦЭМ!$H$34:$H$777,СВЦЭМ!$A$34:$A$777,$A271,СВЦЭМ!$B$34:$B$777,S$260)+'СЕТ СН'!$F$12</f>
        <v>308.72382527000002</v>
      </c>
      <c r="T271" s="36">
        <f>SUMIFS(СВЦЭМ!$H$34:$H$777,СВЦЭМ!$A$34:$A$777,$A271,СВЦЭМ!$B$34:$B$777,T$260)+'СЕТ СН'!$F$12</f>
        <v>311.44278804999999</v>
      </c>
      <c r="U271" s="36">
        <f>SUMIFS(СВЦЭМ!$H$34:$H$777,СВЦЭМ!$A$34:$A$777,$A271,СВЦЭМ!$B$34:$B$777,U$260)+'СЕТ СН'!$F$12</f>
        <v>325.90166470999998</v>
      </c>
      <c r="V271" s="36">
        <f>SUMIFS(СВЦЭМ!$H$34:$H$777,СВЦЭМ!$A$34:$A$777,$A271,СВЦЭМ!$B$34:$B$777,V$260)+'СЕТ СН'!$F$12</f>
        <v>324.55753367</v>
      </c>
      <c r="W271" s="36">
        <f>SUMIFS(СВЦЭМ!$H$34:$H$777,СВЦЭМ!$A$34:$A$777,$A271,СВЦЭМ!$B$34:$B$777,W$260)+'СЕТ СН'!$F$12</f>
        <v>318.27692335</v>
      </c>
      <c r="X271" s="36">
        <f>SUMIFS(СВЦЭМ!$H$34:$H$777,СВЦЭМ!$A$34:$A$777,$A271,СВЦЭМ!$B$34:$B$777,X$260)+'СЕТ СН'!$F$12</f>
        <v>319.52870745000001</v>
      </c>
      <c r="Y271" s="36">
        <f>SUMIFS(СВЦЭМ!$H$34:$H$777,СВЦЭМ!$A$34:$A$777,$A271,СВЦЭМ!$B$34:$B$777,Y$260)+'СЕТ СН'!$F$12</f>
        <v>382.04764774</v>
      </c>
    </row>
    <row r="272" spans="1:27" ht="15.75" x14ac:dyDescent="0.2">
      <c r="A272" s="35">
        <f t="shared" si="7"/>
        <v>43385</v>
      </c>
      <c r="B272" s="36">
        <f>SUMIFS(СВЦЭМ!$H$34:$H$777,СВЦЭМ!$A$34:$A$777,$A272,СВЦЭМ!$B$34:$B$777,B$260)+'СЕТ СН'!$F$12</f>
        <v>445.51746546999999</v>
      </c>
      <c r="C272" s="36">
        <f>SUMIFS(СВЦЭМ!$H$34:$H$777,СВЦЭМ!$A$34:$A$777,$A272,СВЦЭМ!$B$34:$B$777,C$260)+'СЕТ СН'!$F$12</f>
        <v>501.42685900999999</v>
      </c>
      <c r="D272" s="36">
        <f>SUMIFS(СВЦЭМ!$H$34:$H$777,СВЦЭМ!$A$34:$A$777,$A272,СВЦЭМ!$B$34:$B$777,D$260)+'СЕТ СН'!$F$12</f>
        <v>536.33465667999997</v>
      </c>
      <c r="E272" s="36">
        <f>SUMIFS(СВЦЭМ!$H$34:$H$777,СВЦЭМ!$A$34:$A$777,$A272,СВЦЭМ!$B$34:$B$777,E$260)+'СЕТ СН'!$F$12</f>
        <v>549.93475321999995</v>
      </c>
      <c r="F272" s="36">
        <f>SUMIFS(СВЦЭМ!$H$34:$H$777,СВЦЭМ!$A$34:$A$777,$A272,СВЦЭМ!$B$34:$B$777,F$260)+'СЕТ СН'!$F$12</f>
        <v>541.98740929999997</v>
      </c>
      <c r="G272" s="36">
        <f>SUMIFS(СВЦЭМ!$H$34:$H$777,СВЦЭМ!$A$34:$A$777,$A272,СВЦЭМ!$B$34:$B$777,G$260)+'СЕТ СН'!$F$12</f>
        <v>537.46763772999998</v>
      </c>
      <c r="H272" s="36">
        <f>SUMIFS(СВЦЭМ!$H$34:$H$777,СВЦЭМ!$A$34:$A$777,$A272,СВЦЭМ!$B$34:$B$777,H$260)+'СЕТ СН'!$F$12</f>
        <v>522.06382631999998</v>
      </c>
      <c r="I272" s="36">
        <f>SUMIFS(СВЦЭМ!$H$34:$H$777,СВЦЭМ!$A$34:$A$777,$A272,СВЦЭМ!$B$34:$B$777,I$260)+'СЕТ СН'!$F$12</f>
        <v>484.4464231</v>
      </c>
      <c r="J272" s="36">
        <f>SUMIFS(СВЦЭМ!$H$34:$H$777,СВЦЭМ!$A$34:$A$777,$A272,СВЦЭМ!$B$34:$B$777,J$260)+'СЕТ СН'!$F$12</f>
        <v>469.66831261999999</v>
      </c>
      <c r="K272" s="36">
        <f>SUMIFS(СВЦЭМ!$H$34:$H$777,СВЦЭМ!$A$34:$A$777,$A272,СВЦЭМ!$B$34:$B$777,K$260)+'СЕТ СН'!$F$12</f>
        <v>459.05306983999998</v>
      </c>
      <c r="L272" s="36">
        <f>SUMIFS(СВЦЭМ!$H$34:$H$777,СВЦЭМ!$A$34:$A$777,$A272,СВЦЭМ!$B$34:$B$777,L$260)+'СЕТ СН'!$F$12</f>
        <v>460.41473087999998</v>
      </c>
      <c r="M272" s="36">
        <f>SUMIFS(СВЦЭМ!$H$34:$H$777,СВЦЭМ!$A$34:$A$777,$A272,СВЦЭМ!$B$34:$B$777,M$260)+'СЕТ СН'!$F$12</f>
        <v>469.44587315000001</v>
      </c>
      <c r="N272" s="36">
        <f>SUMIFS(СВЦЭМ!$H$34:$H$777,СВЦЭМ!$A$34:$A$777,$A272,СВЦЭМ!$B$34:$B$777,N$260)+'СЕТ СН'!$F$12</f>
        <v>474.65281154000002</v>
      </c>
      <c r="O272" s="36">
        <f>SUMIFS(СВЦЭМ!$H$34:$H$777,СВЦЭМ!$A$34:$A$777,$A272,СВЦЭМ!$B$34:$B$777,O$260)+'СЕТ СН'!$F$12</f>
        <v>460.02671335999997</v>
      </c>
      <c r="P272" s="36">
        <f>SUMIFS(СВЦЭМ!$H$34:$H$777,СВЦЭМ!$A$34:$A$777,$A272,СВЦЭМ!$B$34:$B$777,P$260)+'СЕТ СН'!$F$12</f>
        <v>427.75970365000001</v>
      </c>
      <c r="Q272" s="36">
        <f>SUMIFS(СВЦЭМ!$H$34:$H$777,СВЦЭМ!$A$34:$A$777,$A272,СВЦЭМ!$B$34:$B$777,Q$260)+'СЕТ СН'!$F$12</f>
        <v>391.76918379</v>
      </c>
      <c r="R272" s="36">
        <f>SUMIFS(СВЦЭМ!$H$34:$H$777,СВЦЭМ!$A$34:$A$777,$A272,СВЦЭМ!$B$34:$B$777,R$260)+'СЕТ СН'!$F$12</f>
        <v>335.9160478</v>
      </c>
      <c r="S272" s="36">
        <f>SUMIFS(СВЦЭМ!$H$34:$H$777,СВЦЭМ!$A$34:$A$777,$A272,СВЦЭМ!$B$34:$B$777,S$260)+'СЕТ СН'!$F$12</f>
        <v>296.51912175000001</v>
      </c>
      <c r="T272" s="36">
        <f>SUMIFS(СВЦЭМ!$H$34:$H$777,СВЦЭМ!$A$34:$A$777,$A272,СВЦЭМ!$B$34:$B$777,T$260)+'СЕТ СН'!$F$12</f>
        <v>308.25997474000002</v>
      </c>
      <c r="U272" s="36">
        <f>SUMIFS(СВЦЭМ!$H$34:$H$777,СВЦЭМ!$A$34:$A$777,$A272,СВЦЭМ!$B$34:$B$777,U$260)+'СЕТ СН'!$F$12</f>
        <v>324.47383974000002</v>
      </c>
      <c r="V272" s="36">
        <f>SUMIFS(СВЦЭМ!$H$34:$H$777,СВЦЭМ!$A$34:$A$777,$A272,СВЦЭМ!$B$34:$B$777,V$260)+'СЕТ СН'!$F$12</f>
        <v>322.10447814000003</v>
      </c>
      <c r="W272" s="36">
        <f>SUMIFS(СВЦЭМ!$H$34:$H$777,СВЦЭМ!$A$34:$A$777,$A272,СВЦЭМ!$B$34:$B$777,W$260)+'СЕТ СН'!$F$12</f>
        <v>314.43697917999998</v>
      </c>
      <c r="X272" s="36">
        <f>SUMIFS(СВЦЭМ!$H$34:$H$777,СВЦЭМ!$A$34:$A$777,$A272,СВЦЭМ!$B$34:$B$777,X$260)+'СЕТ СН'!$F$12</f>
        <v>317.32662902999999</v>
      </c>
      <c r="Y272" s="36">
        <f>SUMIFS(СВЦЭМ!$H$34:$H$777,СВЦЭМ!$A$34:$A$777,$A272,СВЦЭМ!$B$34:$B$777,Y$260)+'СЕТ СН'!$F$12</f>
        <v>383.65759462</v>
      </c>
    </row>
    <row r="273" spans="1:25" ht="15.75" x14ac:dyDescent="0.2">
      <c r="A273" s="35">
        <f t="shared" si="7"/>
        <v>43386</v>
      </c>
      <c r="B273" s="36">
        <f>SUMIFS(СВЦЭМ!$H$34:$H$777,СВЦЭМ!$A$34:$A$777,$A273,СВЦЭМ!$B$34:$B$777,B$260)+'СЕТ СН'!$F$12</f>
        <v>443.09176844000001</v>
      </c>
      <c r="C273" s="36">
        <f>SUMIFS(СВЦЭМ!$H$34:$H$777,СВЦЭМ!$A$34:$A$777,$A273,СВЦЭМ!$B$34:$B$777,C$260)+'СЕТ СН'!$F$12</f>
        <v>498.89310452000001</v>
      </c>
      <c r="D273" s="36">
        <f>SUMIFS(СВЦЭМ!$H$34:$H$777,СВЦЭМ!$A$34:$A$777,$A273,СВЦЭМ!$B$34:$B$777,D$260)+'СЕТ СН'!$F$12</f>
        <v>544.64801938000005</v>
      </c>
      <c r="E273" s="36">
        <f>SUMIFS(СВЦЭМ!$H$34:$H$777,СВЦЭМ!$A$34:$A$777,$A273,СВЦЭМ!$B$34:$B$777,E$260)+'СЕТ СН'!$F$12</f>
        <v>549.10366280000005</v>
      </c>
      <c r="F273" s="36">
        <f>SUMIFS(СВЦЭМ!$H$34:$H$777,СВЦЭМ!$A$34:$A$777,$A273,СВЦЭМ!$B$34:$B$777,F$260)+'СЕТ СН'!$F$12</f>
        <v>546.26104793000002</v>
      </c>
      <c r="G273" s="36">
        <f>SUMIFS(СВЦЭМ!$H$34:$H$777,СВЦЭМ!$A$34:$A$777,$A273,СВЦЭМ!$B$34:$B$777,G$260)+'СЕТ СН'!$F$12</f>
        <v>535.74512781999999</v>
      </c>
      <c r="H273" s="36">
        <f>SUMIFS(СВЦЭМ!$H$34:$H$777,СВЦЭМ!$A$34:$A$777,$A273,СВЦЭМ!$B$34:$B$777,H$260)+'СЕТ СН'!$F$12</f>
        <v>511.61896781000002</v>
      </c>
      <c r="I273" s="36">
        <f>SUMIFS(СВЦЭМ!$H$34:$H$777,СВЦЭМ!$A$34:$A$777,$A273,СВЦЭМ!$B$34:$B$777,I$260)+'СЕТ СН'!$F$12</f>
        <v>473.43732371999999</v>
      </c>
      <c r="J273" s="36">
        <f>SUMIFS(СВЦЭМ!$H$34:$H$777,СВЦЭМ!$A$34:$A$777,$A273,СВЦЭМ!$B$34:$B$777,J$260)+'СЕТ СН'!$F$12</f>
        <v>456.25732319000002</v>
      </c>
      <c r="K273" s="36">
        <f>SUMIFS(СВЦЭМ!$H$34:$H$777,СВЦЭМ!$A$34:$A$777,$A273,СВЦЭМ!$B$34:$B$777,K$260)+'СЕТ СН'!$F$12</f>
        <v>453.09757266999998</v>
      </c>
      <c r="L273" s="36">
        <f>SUMIFS(СВЦЭМ!$H$34:$H$777,СВЦЭМ!$A$34:$A$777,$A273,СВЦЭМ!$B$34:$B$777,L$260)+'СЕТ СН'!$F$12</f>
        <v>443.76571797999998</v>
      </c>
      <c r="M273" s="36">
        <f>SUMIFS(СВЦЭМ!$H$34:$H$777,СВЦЭМ!$A$34:$A$777,$A273,СВЦЭМ!$B$34:$B$777,M$260)+'СЕТ СН'!$F$12</f>
        <v>452.71821569999997</v>
      </c>
      <c r="N273" s="36">
        <f>SUMIFS(СВЦЭМ!$H$34:$H$777,СВЦЭМ!$A$34:$A$777,$A273,СВЦЭМ!$B$34:$B$777,N$260)+'СЕТ СН'!$F$12</f>
        <v>463.81244866999998</v>
      </c>
      <c r="O273" s="36">
        <f>SUMIFS(СВЦЭМ!$H$34:$H$777,СВЦЭМ!$A$34:$A$777,$A273,СВЦЭМ!$B$34:$B$777,O$260)+'СЕТ СН'!$F$12</f>
        <v>467.38073237999998</v>
      </c>
      <c r="P273" s="36">
        <f>SUMIFS(СВЦЭМ!$H$34:$H$777,СВЦЭМ!$A$34:$A$777,$A273,СВЦЭМ!$B$34:$B$777,P$260)+'СЕТ СН'!$F$12</f>
        <v>441.00438730000002</v>
      </c>
      <c r="Q273" s="36">
        <f>SUMIFS(СВЦЭМ!$H$34:$H$777,СВЦЭМ!$A$34:$A$777,$A273,СВЦЭМ!$B$34:$B$777,Q$260)+'СЕТ СН'!$F$12</f>
        <v>407.82947249</v>
      </c>
      <c r="R273" s="36">
        <f>SUMIFS(СВЦЭМ!$H$34:$H$777,СВЦЭМ!$A$34:$A$777,$A273,СВЦЭМ!$B$34:$B$777,R$260)+'СЕТ СН'!$F$12</f>
        <v>350.44822505000002</v>
      </c>
      <c r="S273" s="36">
        <f>SUMIFS(СВЦЭМ!$H$34:$H$777,СВЦЭМ!$A$34:$A$777,$A273,СВЦЭМ!$B$34:$B$777,S$260)+'СЕТ СН'!$F$12</f>
        <v>308.33127194999997</v>
      </c>
      <c r="T273" s="36">
        <f>SUMIFS(СВЦЭМ!$H$34:$H$777,СВЦЭМ!$A$34:$A$777,$A273,СВЦЭМ!$B$34:$B$777,T$260)+'СЕТ СН'!$F$12</f>
        <v>308.28109724000001</v>
      </c>
      <c r="U273" s="36">
        <f>SUMIFS(СВЦЭМ!$H$34:$H$777,СВЦЭМ!$A$34:$A$777,$A273,СВЦЭМ!$B$34:$B$777,U$260)+'СЕТ СН'!$F$12</f>
        <v>327.01677065000001</v>
      </c>
      <c r="V273" s="36">
        <f>SUMIFS(СВЦЭМ!$H$34:$H$777,СВЦЭМ!$A$34:$A$777,$A273,СВЦЭМ!$B$34:$B$777,V$260)+'СЕТ СН'!$F$12</f>
        <v>320.01138737000002</v>
      </c>
      <c r="W273" s="36">
        <f>SUMIFS(СВЦЭМ!$H$34:$H$777,СВЦЭМ!$A$34:$A$777,$A273,СВЦЭМ!$B$34:$B$777,W$260)+'СЕТ СН'!$F$12</f>
        <v>319.16042762000001</v>
      </c>
      <c r="X273" s="36">
        <f>SUMIFS(СВЦЭМ!$H$34:$H$777,СВЦЭМ!$A$34:$A$777,$A273,СВЦЭМ!$B$34:$B$777,X$260)+'СЕТ СН'!$F$12</f>
        <v>311.19789924000003</v>
      </c>
      <c r="Y273" s="36">
        <f>SUMIFS(СВЦЭМ!$H$34:$H$777,СВЦЭМ!$A$34:$A$777,$A273,СВЦЭМ!$B$34:$B$777,Y$260)+'СЕТ СН'!$F$12</f>
        <v>368.44419042999999</v>
      </c>
    </row>
    <row r="274" spans="1:25" ht="15.75" x14ac:dyDescent="0.2">
      <c r="A274" s="35">
        <f t="shared" si="7"/>
        <v>43387</v>
      </c>
      <c r="B274" s="36">
        <f>SUMIFS(СВЦЭМ!$H$34:$H$777,СВЦЭМ!$A$34:$A$777,$A274,СВЦЭМ!$B$34:$B$777,B$260)+'СЕТ СН'!$F$12</f>
        <v>418.76831105000002</v>
      </c>
      <c r="C274" s="36">
        <f>SUMIFS(СВЦЭМ!$H$34:$H$777,СВЦЭМ!$A$34:$A$777,$A274,СВЦЭМ!$B$34:$B$777,C$260)+'СЕТ СН'!$F$12</f>
        <v>462.14337327999999</v>
      </c>
      <c r="D274" s="36">
        <f>SUMIFS(СВЦЭМ!$H$34:$H$777,СВЦЭМ!$A$34:$A$777,$A274,СВЦЭМ!$B$34:$B$777,D$260)+'СЕТ СН'!$F$12</f>
        <v>507.67475746999997</v>
      </c>
      <c r="E274" s="36">
        <f>SUMIFS(СВЦЭМ!$H$34:$H$777,СВЦЭМ!$A$34:$A$777,$A274,СВЦЭМ!$B$34:$B$777,E$260)+'СЕТ СН'!$F$12</f>
        <v>513.60282114999995</v>
      </c>
      <c r="F274" s="36">
        <f>SUMIFS(СВЦЭМ!$H$34:$H$777,СВЦЭМ!$A$34:$A$777,$A274,СВЦЭМ!$B$34:$B$777,F$260)+'СЕТ СН'!$F$12</f>
        <v>512.70560990000001</v>
      </c>
      <c r="G274" s="36">
        <f>SUMIFS(СВЦЭМ!$H$34:$H$777,СВЦЭМ!$A$34:$A$777,$A274,СВЦЭМ!$B$34:$B$777,G$260)+'СЕТ СН'!$F$12</f>
        <v>506.36339297000001</v>
      </c>
      <c r="H274" s="36">
        <f>SUMIFS(СВЦЭМ!$H$34:$H$777,СВЦЭМ!$A$34:$A$777,$A274,СВЦЭМ!$B$34:$B$777,H$260)+'СЕТ СН'!$F$12</f>
        <v>495.58761389</v>
      </c>
      <c r="I274" s="36">
        <f>SUMIFS(СВЦЭМ!$H$34:$H$777,СВЦЭМ!$A$34:$A$777,$A274,СВЦЭМ!$B$34:$B$777,I$260)+'СЕТ СН'!$F$12</f>
        <v>490.49083863999999</v>
      </c>
      <c r="J274" s="36">
        <f>SUMIFS(СВЦЭМ!$H$34:$H$777,СВЦЭМ!$A$34:$A$777,$A274,СВЦЭМ!$B$34:$B$777,J$260)+'СЕТ СН'!$F$12</f>
        <v>470.63986022</v>
      </c>
      <c r="K274" s="36">
        <f>SUMIFS(СВЦЭМ!$H$34:$H$777,СВЦЭМ!$A$34:$A$777,$A274,СВЦЭМ!$B$34:$B$777,K$260)+'СЕТ СН'!$F$12</f>
        <v>457.73062815999998</v>
      </c>
      <c r="L274" s="36">
        <f>SUMIFS(СВЦЭМ!$H$34:$H$777,СВЦЭМ!$A$34:$A$777,$A274,СВЦЭМ!$B$34:$B$777,L$260)+'СЕТ СН'!$F$12</f>
        <v>450.91158495000002</v>
      </c>
      <c r="M274" s="36">
        <f>SUMIFS(СВЦЭМ!$H$34:$H$777,СВЦЭМ!$A$34:$A$777,$A274,СВЦЭМ!$B$34:$B$777,M$260)+'СЕТ СН'!$F$12</f>
        <v>458.92821013999998</v>
      </c>
      <c r="N274" s="36">
        <f>SUMIFS(СВЦЭМ!$H$34:$H$777,СВЦЭМ!$A$34:$A$777,$A274,СВЦЭМ!$B$34:$B$777,N$260)+'СЕТ СН'!$F$12</f>
        <v>471.79161220999998</v>
      </c>
      <c r="O274" s="36">
        <f>SUMIFS(СВЦЭМ!$H$34:$H$777,СВЦЭМ!$A$34:$A$777,$A274,СВЦЭМ!$B$34:$B$777,O$260)+'СЕТ СН'!$F$12</f>
        <v>465.90185578000001</v>
      </c>
      <c r="P274" s="36">
        <f>SUMIFS(СВЦЭМ!$H$34:$H$777,СВЦЭМ!$A$34:$A$777,$A274,СВЦЭМ!$B$34:$B$777,P$260)+'СЕТ СН'!$F$12</f>
        <v>435.77608481999999</v>
      </c>
      <c r="Q274" s="36">
        <f>SUMIFS(СВЦЭМ!$H$34:$H$777,СВЦЭМ!$A$34:$A$777,$A274,СВЦЭМ!$B$34:$B$777,Q$260)+'СЕТ СН'!$F$12</f>
        <v>409.33147256000001</v>
      </c>
      <c r="R274" s="36">
        <f>SUMIFS(СВЦЭМ!$H$34:$H$777,СВЦЭМ!$A$34:$A$777,$A274,СВЦЭМ!$B$34:$B$777,R$260)+'СЕТ СН'!$F$12</f>
        <v>378.33268519000001</v>
      </c>
      <c r="S274" s="36">
        <f>SUMIFS(СВЦЭМ!$H$34:$H$777,СВЦЭМ!$A$34:$A$777,$A274,СВЦЭМ!$B$34:$B$777,S$260)+'СЕТ СН'!$F$12</f>
        <v>331.02054032000001</v>
      </c>
      <c r="T274" s="36">
        <f>SUMIFS(СВЦЭМ!$H$34:$H$777,СВЦЭМ!$A$34:$A$777,$A274,СВЦЭМ!$B$34:$B$777,T$260)+'СЕТ СН'!$F$12</f>
        <v>319.93791091000003</v>
      </c>
      <c r="U274" s="36">
        <f>SUMIFS(СВЦЭМ!$H$34:$H$777,СВЦЭМ!$A$34:$A$777,$A274,СВЦЭМ!$B$34:$B$777,U$260)+'СЕТ СН'!$F$12</f>
        <v>331.26974027</v>
      </c>
      <c r="V274" s="36">
        <f>SUMIFS(СВЦЭМ!$H$34:$H$777,СВЦЭМ!$A$34:$A$777,$A274,СВЦЭМ!$B$34:$B$777,V$260)+'СЕТ СН'!$F$12</f>
        <v>332.46260692999999</v>
      </c>
      <c r="W274" s="36">
        <f>SUMIFS(СВЦЭМ!$H$34:$H$777,СВЦЭМ!$A$34:$A$777,$A274,СВЦЭМ!$B$34:$B$777,W$260)+'СЕТ СН'!$F$12</f>
        <v>321.67451857999998</v>
      </c>
      <c r="X274" s="36">
        <f>SUMIFS(СВЦЭМ!$H$34:$H$777,СВЦЭМ!$A$34:$A$777,$A274,СВЦЭМ!$B$34:$B$777,X$260)+'СЕТ СН'!$F$12</f>
        <v>319.64201128000002</v>
      </c>
      <c r="Y274" s="36">
        <f>SUMIFS(СВЦЭМ!$H$34:$H$777,СВЦЭМ!$A$34:$A$777,$A274,СВЦЭМ!$B$34:$B$777,Y$260)+'СЕТ СН'!$F$12</f>
        <v>376.80359291000002</v>
      </c>
    </row>
    <row r="275" spans="1:25" ht="15.75" x14ac:dyDescent="0.2">
      <c r="A275" s="35">
        <f t="shared" si="7"/>
        <v>43388</v>
      </c>
      <c r="B275" s="36">
        <f>SUMIFS(СВЦЭМ!$H$34:$H$777,СВЦЭМ!$A$34:$A$777,$A275,СВЦЭМ!$B$34:$B$777,B$260)+'СЕТ СН'!$F$12</f>
        <v>478.50508951</v>
      </c>
      <c r="C275" s="36">
        <f>SUMIFS(СВЦЭМ!$H$34:$H$777,СВЦЭМ!$A$34:$A$777,$A275,СВЦЭМ!$B$34:$B$777,C$260)+'СЕТ СН'!$F$12</f>
        <v>540.58952351999994</v>
      </c>
      <c r="D275" s="36">
        <f>SUMIFS(СВЦЭМ!$H$34:$H$777,СВЦЭМ!$A$34:$A$777,$A275,СВЦЭМ!$B$34:$B$777,D$260)+'СЕТ СН'!$F$12</f>
        <v>564.83889299999998</v>
      </c>
      <c r="E275" s="36">
        <f>SUMIFS(СВЦЭМ!$H$34:$H$777,СВЦЭМ!$A$34:$A$777,$A275,СВЦЭМ!$B$34:$B$777,E$260)+'СЕТ СН'!$F$12</f>
        <v>564.90438203999997</v>
      </c>
      <c r="F275" s="36">
        <f>SUMIFS(СВЦЭМ!$H$34:$H$777,СВЦЭМ!$A$34:$A$777,$A275,СВЦЭМ!$B$34:$B$777,F$260)+'СЕТ СН'!$F$12</f>
        <v>565.42265529999997</v>
      </c>
      <c r="G275" s="36">
        <f>SUMIFS(СВЦЭМ!$H$34:$H$777,СВЦЭМ!$A$34:$A$777,$A275,СВЦЭМ!$B$34:$B$777,G$260)+'СЕТ СН'!$F$12</f>
        <v>567.24721829999999</v>
      </c>
      <c r="H275" s="36">
        <f>SUMIFS(СВЦЭМ!$H$34:$H$777,СВЦЭМ!$A$34:$A$777,$A275,СВЦЭМ!$B$34:$B$777,H$260)+'СЕТ СН'!$F$12</f>
        <v>536.55532530999994</v>
      </c>
      <c r="I275" s="36">
        <f>SUMIFS(СВЦЭМ!$H$34:$H$777,СВЦЭМ!$A$34:$A$777,$A275,СВЦЭМ!$B$34:$B$777,I$260)+'СЕТ СН'!$F$12</f>
        <v>499.43234346999998</v>
      </c>
      <c r="J275" s="36">
        <f>SUMIFS(СВЦЭМ!$H$34:$H$777,СВЦЭМ!$A$34:$A$777,$A275,СВЦЭМ!$B$34:$B$777,J$260)+'СЕТ СН'!$F$12</f>
        <v>485.58290812000001</v>
      </c>
      <c r="K275" s="36">
        <f>SUMIFS(СВЦЭМ!$H$34:$H$777,СВЦЭМ!$A$34:$A$777,$A275,СВЦЭМ!$B$34:$B$777,K$260)+'СЕТ СН'!$F$12</f>
        <v>468.26025850000002</v>
      </c>
      <c r="L275" s="36">
        <f>SUMIFS(СВЦЭМ!$H$34:$H$777,СВЦЭМ!$A$34:$A$777,$A275,СВЦЭМ!$B$34:$B$777,L$260)+'СЕТ СН'!$F$12</f>
        <v>464.26021843000001</v>
      </c>
      <c r="M275" s="36">
        <f>SUMIFS(СВЦЭМ!$H$34:$H$777,СВЦЭМ!$A$34:$A$777,$A275,СВЦЭМ!$B$34:$B$777,M$260)+'СЕТ СН'!$F$12</f>
        <v>463.27679362999999</v>
      </c>
      <c r="N275" s="36">
        <f>SUMIFS(СВЦЭМ!$H$34:$H$777,СВЦЭМ!$A$34:$A$777,$A275,СВЦЭМ!$B$34:$B$777,N$260)+'СЕТ СН'!$F$12</f>
        <v>473.51419342000003</v>
      </c>
      <c r="O275" s="36">
        <f>SUMIFS(СВЦЭМ!$H$34:$H$777,СВЦЭМ!$A$34:$A$777,$A275,СВЦЭМ!$B$34:$B$777,O$260)+'СЕТ СН'!$F$12</f>
        <v>469.60935688000001</v>
      </c>
      <c r="P275" s="36">
        <f>SUMIFS(СВЦЭМ!$H$34:$H$777,СВЦЭМ!$A$34:$A$777,$A275,СВЦЭМ!$B$34:$B$777,P$260)+'СЕТ СН'!$F$12</f>
        <v>442.07893794</v>
      </c>
      <c r="Q275" s="36">
        <f>SUMIFS(СВЦЭМ!$H$34:$H$777,СВЦЭМ!$A$34:$A$777,$A275,СВЦЭМ!$B$34:$B$777,Q$260)+'СЕТ СН'!$F$12</f>
        <v>404.42078991</v>
      </c>
      <c r="R275" s="36">
        <f>SUMIFS(СВЦЭМ!$H$34:$H$777,СВЦЭМ!$A$34:$A$777,$A275,СВЦЭМ!$B$34:$B$777,R$260)+'СЕТ СН'!$F$12</f>
        <v>349.79626010999999</v>
      </c>
      <c r="S275" s="36">
        <f>SUMIFS(СВЦЭМ!$H$34:$H$777,СВЦЭМ!$A$34:$A$777,$A275,СВЦЭМ!$B$34:$B$777,S$260)+'СЕТ СН'!$F$12</f>
        <v>304.85528955000001</v>
      </c>
      <c r="T275" s="36">
        <f>SUMIFS(СВЦЭМ!$H$34:$H$777,СВЦЭМ!$A$34:$A$777,$A275,СВЦЭМ!$B$34:$B$777,T$260)+'СЕТ СН'!$F$12</f>
        <v>289.54651407</v>
      </c>
      <c r="U275" s="36">
        <f>SUMIFS(СВЦЭМ!$H$34:$H$777,СВЦЭМ!$A$34:$A$777,$A275,СВЦЭМ!$B$34:$B$777,U$260)+'СЕТ СН'!$F$12</f>
        <v>281.6431619</v>
      </c>
      <c r="V275" s="36">
        <f>SUMIFS(СВЦЭМ!$H$34:$H$777,СВЦЭМ!$A$34:$A$777,$A275,СВЦЭМ!$B$34:$B$777,V$260)+'СЕТ СН'!$F$12</f>
        <v>278.52586823000001</v>
      </c>
      <c r="W275" s="36">
        <f>SUMIFS(СВЦЭМ!$H$34:$H$777,СВЦЭМ!$A$34:$A$777,$A275,СВЦЭМ!$B$34:$B$777,W$260)+'СЕТ СН'!$F$12</f>
        <v>282.15018530999998</v>
      </c>
      <c r="X275" s="36">
        <f>SUMIFS(СВЦЭМ!$H$34:$H$777,СВЦЭМ!$A$34:$A$777,$A275,СВЦЭМ!$B$34:$B$777,X$260)+'СЕТ СН'!$F$12</f>
        <v>313.336975</v>
      </c>
      <c r="Y275" s="36">
        <f>SUMIFS(СВЦЭМ!$H$34:$H$777,СВЦЭМ!$A$34:$A$777,$A275,СВЦЭМ!$B$34:$B$777,Y$260)+'СЕТ СН'!$F$12</f>
        <v>374.46224577999999</v>
      </c>
    </row>
    <row r="276" spans="1:25" ht="15.75" x14ac:dyDescent="0.2">
      <c r="A276" s="35">
        <f t="shared" si="7"/>
        <v>43389</v>
      </c>
      <c r="B276" s="36">
        <f>SUMIFS(СВЦЭМ!$H$34:$H$777,СВЦЭМ!$A$34:$A$777,$A276,СВЦЭМ!$B$34:$B$777,B$260)+'СЕТ СН'!$F$12</f>
        <v>443.08732012000002</v>
      </c>
      <c r="C276" s="36">
        <f>SUMIFS(СВЦЭМ!$H$34:$H$777,СВЦЭМ!$A$34:$A$777,$A276,СВЦЭМ!$B$34:$B$777,C$260)+'СЕТ СН'!$F$12</f>
        <v>503.29034813999999</v>
      </c>
      <c r="D276" s="36">
        <f>SUMIFS(СВЦЭМ!$H$34:$H$777,СВЦЭМ!$A$34:$A$777,$A276,СВЦЭМ!$B$34:$B$777,D$260)+'СЕТ СН'!$F$12</f>
        <v>547.59595576000004</v>
      </c>
      <c r="E276" s="36">
        <f>SUMIFS(СВЦЭМ!$H$34:$H$777,СВЦЭМ!$A$34:$A$777,$A276,СВЦЭМ!$B$34:$B$777,E$260)+'СЕТ СН'!$F$12</f>
        <v>551.10292818000005</v>
      </c>
      <c r="F276" s="36">
        <f>SUMIFS(СВЦЭМ!$H$34:$H$777,СВЦЭМ!$A$34:$A$777,$A276,СВЦЭМ!$B$34:$B$777,F$260)+'СЕТ СН'!$F$12</f>
        <v>542.53982126000005</v>
      </c>
      <c r="G276" s="36">
        <f>SUMIFS(СВЦЭМ!$H$34:$H$777,СВЦЭМ!$A$34:$A$777,$A276,СВЦЭМ!$B$34:$B$777,G$260)+'СЕТ СН'!$F$12</f>
        <v>528.15093960000002</v>
      </c>
      <c r="H276" s="36">
        <f>SUMIFS(СВЦЭМ!$H$34:$H$777,СВЦЭМ!$A$34:$A$777,$A276,СВЦЭМ!$B$34:$B$777,H$260)+'СЕТ СН'!$F$12</f>
        <v>507.38174013000003</v>
      </c>
      <c r="I276" s="36">
        <f>SUMIFS(СВЦЭМ!$H$34:$H$777,СВЦЭМ!$A$34:$A$777,$A276,СВЦЭМ!$B$34:$B$777,I$260)+'СЕТ СН'!$F$12</f>
        <v>498.65049503</v>
      </c>
      <c r="J276" s="36">
        <f>SUMIFS(СВЦЭМ!$H$34:$H$777,СВЦЭМ!$A$34:$A$777,$A276,СВЦЭМ!$B$34:$B$777,J$260)+'СЕТ СН'!$F$12</f>
        <v>498.50927701000001</v>
      </c>
      <c r="K276" s="36">
        <f>SUMIFS(СВЦЭМ!$H$34:$H$777,СВЦЭМ!$A$34:$A$777,$A276,СВЦЭМ!$B$34:$B$777,K$260)+'СЕТ СН'!$F$12</f>
        <v>490.80805500999998</v>
      </c>
      <c r="L276" s="36">
        <f>SUMIFS(СВЦЭМ!$H$34:$H$777,СВЦЭМ!$A$34:$A$777,$A276,СВЦЭМ!$B$34:$B$777,L$260)+'СЕТ СН'!$F$12</f>
        <v>489.38595677000001</v>
      </c>
      <c r="M276" s="36">
        <f>SUMIFS(СВЦЭМ!$H$34:$H$777,СВЦЭМ!$A$34:$A$777,$A276,СВЦЭМ!$B$34:$B$777,M$260)+'СЕТ СН'!$F$12</f>
        <v>498.87770527999999</v>
      </c>
      <c r="N276" s="36">
        <f>SUMIFS(СВЦЭМ!$H$34:$H$777,СВЦЭМ!$A$34:$A$777,$A276,СВЦЭМ!$B$34:$B$777,N$260)+'СЕТ СН'!$F$12</f>
        <v>497.77488228999999</v>
      </c>
      <c r="O276" s="36">
        <f>SUMIFS(СВЦЭМ!$H$34:$H$777,СВЦЭМ!$A$34:$A$777,$A276,СВЦЭМ!$B$34:$B$777,O$260)+'СЕТ СН'!$F$12</f>
        <v>490.59929216</v>
      </c>
      <c r="P276" s="36">
        <f>SUMIFS(СВЦЭМ!$H$34:$H$777,СВЦЭМ!$A$34:$A$777,$A276,СВЦЭМ!$B$34:$B$777,P$260)+'СЕТ СН'!$F$12</f>
        <v>461.59139303000001</v>
      </c>
      <c r="Q276" s="36">
        <f>SUMIFS(СВЦЭМ!$H$34:$H$777,СВЦЭМ!$A$34:$A$777,$A276,СВЦЭМ!$B$34:$B$777,Q$260)+'СЕТ СН'!$F$12</f>
        <v>425.34707715000002</v>
      </c>
      <c r="R276" s="36">
        <f>SUMIFS(СВЦЭМ!$H$34:$H$777,СВЦЭМ!$A$34:$A$777,$A276,СВЦЭМ!$B$34:$B$777,R$260)+'СЕТ СН'!$F$12</f>
        <v>371.00467328000002</v>
      </c>
      <c r="S276" s="36">
        <f>SUMIFS(СВЦЭМ!$H$34:$H$777,СВЦЭМ!$A$34:$A$777,$A276,СВЦЭМ!$B$34:$B$777,S$260)+'СЕТ СН'!$F$12</f>
        <v>319.18975148999999</v>
      </c>
      <c r="T276" s="36">
        <f>SUMIFS(СВЦЭМ!$H$34:$H$777,СВЦЭМ!$A$34:$A$777,$A276,СВЦЭМ!$B$34:$B$777,T$260)+'СЕТ СН'!$F$12</f>
        <v>301.02876677</v>
      </c>
      <c r="U276" s="36">
        <f>SUMIFS(СВЦЭМ!$H$34:$H$777,СВЦЭМ!$A$34:$A$777,$A276,СВЦЭМ!$B$34:$B$777,U$260)+'СЕТ СН'!$F$12</f>
        <v>297.75789342000002</v>
      </c>
      <c r="V276" s="36">
        <f>SUMIFS(СВЦЭМ!$H$34:$H$777,СВЦЭМ!$A$34:$A$777,$A276,СВЦЭМ!$B$34:$B$777,V$260)+'СЕТ СН'!$F$12</f>
        <v>300.47205020000001</v>
      </c>
      <c r="W276" s="36">
        <f>SUMIFS(СВЦЭМ!$H$34:$H$777,СВЦЭМ!$A$34:$A$777,$A276,СВЦЭМ!$B$34:$B$777,W$260)+'СЕТ СН'!$F$12</f>
        <v>314.58066064000002</v>
      </c>
      <c r="X276" s="36">
        <f>SUMIFS(СВЦЭМ!$H$34:$H$777,СВЦЭМ!$A$34:$A$777,$A276,СВЦЭМ!$B$34:$B$777,X$260)+'СЕТ СН'!$F$12</f>
        <v>340.15581336999998</v>
      </c>
      <c r="Y276" s="36">
        <f>SUMIFS(СВЦЭМ!$H$34:$H$777,СВЦЭМ!$A$34:$A$777,$A276,СВЦЭМ!$B$34:$B$777,Y$260)+'СЕТ СН'!$F$12</f>
        <v>401.32882312999999</v>
      </c>
    </row>
    <row r="277" spans="1:25" ht="15.75" x14ac:dyDescent="0.2">
      <c r="A277" s="35">
        <f t="shared" si="7"/>
        <v>43390</v>
      </c>
      <c r="B277" s="36">
        <f>SUMIFS(СВЦЭМ!$H$34:$H$777,СВЦЭМ!$A$34:$A$777,$A277,СВЦЭМ!$B$34:$B$777,B$260)+'СЕТ СН'!$F$12</f>
        <v>479.99815821999999</v>
      </c>
      <c r="C277" s="36">
        <f>SUMIFS(СВЦЭМ!$H$34:$H$777,СВЦЭМ!$A$34:$A$777,$A277,СВЦЭМ!$B$34:$B$777,C$260)+'СЕТ СН'!$F$12</f>
        <v>538.82657754000002</v>
      </c>
      <c r="D277" s="36">
        <f>SUMIFS(СВЦЭМ!$H$34:$H$777,СВЦЭМ!$A$34:$A$777,$A277,СВЦЭМ!$B$34:$B$777,D$260)+'СЕТ СН'!$F$12</f>
        <v>583.20081605999997</v>
      </c>
      <c r="E277" s="36">
        <f>SUMIFS(СВЦЭМ!$H$34:$H$777,СВЦЭМ!$A$34:$A$777,$A277,СВЦЭМ!$B$34:$B$777,E$260)+'СЕТ СН'!$F$12</f>
        <v>585.23912416999997</v>
      </c>
      <c r="F277" s="36">
        <f>SUMIFS(СВЦЭМ!$H$34:$H$777,СВЦЭМ!$A$34:$A$777,$A277,СВЦЭМ!$B$34:$B$777,F$260)+'СЕТ СН'!$F$12</f>
        <v>576.82587339999998</v>
      </c>
      <c r="G277" s="36">
        <f>SUMIFS(СВЦЭМ!$H$34:$H$777,СВЦЭМ!$A$34:$A$777,$A277,СВЦЭМ!$B$34:$B$777,G$260)+'СЕТ СН'!$F$12</f>
        <v>563.09678914000006</v>
      </c>
      <c r="H277" s="36">
        <f>SUMIFS(СВЦЭМ!$H$34:$H$777,СВЦЭМ!$A$34:$A$777,$A277,СВЦЭМ!$B$34:$B$777,H$260)+'СЕТ СН'!$F$12</f>
        <v>522.07875720000004</v>
      </c>
      <c r="I277" s="36">
        <f>SUMIFS(СВЦЭМ!$H$34:$H$777,СВЦЭМ!$A$34:$A$777,$A277,СВЦЭМ!$B$34:$B$777,I$260)+'СЕТ СН'!$F$12</f>
        <v>488.29702508999998</v>
      </c>
      <c r="J277" s="36">
        <f>SUMIFS(СВЦЭМ!$H$34:$H$777,СВЦЭМ!$A$34:$A$777,$A277,СВЦЭМ!$B$34:$B$777,J$260)+'СЕТ СН'!$F$12</f>
        <v>480.10701248999999</v>
      </c>
      <c r="K277" s="36">
        <f>SUMIFS(СВЦЭМ!$H$34:$H$777,СВЦЭМ!$A$34:$A$777,$A277,СВЦЭМ!$B$34:$B$777,K$260)+'СЕТ СН'!$F$12</f>
        <v>467.33795004000001</v>
      </c>
      <c r="L277" s="36">
        <f>SUMIFS(СВЦЭМ!$H$34:$H$777,СВЦЭМ!$A$34:$A$777,$A277,СВЦЭМ!$B$34:$B$777,L$260)+'СЕТ СН'!$F$12</f>
        <v>463.79187574000002</v>
      </c>
      <c r="M277" s="36">
        <f>SUMIFS(СВЦЭМ!$H$34:$H$777,СВЦЭМ!$A$34:$A$777,$A277,СВЦЭМ!$B$34:$B$777,M$260)+'СЕТ СН'!$F$12</f>
        <v>472.48366600000003</v>
      </c>
      <c r="N277" s="36">
        <f>SUMIFS(СВЦЭМ!$H$34:$H$777,СВЦЭМ!$A$34:$A$777,$A277,СВЦЭМ!$B$34:$B$777,N$260)+'СЕТ СН'!$F$12</f>
        <v>479.02560485999999</v>
      </c>
      <c r="O277" s="36">
        <f>SUMIFS(СВЦЭМ!$H$34:$H$777,СВЦЭМ!$A$34:$A$777,$A277,СВЦЭМ!$B$34:$B$777,O$260)+'СЕТ СН'!$F$12</f>
        <v>459.77583650000003</v>
      </c>
      <c r="P277" s="36">
        <f>SUMIFS(СВЦЭМ!$H$34:$H$777,СВЦЭМ!$A$34:$A$777,$A277,СВЦЭМ!$B$34:$B$777,P$260)+'СЕТ СН'!$F$12</f>
        <v>430.72163053999998</v>
      </c>
      <c r="Q277" s="36">
        <f>SUMIFS(СВЦЭМ!$H$34:$H$777,СВЦЭМ!$A$34:$A$777,$A277,СВЦЭМ!$B$34:$B$777,Q$260)+'СЕТ СН'!$F$12</f>
        <v>397.87181548000001</v>
      </c>
      <c r="R277" s="36">
        <f>SUMIFS(СВЦЭМ!$H$34:$H$777,СВЦЭМ!$A$34:$A$777,$A277,СВЦЭМ!$B$34:$B$777,R$260)+'СЕТ СН'!$F$12</f>
        <v>348.43211970999999</v>
      </c>
      <c r="S277" s="36">
        <f>SUMIFS(СВЦЭМ!$H$34:$H$777,СВЦЭМ!$A$34:$A$777,$A277,СВЦЭМ!$B$34:$B$777,S$260)+'СЕТ СН'!$F$12</f>
        <v>309.23293037000002</v>
      </c>
      <c r="T277" s="36">
        <f>SUMIFS(СВЦЭМ!$H$34:$H$777,СВЦЭМ!$A$34:$A$777,$A277,СВЦЭМ!$B$34:$B$777,T$260)+'СЕТ СН'!$F$12</f>
        <v>296.03083938999998</v>
      </c>
      <c r="U277" s="36">
        <f>SUMIFS(СВЦЭМ!$H$34:$H$777,СВЦЭМ!$A$34:$A$777,$A277,СВЦЭМ!$B$34:$B$777,U$260)+'СЕТ СН'!$F$12</f>
        <v>286.39026717000002</v>
      </c>
      <c r="V277" s="36">
        <f>SUMIFS(СВЦЭМ!$H$34:$H$777,СВЦЭМ!$A$34:$A$777,$A277,СВЦЭМ!$B$34:$B$777,V$260)+'СЕТ СН'!$F$12</f>
        <v>288.70355941999998</v>
      </c>
      <c r="W277" s="36">
        <f>SUMIFS(СВЦЭМ!$H$34:$H$777,СВЦЭМ!$A$34:$A$777,$A277,СВЦЭМ!$B$34:$B$777,W$260)+'СЕТ СН'!$F$12</f>
        <v>304.02224555999999</v>
      </c>
      <c r="X277" s="36">
        <f>SUMIFS(СВЦЭМ!$H$34:$H$777,СВЦЭМ!$A$34:$A$777,$A277,СВЦЭМ!$B$34:$B$777,X$260)+'СЕТ СН'!$F$12</f>
        <v>336.68349909</v>
      </c>
      <c r="Y277" s="36">
        <f>SUMIFS(СВЦЭМ!$H$34:$H$777,СВЦЭМ!$A$34:$A$777,$A277,СВЦЭМ!$B$34:$B$777,Y$260)+'СЕТ СН'!$F$12</f>
        <v>401.36525519999998</v>
      </c>
    </row>
    <row r="278" spans="1:25" ht="15.75" x14ac:dyDescent="0.2">
      <c r="A278" s="35">
        <f t="shared" si="7"/>
        <v>43391</v>
      </c>
      <c r="B278" s="36">
        <f>SUMIFS(СВЦЭМ!$H$34:$H$777,СВЦЭМ!$A$34:$A$777,$A278,СВЦЭМ!$B$34:$B$777,B$260)+'СЕТ СН'!$F$12</f>
        <v>473.67440095000001</v>
      </c>
      <c r="C278" s="36">
        <f>SUMIFS(СВЦЭМ!$H$34:$H$777,СВЦЭМ!$A$34:$A$777,$A278,СВЦЭМ!$B$34:$B$777,C$260)+'СЕТ СН'!$F$12</f>
        <v>526.83143837</v>
      </c>
      <c r="D278" s="36">
        <f>SUMIFS(СВЦЭМ!$H$34:$H$777,СВЦЭМ!$A$34:$A$777,$A278,СВЦЭМ!$B$34:$B$777,D$260)+'СЕТ СН'!$F$12</f>
        <v>573.98057985000003</v>
      </c>
      <c r="E278" s="36">
        <f>SUMIFS(СВЦЭМ!$H$34:$H$777,СВЦЭМ!$A$34:$A$777,$A278,СВЦЭМ!$B$34:$B$777,E$260)+'СЕТ СН'!$F$12</f>
        <v>574.41363424999997</v>
      </c>
      <c r="F278" s="36">
        <f>SUMIFS(СВЦЭМ!$H$34:$H$777,СВЦЭМ!$A$34:$A$777,$A278,СВЦЭМ!$B$34:$B$777,F$260)+'СЕТ СН'!$F$12</f>
        <v>568.58477424</v>
      </c>
      <c r="G278" s="36">
        <f>SUMIFS(СВЦЭМ!$H$34:$H$777,СВЦЭМ!$A$34:$A$777,$A278,СВЦЭМ!$B$34:$B$777,G$260)+'СЕТ СН'!$F$12</f>
        <v>555.46424130000003</v>
      </c>
      <c r="H278" s="36">
        <f>SUMIFS(СВЦЭМ!$H$34:$H$777,СВЦЭМ!$A$34:$A$777,$A278,СВЦЭМ!$B$34:$B$777,H$260)+'СЕТ СН'!$F$12</f>
        <v>525.74935576999997</v>
      </c>
      <c r="I278" s="36">
        <f>SUMIFS(СВЦЭМ!$H$34:$H$777,СВЦЭМ!$A$34:$A$777,$A278,СВЦЭМ!$B$34:$B$777,I$260)+'СЕТ СН'!$F$12</f>
        <v>493.47838114000001</v>
      </c>
      <c r="J278" s="36">
        <f>SUMIFS(СВЦЭМ!$H$34:$H$777,СВЦЭМ!$A$34:$A$777,$A278,СВЦЭМ!$B$34:$B$777,J$260)+'СЕТ СН'!$F$12</f>
        <v>488.83407204000002</v>
      </c>
      <c r="K278" s="36">
        <f>SUMIFS(СВЦЭМ!$H$34:$H$777,СВЦЭМ!$A$34:$A$777,$A278,СВЦЭМ!$B$34:$B$777,K$260)+'СЕТ СН'!$F$12</f>
        <v>481.48563181999998</v>
      </c>
      <c r="L278" s="36">
        <f>SUMIFS(СВЦЭМ!$H$34:$H$777,СВЦЭМ!$A$34:$A$777,$A278,СВЦЭМ!$B$34:$B$777,L$260)+'СЕТ СН'!$F$12</f>
        <v>478.61673823000001</v>
      </c>
      <c r="M278" s="36">
        <f>SUMIFS(СВЦЭМ!$H$34:$H$777,СВЦЭМ!$A$34:$A$777,$A278,СВЦЭМ!$B$34:$B$777,M$260)+'СЕТ СН'!$F$12</f>
        <v>485.80962655000002</v>
      </c>
      <c r="N278" s="36">
        <f>SUMIFS(СВЦЭМ!$H$34:$H$777,СВЦЭМ!$A$34:$A$777,$A278,СВЦЭМ!$B$34:$B$777,N$260)+'СЕТ СН'!$F$12</f>
        <v>492.47050178000001</v>
      </c>
      <c r="O278" s="36">
        <f>SUMIFS(СВЦЭМ!$H$34:$H$777,СВЦЭМ!$A$34:$A$777,$A278,СВЦЭМ!$B$34:$B$777,O$260)+'СЕТ СН'!$F$12</f>
        <v>477.95490057000001</v>
      </c>
      <c r="P278" s="36">
        <f>SUMIFS(СВЦЭМ!$H$34:$H$777,СВЦЭМ!$A$34:$A$777,$A278,СВЦЭМ!$B$34:$B$777,P$260)+'СЕТ СН'!$F$12</f>
        <v>451.48417862000002</v>
      </c>
      <c r="Q278" s="36">
        <f>SUMIFS(СВЦЭМ!$H$34:$H$777,СВЦЭМ!$A$34:$A$777,$A278,СВЦЭМ!$B$34:$B$777,Q$260)+'СЕТ СН'!$F$12</f>
        <v>415.64620152999998</v>
      </c>
      <c r="R278" s="36">
        <f>SUMIFS(СВЦЭМ!$H$34:$H$777,СВЦЭМ!$A$34:$A$777,$A278,СВЦЭМ!$B$34:$B$777,R$260)+'СЕТ СН'!$F$12</f>
        <v>366.48121076000001</v>
      </c>
      <c r="S278" s="36">
        <f>SUMIFS(СВЦЭМ!$H$34:$H$777,СВЦЭМ!$A$34:$A$777,$A278,СВЦЭМ!$B$34:$B$777,S$260)+'СЕТ СН'!$F$12</f>
        <v>322.95746249000001</v>
      </c>
      <c r="T278" s="36">
        <f>SUMIFS(СВЦЭМ!$H$34:$H$777,СВЦЭМ!$A$34:$A$777,$A278,СВЦЭМ!$B$34:$B$777,T$260)+'СЕТ СН'!$F$12</f>
        <v>306.67224904</v>
      </c>
      <c r="U278" s="36">
        <f>SUMIFS(СВЦЭМ!$H$34:$H$777,СВЦЭМ!$A$34:$A$777,$A278,СВЦЭМ!$B$34:$B$777,U$260)+'СЕТ СН'!$F$12</f>
        <v>295.71011917999999</v>
      </c>
      <c r="V278" s="36">
        <f>SUMIFS(СВЦЭМ!$H$34:$H$777,СВЦЭМ!$A$34:$A$777,$A278,СВЦЭМ!$B$34:$B$777,V$260)+'СЕТ СН'!$F$12</f>
        <v>298.59534445999998</v>
      </c>
      <c r="W278" s="36">
        <f>SUMIFS(СВЦЭМ!$H$34:$H$777,СВЦЭМ!$A$34:$A$777,$A278,СВЦЭМ!$B$34:$B$777,W$260)+'СЕТ СН'!$F$12</f>
        <v>302.38244806</v>
      </c>
      <c r="X278" s="36">
        <f>SUMIFS(СВЦЭМ!$H$34:$H$777,СВЦЭМ!$A$34:$A$777,$A278,СВЦЭМ!$B$34:$B$777,X$260)+'СЕТ СН'!$F$12</f>
        <v>343.91291009999998</v>
      </c>
      <c r="Y278" s="36">
        <f>SUMIFS(СВЦЭМ!$H$34:$H$777,СВЦЭМ!$A$34:$A$777,$A278,СВЦЭМ!$B$34:$B$777,Y$260)+'СЕТ СН'!$F$12</f>
        <v>413.03027859999997</v>
      </c>
    </row>
    <row r="279" spans="1:25" ht="15.75" x14ac:dyDescent="0.2">
      <c r="A279" s="35">
        <f t="shared" si="7"/>
        <v>43392</v>
      </c>
      <c r="B279" s="36">
        <f>SUMIFS(СВЦЭМ!$H$34:$H$777,СВЦЭМ!$A$34:$A$777,$A279,СВЦЭМ!$B$34:$B$777,B$260)+'СЕТ СН'!$F$12</f>
        <v>460.47426868000002</v>
      </c>
      <c r="C279" s="36">
        <f>SUMIFS(СВЦЭМ!$H$34:$H$777,СВЦЭМ!$A$34:$A$777,$A279,СВЦЭМ!$B$34:$B$777,C$260)+'СЕТ СН'!$F$12</f>
        <v>511.50360889000001</v>
      </c>
      <c r="D279" s="36">
        <f>SUMIFS(СВЦЭМ!$H$34:$H$777,СВЦЭМ!$A$34:$A$777,$A279,СВЦЭМ!$B$34:$B$777,D$260)+'СЕТ СН'!$F$12</f>
        <v>558.20499384000004</v>
      </c>
      <c r="E279" s="36">
        <f>SUMIFS(СВЦЭМ!$H$34:$H$777,СВЦЭМ!$A$34:$A$777,$A279,СВЦЭМ!$B$34:$B$777,E$260)+'СЕТ СН'!$F$12</f>
        <v>562.88701447000005</v>
      </c>
      <c r="F279" s="36">
        <f>SUMIFS(СВЦЭМ!$H$34:$H$777,СВЦЭМ!$A$34:$A$777,$A279,СВЦЭМ!$B$34:$B$777,F$260)+'СЕТ СН'!$F$12</f>
        <v>555.21233193</v>
      </c>
      <c r="G279" s="36">
        <f>SUMIFS(СВЦЭМ!$H$34:$H$777,СВЦЭМ!$A$34:$A$777,$A279,СВЦЭМ!$B$34:$B$777,G$260)+'СЕТ СН'!$F$12</f>
        <v>549.68227368999999</v>
      </c>
      <c r="H279" s="36">
        <f>SUMIFS(СВЦЭМ!$H$34:$H$777,СВЦЭМ!$A$34:$A$777,$A279,СВЦЭМ!$B$34:$B$777,H$260)+'СЕТ СН'!$F$12</f>
        <v>520.47760688000005</v>
      </c>
      <c r="I279" s="36">
        <f>SUMIFS(СВЦЭМ!$H$34:$H$777,СВЦЭМ!$A$34:$A$777,$A279,СВЦЭМ!$B$34:$B$777,I$260)+'СЕТ СН'!$F$12</f>
        <v>495.55681598000001</v>
      </c>
      <c r="J279" s="36">
        <f>SUMIFS(СВЦЭМ!$H$34:$H$777,СВЦЭМ!$A$34:$A$777,$A279,СВЦЭМ!$B$34:$B$777,J$260)+'СЕТ СН'!$F$12</f>
        <v>489.97793739000002</v>
      </c>
      <c r="K279" s="36">
        <f>SUMIFS(СВЦЭМ!$H$34:$H$777,СВЦЭМ!$A$34:$A$777,$A279,СВЦЭМ!$B$34:$B$777,K$260)+'СЕТ СН'!$F$12</f>
        <v>487.25877531999998</v>
      </c>
      <c r="L279" s="36">
        <f>SUMIFS(СВЦЭМ!$H$34:$H$777,СВЦЭМ!$A$34:$A$777,$A279,СВЦЭМ!$B$34:$B$777,L$260)+'СЕТ СН'!$F$12</f>
        <v>495.87976952999998</v>
      </c>
      <c r="M279" s="36">
        <f>SUMIFS(СВЦЭМ!$H$34:$H$777,СВЦЭМ!$A$34:$A$777,$A279,СВЦЭМ!$B$34:$B$777,M$260)+'СЕТ СН'!$F$12</f>
        <v>503.39378104000002</v>
      </c>
      <c r="N279" s="36">
        <f>SUMIFS(СВЦЭМ!$H$34:$H$777,СВЦЭМ!$A$34:$A$777,$A279,СВЦЭМ!$B$34:$B$777,N$260)+'СЕТ СН'!$F$12</f>
        <v>502.18535831999998</v>
      </c>
      <c r="O279" s="36">
        <f>SUMIFS(СВЦЭМ!$H$34:$H$777,СВЦЭМ!$A$34:$A$777,$A279,СВЦЭМ!$B$34:$B$777,O$260)+'СЕТ СН'!$F$12</f>
        <v>496.00430585999999</v>
      </c>
      <c r="P279" s="36">
        <f>SUMIFS(СВЦЭМ!$H$34:$H$777,СВЦЭМ!$A$34:$A$777,$A279,СВЦЭМ!$B$34:$B$777,P$260)+'СЕТ СН'!$F$12</f>
        <v>467.53912923000001</v>
      </c>
      <c r="Q279" s="36">
        <f>SUMIFS(СВЦЭМ!$H$34:$H$777,СВЦЭМ!$A$34:$A$777,$A279,СВЦЭМ!$B$34:$B$777,Q$260)+'СЕТ СН'!$F$12</f>
        <v>431.92796788999999</v>
      </c>
      <c r="R279" s="36">
        <f>SUMIFS(СВЦЭМ!$H$34:$H$777,СВЦЭМ!$A$34:$A$777,$A279,СВЦЭМ!$B$34:$B$777,R$260)+'СЕТ СН'!$F$12</f>
        <v>386.40004929999998</v>
      </c>
      <c r="S279" s="36">
        <f>SUMIFS(СВЦЭМ!$H$34:$H$777,СВЦЭМ!$A$34:$A$777,$A279,СВЦЭМ!$B$34:$B$777,S$260)+'СЕТ СН'!$F$12</f>
        <v>340.04715170999998</v>
      </c>
      <c r="T279" s="36">
        <f>SUMIFS(СВЦЭМ!$H$34:$H$777,СВЦЭМ!$A$34:$A$777,$A279,СВЦЭМ!$B$34:$B$777,T$260)+'СЕТ СН'!$F$12</f>
        <v>321.01240173999997</v>
      </c>
      <c r="U279" s="36">
        <f>SUMIFS(СВЦЭМ!$H$34:$H$777,СВЦЭМ!$A$34:$A$777,$A279,СВЦЭМ!$B$34:$B$777,U$260)+'СЕТ СН'!$F$12</f>
        <v>307.47195039000002</v>
      </c>
      <c r="V279" s="36">
        <f>SUMIFS(СВЦЭМ!$H$34:$H$777,СВЦЭМ!$A$34:$A$777,$A279,СВЦЭМ!$B$34:$B$777,V$260)+'СЕТ СН'!$F$12</f>
        <v>305.81414649999999</v>
      </c>
      <c r="W279" s="36">
        <f>SUMIFS(СВЦЭМ!$H$34:$H$777,СВЦЭМ!$A$34:$A$777,$A279,СВЦЭМ!$B$34:$B$777,W$260)+'СЕТ СН'!$F$12</f>
        <v>310.27107554000003</v>
      </c>
      <c r="X279" s="36">
        <f>SUMIFS(СВЦЭМ!$H$34:$H$777,СВЦЭМ!$A$34:$A$777,$A279,СВЦЭМ!$B$34:$B$777,X$260)+'СЕТ СН'!$F$12</f>
        <v>348.77026837</v>
      </c>
      <c r="Y279" s="36">
        <f>SUMIFS(СВЦЭМ!$H$34:$H$777,СВЦЭМ!$A$34:$A$777,$A279,СВЦЭМ!$B$34:$B$777,Y$260)+'СЕТ СН'!$F$12</f>
        <v>408.47845422</v>
      </c>
    </row>
    <row r="280" spans="1:25" ht="15.75" x14ac:dyDescent="0.2">
      <c r="A280" s="35">
        <f t="shared" si="7"/>
        <v>43393</v>
      </c>
      <c r="B280" s="36">
        <f>SUMIFS(СВЦЭМ!$H$34:$H$777,СВЦЭМ!$A$34:$A$777,$A280,СВЦЭМ!$B$34:$B$777,B$260)+'СЕТ СН'!$F$12</f>
        <v>493.81954302000003</v>
      </c>
      <c r="C280" s="36">
        <f>SUMIFS(СВЦЭМ!$H$34:$H$777,СВЦЭМ!$A$34:$A$777,$A280,СВЦЭМ!$B$34:$B$777,C$260)+'СЕТ СН'!$F$12</f>
        <v>549.32528450999996</v>
      </c>
      <c r="D280" s="36">
        <f>SUMIFS(СВЦЭМ!$H$34:$H$777,СВЦЭМ!$A$34:$A$777,$A280,СВЦЭМ!$B$34:$B$777,D$260)+'СЕТ СН'!$F$12</f>
        <v>588.99625372000003</v>
      </c>
      <c r="E280" s="36">
        <f>SUMIFS(СВЦЭМ!$H$34:$H$777,СВЦЭМ!$A$34:$A$777,$A280,СВЦЭМ!$B$34:$B$777,E$260)+'СЕТ СН'!$F$12</f>
        <v>594.77899892999994</v>
      </c>
      <c r="F280" s="36">
        <f>SUMIFS(СВЦЭМ!$H$34:$H$777,СВЦЭМ!$A$34:$A$777,$A280,СВЦЭМ!$B$34:$B$777,F$260)+'СЕТ СН'!$F$12</f>
        <v>590.86255798000002</v>
      </c>
      <c r="G280" s="36">
        <f>SUMIFS(СВЦЭМ!$H$34:$H$777,СВЦЭМ!$A$34:$A$777,$A280,СВЦЭМ!$B$34:$B$777,G$260)+'СЕТ СН'!$F$12</f>
        <v>583.70849353000006</v>
      </c>
      <c r="H280" s="36">
        <f>SUMIFS(СВЦЭМ!$H$34:$H$777,СВЦЭМ!$A$34:$A$777,$A280,СВЦЭМ!$B$34:$B$777,H$260)+'СЕТ СН'!$F$12</f>
        <v>568.06464127000004</v>
      </c>
      <c r="I280" s="36">
        <f>SUMIFS(СВЦЭМ!$H$34:$H$777,СВЦЭМ!$A$34:$A$777,$A280,СВЦЭМ!$B$34:$B$777,I$260)+'СЕТ СН'!$F$12</f>
        <v>530.20184938</v>
      </c>
      <c r="J280" s="36">
        <f>SUMIFS(СВЦЭМ!$H$34:$H$777,СВЦЭМ!$A$34:$A$777,$A280,СВЦЭМ!$B$34:$B$777,J$260)+'СЕТ СН'!$F$12</f>
        <v>512.25556586000005</v>
      </c>
      <c r="K280" s="36">
        <f>SUMIFS(СВЦЭМ!$H$34:$H$777,СВЦЭМ!$A$34:$A$777,$A280,СВЦЭМ!$B$34:$B$777,K$260)+'СЕТ СН'!$F$12</f>
        <v>483.75950933000001</v>
      </c>
      <c r="L280" s="36">
        <f>SUMIFS(СВЦЭМ!$H$34:$H$777,СВЦЭМ!$A$34:$A$777,$A280,СВЦЭМ!$B$34:$B$777,L$260)+'СЕТ СН'!$F$12</f>
        <v>477.36449771000002</v>
      </c>
      <c r="M280" s="36">
        <f>SUMIFS(СВЦЭМ!$H$34:$H$777,СВЦЭМ!$A$34:$A$777,$A280,СВЦЭМ!$B$34:$B$777,M$260)+'СЕТ СН'!$F$12</f>
        <v>482.27629545000002</v>
      </c>
      <c r="N280" s="36">
        <f>SUMIFS(СВЦЭМ!$H$34:$H$777,СВЦЭМ!$A$34:$A$777,$A280,СВЦЭМ!$B$34:$B$777,N$260)+'СЕТ СН'!$F$12</f>
        <v>495.82252488</v>
      </c>
      <c r="O280" s="36">
        <f>SUMIFS(СВЦЭМ!$H$34:$H$777,СВЦЭМ!$A$34:$A$777,$A280,СВЦЭМ!$B$34:$B$777,O$260)+'СЕТ СН'!$F$12</f>
        <v>497.40550811000003</v>
      </c>
      <c r="P280" s="36">
        <f>SUMIFS(СВЦЭМ!$H$34:$H$777,СВЦЭМ!$A$34:$A$777,$A280,СВЦЭМ!$B$34:$B$777,P$260)+'СЕТ СН'!$F$12</f>
        <v>471.5949493</v>
      </c>
      <c r="Q280" s="36">
        <f>SUMIFS(СВЦЭМ!$H$34:$H$777,СВЦЭМ!$A$34:$A$777,$A280,СВЦЭМ!$B$34:$B$777,Q$260)+'СЕТ СН'!$F$12</f>
        <v>434.83026228</v>
      </c>
      <c r="R280" s="36">
        <f>SUMIFS(СВЦЭМ!$H$34:$H$777,СВЦЭМ!$A$34:$A$777,$A280,СВЦЭМ!$B$34:$B$777,R$260)+'СЕТ СН'!$F$12</f>
        <v>379.85839929000002</v>
      </c>
      <c r="S280" s="36">
        <f>SUMIFS(СВЦЭМ!$H$34:$H$777,СВЦЭМ!$A$34:$A$777,$A280,СВЦЭМ!$B$34:$B$777,S$260)+'СЕТ СН'!$F$12</f>
        <v>326.90354206000001</v>
      </c>
      <c r="T280" s="36">
        <f>SUMIFS(СВЦЭМ!$H$34:$H$777,СВЦЭМ!$A$34:$A$777,$A280,СВЦЭМ!$B$34:$B$777,T$260)+'СЕТ СН'!$F$12</f>
        <v>303.84045279999998</v>
      </c>
      <c r="U280" s="36">
        <f>SUMIFS(СВЦЭМ!$H$34:$H$777,СВЦЭМ!$A$34:$A$777,$A280,СВЦЭМ!$B$34:$B$777,U$260)+'СЕТ СН'!$F$12</f>
        <v>306.75375594000002</v>
      </c>
      <c r="V280" s="36">
        <f>SUMIFS(СВЦЭМ!$H$34:$H$777,СВЦЭМ!$A$34:$A$777,$A280,СВЦЭМ!$B$34:$B$777,V$260)+'СЕТ СН'!$F$12</f>
        <v>302.53384699999998</v>
      </c>
      <c r="W280" s="36">
        <f>SUMIFS(СВЦЭМ!$H$34:$H$777,СВЦЭМ!$A$34:$A$777,$A280,СВЦЭМ!$B$34:$B$777,W$260)+'СЕТ СН'!$F$12</f>
        <v>309.57876671999998</v>
      </c>
      <c r="X280" s="36">
        <f>SUMIFS(СВЦЭМ!$H$34:$H$777,СВЦЭМ!$A$34:$A$777,$A280,СВЦЭМ!$B$34:$B$777,X$260)+'СЕТ СН'!$F$12</f>
        <v>330.11331161999999</v>
      </c>
      <c r="Y280" s="36">
        <f>SUMIFS(СВЦЭМ!$H$34:$H$777,СВЦЭМ!$A$34:$A$777,$A280,СВЦЭМ!$B$34:$B$777,Y$260)+'СЕТ СН'!$F$12</f>
        <v>392.37950762999998</v>
      </c>
    </row>
    <row r="281" spans="1:25" ht="15.75" x14ac:dyDescent="0.2">
      <c r="A281" s="35">
        <f t="shared" si="7"/>
        <v>43394</v>
      </c>
      <c r="B281" s="36">
        <f>SUMIFS(СВЦЭМ!$H$34:$H$777,СВЦЭМ!$A$34:$A$777,$A281,СВЦЭМ!$B$34:$B$777,B$260)+'СЕТ СН'!$F$12</f>
        <v>461.66419201999997</v>
      </c>
      <c r="C281" s="36">
        <f>SUMIFS(СВЦЭМ!$H$34:$H$777,СВЦЭМ!$A$34:$A$777,$A281,СВЦЭМ!$B$34:$B$777,C$260)+'СЕТ СН'!$F$12</f>
        <v>488.12099104999999</v>
      </c>
      <c r="D281" s="36">
        <f>SUMIFS(СВЦЭМ!$H$34:$H$777,СВЦЭМ!$A$34:$A$777,$A281,СВЦЭМ!$B$34:$B$777,D$260)+'СЕТ СН'!$F$12</f>
        <v>549.30411903000004</v>
      </c>
      <c r="E281" s="36">
        <f>SUMIFS(СВЦЭМ!$H$34:$H$777,СВЦЭМ!$A$34:$A$777,$A281,СВЦЭМ!$B$34:$B$777,E$260)+'СЕТ СН'!$F$12</f>
        <v>569.32888216000003</v>
      </c>
      <c r="F281" s="36">
        <f>SUMIFS(СВЦЭМ!$H$34:$H$777,СВЦЭМ!$A$34:$A$777,$A281,СВЦЭМ!$B$34:$B$777,F$260)+'СЕТ СН'!$F$12</f>
        <v>567.89283569999998</v>
      </c>
      <c r="G281" s="36">
        <f>SUMIFS(СВЦЭМ!$H$34:$H$777,СВЦЭМ!$A$34:$A$777,$A281,СВЦЭМ!$B$34:$B$777,G$260)+'СЕТ СН'!$F$12</f>
        <v>564.05152068999996</v>
      </c>
      <c r="H281" s="36">
        <f>SUMIFS(СВЦЭМ!$H$34:$H$777,СВЦЭМ!$A$34:$A$777,$A281,СВЦЭМ!$B$34:$B$777,H$260)+'СЕТ СН'!$F$12</f>
        <v>561.74292607999996</v>
      </c>
      <c r="I281" s="36">
        <f>SUMIFS(СВЦЭМ!$H$34:$H$777,СВЦЭМ!$A$34:$A$777,$A281,СВЦЭМ!$B$34:$B$777,I$260)+'СЕТ СН'!$F$12</f>
        <v>545.06215584999995</v>
      </c>
      <c r="J281" s="36">
        <f>SUMIFS(СВЦЭМ!$H$34:$H$777,СВЦЭМ!$A$34:$A$777,$A281,СВЦЭМ!$B$34:$B$777,J$260)+'СЕТ СН'!$F$12</f>
        <v>538.17027762999999</v>
      </c>
      <c r="K281" s="36">
        <f>SUMIFS(СВЦЭМ!$H$34:$H$777,СВЦЭМ!$A$34:$A$777,$A281,СВЦЭМ!$B$34:$B$777,K$260)+'СЕТ СН'!$F$12</f>
        <v>497.14191853</v>
      </c>
      <c r="L281" s="36">
        <f>SUMIFS(СВЦЭМ!$H$34:$H$777,СВЦЭМ!$A$34:$A$777,$A281,СВЦЭМ!$B$34:$B$777,L$260)+'СЕТ СН'!$F$12</f>
        <v>485.13341341</v>
      </c>
      <c r="M281" s="36">
        <f>SUMIFS(СВЦЭМ!$H$34:$H$777,СВЦЭМ!$A$34:$A$777,$A281,СВЦЭМ!$B$34:$B$777,M$260)+'СЕТ СН'!$F$12</f>
        <v>488.29436351999999</v>
      </c>
      <c r="N281" s="36">
        <f>SUMIFS(СВЦЭМ!$H$34:$H$777,СВЦЭМ!$A$34:$A$777,$A281,СВЦЭМ!$B$34:$B$777,N$260)+'СЕТ СН'!$F$12</f>
        <v>497.06775603</v>
      </c>
      <c r="O281" s="36">
        <f>SUMIFS(СВЦЭМ!$H$34:$H$777,СВЦЭМ!$A$34:$A$777,$A281,СВЦЭМ!$B$34:$B$777,O$260)+'СЕТ СН'!$F$12</f>
        <v>496.51479756999998</v>
      </c>
      <c r="P281" s="36">
        <f>SUMIFS(СВЦЭМ!$H$34:$H$777,СВЦЭМ!$A$34:$A$777,$A281,СВЦЭМ!$B$34:$B$777,P$260)+'СЕТ СН'!$F$12</f>
        <v>468.17113638000001</v>
      </c>
      <c r="Q281" s="36">
        <f>SUMIFS(СВЦЭМ!$H$34:$H$777,СВЦЭМ!$A$34:$A$777,$A281,СВЦЭМ!$B$34:$B$777,Q$260)+'СЕТ СН'!$F$12</f>
        <v>434.40056726</v>
      </c>
      <c r="R281" s="36">
        <f>SUMIFS(СВЦЭМ!$H$34:$H$777,СВЦЭМ!$A$34:$A$777,$A281,СВЦЭМ!$B$34:$B$777,R$260)+'СЕТ СН'!$F$12</f>
        <v>379.45627916000001</v>
      </c>
      <c r="S281" s="36">
        <f>SUMIFS(СВЦЭМ!$H$34:$H$777,СВЦЭМ!$A$34:$A$777,$A281,СВЦЭМ!$B$34:$B$777,S$260)+'СЕТ СН'!$F$12</f>
        <v>329.38737712</v>
      </c>
      <c r="T281" s="36">
        <f>SUMIFS(СВЦЭМ!$H$34:$H$777,СВЦЭМ!$A$34:$A$777,$A281,СВЦЭМ!$B$34:$B$777,T$260)+'СЕТ СН'!$F$12</f>
        <v>307.59054423999999</v>
      </c>
      <c r="U281" s="36">
        <f>SUMIFS(СВЦЭМ!$H$34:$H$777,СВЦЭМ!$A$34:$A$777,$A281,СВЦЭМ!$B$34:$B$777,U$260)+'СЕТ СН'!$F$12</f>
        <v>299.01761391999997</v>
      </c>
      <c r="V281" s="36">
        <f>SUMIFS(СВЦЭМ!$H$34:$H$777,СВЦЭМ!$A$34:$A$777,$A281,СВЦЭМ!$B$34:$B$777,V$260)+'СЕТ СН'!$F$12</f>
        <v>297.82423575000001</v>
      </c>
      <c r="W281" s="36">
        <f>SUMIFS(СВЦЭМ!$H$34:$H$777,СВЦЭМ!$A$34:$A$777,$A281,СВЦЭМ!$B$34:$B$777,W$260)+'СЕТ СН'!$F$12</f>
        <v>305.13272308000001</v>
      </c>
      <c r="X281" s="36">
        <f>SUMIFS(СВЦЭМ!$H$34:$H$777,СВЦЭМ!$A$34:$A$777,$A281,СВЦЭМ!$B$34:$B$777,X$260)+'СЕТ СН'!$F$12</f>
        <v>334.72602058000001</v>
      </c>
      <c r="Y281" s="36">
        <f>SUMIFS(СВЦЭМ!$H$34:$H$777,СВЦЭМ!$A$34:$A$777,$A281,СВЦЭМ!$B$34:$B$777,Y$260)+'СЕТ СН'!$F$12</f>
        <v>403.45456080999998</v>
      </c>
    </row>
    <row r="282" spans="1:25" ht="15.75" x14ac:dyDescent="0.2">
      <c r="A282" s="35">
        <f t="shared" si="7"/>
        <v>43395</v>
      </c>
      <c r="B282" s="36">
        <f>SUMIFS(СВЦЭМ!$H$34:$H$777,СВЦЭМ!$A$34:$A$777,$A282,СВЦЭМ!$B$34:$B$777,B$260)+'СЕТ СН'!$F$12</f>
        <v>485.10897322</v>
      </c>
      <c r="C282" s="36">
        <f>SUMIFS(СВЦЭМ!$H$34:$H$777,СВЦЭМ!$A$34:$A$777,$A282,СВЦЭМ!$B$34:$B$777,C$260)+'СЕТ СН'!$F$12</f>
        <v>531.81307350999998</v>
      </c>
      <c r="D282" s="36">
        <f>SUMIFS(СВЦЭМ!$H$34:$H$777,СВЦЭМ!$A$34:$A$777,$A282,СВЦЭМ!$B$34:$B$777,D$260)+'СЕТ СН'!$F$12</f>
        <v>577.34448631999999</v>
      </c>
      <c r="E282" s="36">
        <f>SUMIFS(СВЦЭМ!$H$34:$H$777,СВЦЭМ!$A$34:$A$777,$A282,СВЦЭМ!$B$34:$B$777,E$260)+'СЕТ СН'!$F$12</f>
        <v>587.86173899000005</v>
      </c>
      <c r="F282" s="36">
        <f>SUMIFS(СВЦЭМ!$H$34:$H$777,СВЦЭМ!$A$34:$A$777,$A282,СВЦЭМ!$B$34:$B$777,F$260)+'СЕТ СН'!$F$12</f>
        <v>587.17276748999996</v>
      </c>
      <c r="G282" s="36">
        <f>SUMIFS(СВЦЭМ!$H$34:$H$777,СВЦЭМ!$A$34:$A$777,$A282,СВЦЭМ!$B$34:$B$777,G$260)+'СЕТ СН'!$F$12</f>
        <v>576.43774751000001</v>
      </c>
      <c r="H282" s="36">
        <f>SUMIFS(СВЦЭМ!$H$34:$H$777,СВЦЭМ!$A$34:$A$777,$A282,СВЦЭМ!$B$34:$B$777,H$260)+'СЕТ СН'!$F$12</f>
        <v>544.24930678999999</v>
      </c>
      <c r="I282" s="36">
        <f>SUMIFS(СВЦЭМ!$H$34:$H$777,СВЦЭМ!$A$34:$A$777,$A282,СВЦЭМ!$B$34:$B$777,I$260)+'СЕТ СН'!$F$12</f>
        <v>522.91549429999998</v>
      </c>
      <c r="J282" s="36">
        <f>SUMIFS(СВЦЭМ!$H$34:$H$777,СВЦЭМ!$A$34:$A$777,$A282,СВЦЭМ!$B$34:$B$777,J$260)+'СЕТ СН'!$F$12</f>
        <v>492.17919996000001</v>
      </c>
      <c r="K282" s="36">
        <f>SUMIFS(СВЦЭМ!$H$34:$H$777,СВЦЭМ!$A$34:$A$777,$A282,СВЦЭМ!$B$34:$B$777,K$260)+'СЕТ СН'!$F$12</f>
        <v>477.32017789999998</v>
      </c>
      <c r="L282" s="36">
        <f>SUMIFS(СВЦЭМ!$H$34:$H$777,СВЦЭМ!$A$34:$A$777,$A282,СВЦЭМ!$B$34:$B$777,L$260)+'СЕТ СН'!$F$12</f>
        <v>473.89411260999998</v>
      </c>
      <c r="M282" s="36">
        <f>SUMIFS(СВЦЭМ!$H$34:$H$777,СВЦЭМ!$A$34:$A$777,$A282,СВЦЭМ!$B$34:$B$777,M$260)+'СЕТ СН'!$F$12</f>
        <v>482.49653453000002</v>
      </c>
      <c r="N282" s="36">
        <f>SUMIFS(СВЦЭМ!$H$34:$H$777,СВЦЭМ!$A$34:$A$777,$A282,СВЦЭМ!$B$34:$B$777,N$260)+'СЕТ СН'!$F$12</f>
        <v>494.59721995000001</v>
      </c>
      <c r="O282" s="36">
        <f>SUMIFS(СВЦЭМ!$H$34:$H$777,СВЦЭМ!$A$34:$A$777,$A282,СВЦЭМ!$B$34:$B$777,O$260)+'СЕТ СН'!$F$12</f>
        <v>476.36749810999999</v>
      </c>
      <c r="P282" s="36">
        <f>SUMIFS(СВЦЭМ!$H$34:$H$777,СВЦЭМ!$A$34:$A$777,$A282,СВЦЭМ!$B$34:$B$777,P$260)+'СЕТ СН'!$F$12</f>
        <v>444.13186697999998</v>
      </c>
      <c r="Q282" s="36">
        <f>SUMIFS(СВЦЭМ!$H$34:$H$777,СВЦЭМ!$A$34:$A$777,$A282,СВЦЭМ!$B$34:$B$777,Q$260)+'СЕТ СН'!$F$12</f>
        <v>412.69227024999998</v>
      </c>
      <c r="R282" s="36">
        <f>SUMIFS(СВЦЭМ!$H$34:$H$777,СВЦЭМ!$A$34:$A$777,$A282,СВЦЭМ!$B$34:$B$777,R$260)+'СЕТ СН'!$F$12</f>
        <v>372.09590737000002</v>
      </c>
      <c r="S282" s="36">
        <f>SUMIFS(СВЦЭМ!$H$34:$H$777,СВЦЭМ!$A$34:$A$777,$A282,СВЦЭМ!$B$34:$B$777,S$260)+'СЕТ СН'!$F$12</f>
        <v>328.96532639999998</v>
      </c>
      <c r="T282" s="36">
        <f>SUMIFS(СВЦЭМ!$H$34:$H$777,СВЦЭМ!$A$34:$A$777,$A282,СВЦЭМ!$B$34:$B$777,T$260)+'СЕТ СН'!$F$12</f>
        <v>323.33582309000002</v>
      </c>
      <c r="U282" s="36">
        <f>SUMIFS(СВЦЭМ!$H$34:$H$777,СВЦЭМ!$A$34:$A$777,$A282,СВЦЭМ!$B$34:$B$777,U$260)+'СЕТ СН'!$F$12</f>
        <v>314.30582297000001</v>
      </c>
      <c r="V282" s="36">
        <f>SUMIFS(СВЦЭМ!$H$34:$H$777,СВЦЭМ!$A$34:$A$777,$A282,СВЦЭМ!$B$34:$B$777,V$260)+'СЕТ СН'!$F$12</f>
        <v>314.34668191999998</v>
      </c>
      <c r="W282" s="36">
        <f>SUMIFS(СВЦЭМ!$H$34:$H$777,СВЦЭМ!$A$34:$A$777,$A282,СВЦЭМ!$B$34:$B$777,W$260)+'СЕТ СН'!$F$12</f>
        <v>325.49911042999997</v>
      </c>
      <c r="X282" s="36">
        <f>SUMIFS(СВЦЭМ!$H$34:$H$777,СВЦЭМ!$A$34:$A$777,$A282,СВЦЭМ!$B$34:$B$777,X$260)+'СЕТ СН'!$F$12</f>
        <v>359.88822764000003</v>
      </c>
      <c r="Y282" s="36">
        <f>SUMIFS(СВЦЭМ!$H$34:$H$777,СВЦЭМ!$A$34:$A$777,$A282,СВЦЭМ!$B$34:$B$777,Y$260)+'СЕТ СН'!$F$12</f>
        <v>429.01267260999998</v>
      </c>
    </row>
    <row r="283" spans="1:25" ht="15.75" x14ac:dyDescent="0.2">
      <c r="A283" s="35">
        <f t="shared" si="7"/>
        <v>43396</v>
      </c>
      <c r="B283" s="36">
        <f>SUMIFS(СВЦЭМ!$H$34:$H$777,СВЦЭМ!$A$34:$A$777,$A283,СВЦЭМ!$B$34:$B$777,B$260)+'СЕТ СН'!$F$12</f>
        <v>502.55360870999999</v>
      </c>
      <c r="C283" s="36">
        <f>SUMIFS(СВЦЭМ!$H$34:$H$777,СВЦЭМ!$A$34:$A$777,$A283,СВЦЭМ!$B$34:$B$777,C$260)+'СЕТ СН'!$F$12</f>
        <v>557.26514026999996</v>
      </c>
      <c r="D283" s="36">
        <f>SUMIFS(СВЦЭМ!$H$34:$H$777,СВЦЭМ!$A$34:$A$777,$A283,СВЦЭМ!$B$34:$B$777,D$260)+'СЕТ СН'!$F$12</f>
        <v>583.87847438999995</v>
      </c>
      <c r="E283" s="36">
        <f>SUMIFS(СВЦЭМ!$H$34:$H$777,СВЦЭМ!$A$34:$A$777,$A283,СВЦЭМ!$B$34:$B$777,E$260)+'СЕТ СН'!$F$12</f>
        <v>587.88545467999995</v>
      </c>
      <c r="F283" s="36">
        <f>SUMIFS(СВЦЭМ!$H$34:$H$777,СВЦЭМ!$A$34:$A$777,$A283,СВЦЭМ!$B$34:$B$777,F$260)+'СЕТ СН'!$F$12</f>
        <v>582.29591069000003</v>
      </c>
      <c r="G283" s="36">
        <f>SUMIFS(СВЦЭМ!$H$34:$H$777,СВЦЭМ!$A$34:$A$777,$A283,СВЦЭМ!$B$34:$B$777,G$260)+'СЕТ СН'!$F$12</f>
        <v>571.08669137000004</v>
      </c>
      <c r="H283" s="36">
        <f>SUMIFS(СВЦЭМ!$H$34:$H$777,СВЦЭМ!$A$34:$A$777,$A283,СВЦЭМ!$B$34:$B$777,H$260)+'СЕТ СН'!$F$12</f>
        <v>536.37863863999996</v>
      </c>
      <c r="I283" s="36">
        <f>SUMIFS(СВЦЭМ!$H$34:$H$777,СВЦЭМ!$A$34:$A$777,$A283,СВЦЭМ!$B$34:$B$777,I$260)+'СЕТ СН'!$F$12</f>
        <v>517.30126631999997</v>
      </c>
      <c r="J283" s="36">
        <f>SUMIFS(СВЦЭМ!$H$34:$H$777,СВЦЭМ!$A$34:$A$777,$A283,СВЦЭМ!$B$34:$B$777,J$260)+'СЕТ СН'!$F$12</f>
        <v>500.38477276999998</v>
      </c>
      <c r="K283" s="36">
        <f>SUMIFS(СВЦЭМ!$H$34:$H$777,СВЦЭМ!$A$34:$A$777,$A283,СВЦЭМ!$B$34:$B$777,K$260)+'СЕТ СН'!$F$12</f>
        <v>486.37033702999997</v>
      </c>
      <c r="L283" s="36">
        <f>SUMIFS(СВЦЭМ!$H$34:$H$777,СВЦЭМ!$A$34:$A$777,$A283,СВЦЭМ!$B$34:$B$777,L$260)+'СЕТ СН'!$F$12</f>
        <v>483.24033446999999</v>
      </c>
      <c r="M283" s="36">
        <f>SUMIFS(СВЦЭМ!$H$34:$H$777,СВЦЭМ!$A$34:$A$777,$A283,СВЦЭМ!$B$34:$B$777,M$260)+'СЕТ СН'!$F$12</f>
        <v>492.41325434999999</v>
      </c>
      <c r="N283" s="36">
        <f>SUMIFS(СВЦЭМ!$H$34:$H$777,СВЦЭМ!$A$34:$A$777,$A283,СВЦЭМ!$B$34:$B$777,N$260)+'СЕТ СН'!$F$12</f>
        <v>502.23511714</v>
      </c>
      <c r="O283" s="36">
        <f>SUMIFS(СВЦЭМ!$H$34:$H$777,СВЦЭМ!$A$34:$A$777,$A283,СВЦЭМ!$B$34:$B$777,O$260)+'СЕТ СН'!$F$12</f>
        <v>493.17909037999999</v>
      </c>
      <c r="P283" s="36">
        <f>SUMIFS(СВЦЭМ!$H$34:$H$777,СВЦЭМ!$A$34:$A$777,$A283,СВЦЭМ!$B$34:$B$777,P$260)+'СЕТ СН'!$F$12</f>
        <v>468.41461636000002</v>
      </c>
      <c r="Q283" s="36">
        <f>SUMIFS(СВЦЭМ!$H$34:$H$777,СВЦЭМ!$A$34:$A$777,$A283,СВЦЭМ!$B$34:$B$777,Q$260)+'СЕТ СН'!$F$12</f>
        <v>433.00130238999998</v>
      </c>
      <c r="R283" s="36">
        <f>SUMIFS(СВЦЭМ!$H$34:$H$777,СВЦЭМ!$A$34:$A$777,$A283,СВЦЭМ!$B$34:$B$777,R$260)+'СЕТ СН'!$F$12</f>
        <v>385.35036974000002</v>
      </c>
      <c r="S283" s="36">
        <f>SUMIFS(СВЦЭМ!$H$34:$H$777,СВЦЭМ!$A$34:$A$777,$A283,СВЦЭМ!$B$34:$B$777,S$260)+'СЕТ СН'!$F$12</f>
        <v>342.64986723999999</v>
      </c>
      <c r="T283" s="36">
        <f>SUMIFS(СВЦЭМ!$H$34:$H$777,СВЦЭМ!$A$34:$A$777,$A283,СВЦЭМ!$B$34:$B$777,T$260)+'СЕТ СН'!$F$12</f>
        <v>327.60853715000002</v>
      </c>
      <c r="U283" s="36">
        <f>SUMIFS(СВЦЭМ!$H$34:$H$777,СВЦЭМ!$A$34:$A$777,$A283,СВЦЭМ!$B$34:$B$777,U$260)+'СЕТ СН'!$F$12</f>
        <v>320.60454213999998</v>
      </c>
      <c r="V283" s="36">
        <f>SUMIFS(СВЦЭМ!$H$34:$H$777,СВЦЭМ!$A$34:$A$777,$A283,СВЦЭМ!$B$34:$B$777,V$260)+'СЕТ СН'!$F$12</f>
        <v>323.87708419000001</v>
      </c>
      <c r="W283" s="36">
        <f>SUMIFS(СВЦЭМ!$H$34:$H$777,СВЦЭМ!$A$34:$A$777,$A283,СВЦЭМ!$B$34:$B$777,W$260)+'СЕТ СН'!$F$12</f>
        <v>332.77697798000003</v>
      </c>
      <c r="X283" s="36">
        <f>SUMIFS(СВЦЭМ!$H$34:$H$777,СВЦЭМ!$A$34:$A$777,$A283,СВЦЭМ!$B$34:$B$777,X$260)+'СЕТ СН'!$F$12</f>
        <v>364.42215768</v>
      </c>
      <c r="Y283" s="36">
        <f>SUMIFS(СВЦЭМ!$H$34:$H$777,СВЦЭМ!$A$34:$A$777,$A283,СВЦЭМ!$B$34:$B$777,Y$260)+'СЕТ СН'!$F$12</f>
        <v>429.31608014</v>
      </c>
    </row>
    <row r="284" spans="1:25" ht="15.75" x14ac:dyDescent="0.2">
      <c r="A284" s="35">
        <f t="shared" si="7"/>
        <v>43397</v>
      </c>
      <c r="B284" s="36">
        <f>SUMIFS(СВЦЭМ!$H$34:$H$777,СВЦЭМ!$A$34:$A$777,$A284,СВЦЭМ!$B$34:$B$777,B$260)+'СЕТ СН'!$F$12</f>
        <v>469.51633555000001</v>
      </c>
      <c r="C284" s="36">
        <f>SUMIFS(СВЦЭМ!$H$34:$H$777,СВЦЭМ!$A$34:$A$777,$A284,СВЦЭМ!$B$34:$B$777,C$260)+'СЕТ СН'!$F$12</f>
        <v>518.96432699000002</v>
      </c>
      <c r="D284" s="36">
        <f>SUMIFS(СВЦЭМ!$H$34:$H$777,СВЦЭМ!$A$34:$A$777,$A284,СВЦЭМ!$B$34:$B$777,D$260)+'СЕТ СН'!$F$12</f>
        <v>561.20207906999997</v>
      </c>
      <c r="E284" s="36">
        <f>SUMIFS(СВЦЭМ!$H$34:$H$777,СВЦЭМ!$A$34:$A$777,$A284,СВЦЭМ!$B$34:$B$777,E$260)+'СЕТ СН'!$F$12</f>
        <v>567.35763133</v>
      </c>
      <c r="F284" s="36">
        <f>SUMIFS(СВЦЭМ!$H$34:$H$777,СВЦЭМ!$A$34:$A$777,$A284,СВЦЭМ!$B$34:$B$777,F$260)+'СЕТ СН'!$F$12</f>
        <v>564.03836633000003</v>
      </c>
      <c r="G284" s="36">
        <f>SUMIFS(СВЦЭМ!$H$34:$H$777,СВЦЭМ!$A$34:$A$777,$A284,СВЦЭМ!$B$34:$B$777,G$260)+'СЕТ СН'!$F$12</f>
        <v>552.82800353000005</v>
      </c>
      <c r="H284" s="36">
        <f>SUMIFS(СВЦЭМ!$H$34:$H$777,СВЦЭМ!$A$34:$A$777,$A284,СВЦЭМ!$B$34:$B$777,H$260)+'СЕТ СН'!$F$12</f>
        <v>518.36028170999998</v>
      </c>
      <c r="I284" s="36">
        <f>SUMIFS(СВЦЭМ!$H$34:$H$777,СВЦЭМ!$A$34:$A$777,$A284,СВЦЭМ!$B$34:$B$777,I$260)+'СЕТ СН'!$F$12</f>
        <v>500.41828098000002</v>
      </c>
      <c r="J284" s="36">
        <f>SUMIFS(СВЦЭМ!$H$34:$H$777,СВЦЭМ!$A$34:$A$777,$A284,СВЦЭМ!$B$34:$B$777,J$260)+'СЕТ СН'!$F$12</f>
        <v>494.37211561999999</v>
      </c>
      <c r="K284" s="36">
        <f>SUMIFS(СВЦЭМ!$H$34:$H$777,СВЦЭМ!$A$34:$A$777,$A284,СВЦЭМ!$B$34:$B$777,K$260)+'СЕТ СН'!$F$12</f>
        <v>492.23386548000002</v>
      </c>
      <c r="L284" s="36">
        <f>SUMIFS(СВЦЭМ!$H$34:$H$777,СВЦЭМ!$A$34:$A$777,$A284,СВЦЭМ!$B$34:$B$777,L$260)+'СЕТ СН'!$F$12</f>
        <v>498.92531687000002</v>
      </c>
      <c r="M284" s="36">
        <f>SUMIFS(СВЦЭМ!$H$34:$H$777,СВЦЭМ!$A$34:$A$777,$A284,СВЦЭМ!$B$34:$B$777,M$260)+'СЕТ СН'!$F$12</f>
        <v>498.09481133000003</v>
      </c>
      <c r="N284" s="36">
        <f>SUMIFS(СВЦЭМ!$H$34:$H$777,СВЦЭМ!$A$34:$A$777,$A284,СВЦЭМ!$B$34:$B$777,N$260)+'СЕТ СН'!$F$12</f>
        <v>503.43594144999997</v>
      </c>
      <c r="O284" s="36">
        <f>SUMIFS(СВЦЭМ!$H$34:$H$777,СВЦЭМ!$A$34:$A$777,$A284,СВЦЭМ!$B$34:$B$777,O$260)+'СЕТ СН'!$F$12</f>
        <v>494.35114769</v>
      </c>
      <c r="P284" s="36">
        <f>SUMIFS(СВЦЭМ!$H$34:$H$777,СВЦЭМ!$A$34:$A$777,$A284,СВЦЭМ!$B$34:$B$777,P$260)+'СЕТ СН'!$F$12</f>
        <v>468.77603054999997</v>
      </c>
      <c r="Q284" s="36">
        <f>SUMIFS(СВЦЭМ!$H$34:$H$777,СВЦЭМ!$A$34:$A$777,$A284,СВЦЭМ!$B$34:$B$777,Q$260)+'СЕТ СН'!$F$12</f>
        <v>436.07759616999999</v>
      </c>
      <c r="R284" s="36">
        <f>SUMIFS(СВЦЭМ!$H$34:$H$777,СВЦЭМ!$A$34:$A$777,$A284,СВЦЭМ!$B$34:$B$777,R$260)+'СЕТ СН'!$F$12</f>
        <v>384.23389952999997</v>
      </c>
      <c r="S284" s="36">
        <f>SUMIFS(СВЦЭМ!$H$34:$H$777,СВЦЭМ!$A$34:$A$777,$A284,СВЦЭМ!$B$34:$B$777,S$260)+'СЕТ СН'!$F$12</f>
        <v>346.40544282000002</v>
      </c>
      <c r="T284" s="36">
        <f>SUMIFS(СВЦЭМ!$H$34:$H$777,СВЦЭМ!$A$34:$A$777,$A284,СВЦЭМ!$B$34:$B$777,T$260)+'СЕТ СН'!$F$12</f>
        <v>326.13509735999997</v>
      </c>
      <c r="U284" s="36">
        <f>SUMIFS(СВЦЭМ!$H$34:$H$777,СВЦЭМ!$A$34:$A$777,$A284,СВЦЭМ!$B$34:$B$777,U$260)+'СЕТ СН'!$F$12</f>
        <v>323.46503030999997</v>
      </c>
      <c r="V284" s="36">
        <f>SUMIFS(СВЦЭМ!$H$34:$H$777,СВЦЭМ!$A$34:$A$777,$A284,СВЦЭМ!$B$34:$B$777,V$260)+'СЕТ СН'!$F$12</f>
        <v>327.37424965000002</v>
      </c>
      <c r="W284" s="36">
        <f>SUMIFS(СВЦЭМ!$H$34:$H$777,СВЦЭМ!$A$34:$A$777,$A284,СВЦЭМ!$B$34:$B$777,W$260)+'СЕТ СН'!$F$12</f>
        <v>341.92549043999998</v>
      </c>
      <c r="X284" s="36">
        <f>SUMIFS(СВЦЭМ!$H$34:$H$777,СВЦЭМ!$A$34:$A$777,$A284,СВЦЭМ!$B$34:$B$777,X$260)+'СЕТ СН'!$F$12</f>
        <v>375.87177328000001</v>
      </c>
      <c r="Y284" s="36">
        <f>SUMIFS(СВЦЭМ!$H$34:$H$777,СВЦЭМ!$A$34:$A$777,$A284,СВЦЭМ!$B$34:$B$777,Y$260)+'СЕТ СН'!$F$12</f>
        <v>430.07396974</v>
      </c>
    </row>
    <row r="285" spans="1:25" ht="15.75" x14ac:dyDescent="0.2">
      <c r="A285" s="35">
        <f t="shared" si="7"/>
        <v>43398</v>
      </c>
      <c r="B285" s="36">
        <f>SUMIFS(СВЦЭМ!$H$34:$H$777,СВЦЭМ!$A$34:$A$777,$A285,СВЦЭМ!$B$34:$B$777,B$260)+'СЕТ СН'!$F$12</f>
        <v>454.72037792999998</v>
      </c>
      <c r="C285" s="36">
        <f>SUMIFS(СВЦЭМ!$H$34:$H$777,СВЦЭМ!$A$34:$A$777,$A285,СВЦЭМ!$B$34:$B$777,C$260)+'СЕТ СН'!$F$12</f>
        <v>518.60526200000004</v>
      </c>
      <c r="D285" s="36">
        <f>SUMIFS(СВЦЭМ!$H$34:$H$777,СВЦЭМ!$A$34:$A$777,$A285,СВЦЭМ!$B$34:$B$777,D$260)+'СЕТ СН'!$F$12</f>
        <v>564.86030732999996</v>
      </c>
      <c r="E285" s="36">
        <f>SUMIFS(СВЦЭМ!$H$34:$H$777,СВЦЭМ!$A$34:$A$777,$A285,СВЦЭМ!$B$34:$B$777,E$260)+'СЕТ СН'!$F$12</f>
        <v>569.02302057999998</v>
      </c>
      <c r="F285" s="36">
        <f>SUMIFS(СВЦЭМ!$H$34:$H$777,СВЦЭМ!$A$34:$A$777,$A285,СВЦЭМ!$B$34:$B$777,F$260)+'СЕТ СН'!$F$12</f>
        <v>568.29932917999997</v>
      </c>
      <c r="G285" s="36">
        <f>SUMIFS(СВЦЭМ!$H$34:$H$777,СВЦЭМ!$A$34:$A$777,$A285,СВЦЭМ!$B$34:$B$777,G$260)+'СЕТ СН'!$F$12</f>
        <v>562.91165095999997</v>
      </c>
      <c r="H285" s="36">
        <f>SUMIFS(СВЦЭМ!$H$34:$H$777,СВЦЭМ!$A$34:$A$777,$A285,СВЦЭМ!$B$34:$B$777,H$260)+'СЕТ СН'!$F$12</f>
        <v>531.99235087</v>
      </c>
      <c r="I285" s="36">
        <f>SUMIFS(СВЦЭМ!$H$34:$H$777,СВЦЭМ!$A$34:$A$777,$A285,СВЦЭМ!$B$34:$B$777,I$260)+'СЕТ СН'!$F$12</f>
        <v>502.20615154000001</v>
      </c>
      <c r="J285" s="36">
        <f>SUMIFS(СВЦЭМ!$H$34:$H$777,СВЦЭМ!$A$34:$A$777,$A285,СВЦЭМ!$B$34:$B$777,J$260)+'СЕТ СН'!$F$12</f>
        <v>496.79319434000001</v>
      </c>
      <c r="K285" s="36">
        <f>SUMIFS(СВЦЭМ!$H$34:$H$777,СВЦЭМ!$A$34:$A$777,$A285,СВЦЭМ!$B$34:$B$777,K$260)+'СЕТ СН'!$F$12</f>
        <v>496.19952339000002</v>
      </c>
      <c r="L285" s="36">
        <f>SUMIFS(СВЦЭМ!$H$34:$H$777,СВЦЭМ!$A$34:$A$777,$A285,СВЦЭМ!$B$34:$B$777,L$260)+'СЕТ СН'!$F$12</f>
        <v>503.81884331999998</v>
      </c>
      <c r="M285" s="36">
        <f>SUMIFS(СВЦЭМ!$H$34:$H$777,СВЦЭМ!$A$34:$A$777,$A285,СВЦЭМ!$B$34:$B$777,M$260)+'СЕТ СН'!$F$12</f>
        <v>503.59935438000002</v>
      </c>
      <c r="N285" s="36">
        <f>SUMIFS(СВЦЭМ!$H$34:$H$777,СВЦЭМ!$A$34:$A$777,$A285,СВЦЭМ!$B$34:$B$777,N$260)+'СЕТ СН'!$F$12</f>
        <v>497.89198489</v>
      </c>
      <c r="O285" s="36">
        <f>SUMIFS(СВЦЭМ!$H$34:$H$777,СВЦЭМ!$A$34:$A$777,$A285,СВЦЭМ!$B$34:$B$777,O$260)+'СЕТ СН'!$F$12</f>
        <v>493.97860859999997</v>
      </c>
      <c r="P285" s="36">
        <f>SUMIFS(СВЦЭМ!$H$34:$H$777,СВЦЭМ!$A$34:$A$777,$A285,СВЦЭМ!$B$34:$B$777,P$260)+'СЕТ СН'!$F$12</f>
        <v>457.76650567000002</v>
      </c>
      <c r="Q285" s="36">
        <f>SUMIFS(СВЦЭМ!$H$34:$H$777,СВЦЭМ!$A$34:$A$777,$A285,СВЦЭМ!$B$34:$B$777,Q$260)+'СЕТ СН'!$F$12</f>
        <v>417.54912124999998</v>
      </c>
      <c r="R285" s="36">
        <f>SUMIFS(СВЦЭМ!$H$34:$H$777,СВЦЭМ!$A$34:$A$777,$A285,СВЦЭМ!$B$34:$B$777,R$260)+'СЕТ СН'!$F$12</f>
        <v>350.43049242000001</v>
      </c>
      <c r="S285" s="36">
        <f>SUMIFS(СВЦЭМ!$H$34:$H$777,СВЦЭМ!$A$34:$A$777,$A285,СВЦЭМ!$B$34:$B$777,S$260)+'СЕТ СН'!$F$12</f>
        <v>317.67041785999999</v>
      </c>
      <c r="T285" s="36">
        <f>SUMIFS(СВЦЭМ!$H$34:$H$777,СВЦЭМ!$A$34:$A$777,$A285,СВЦЭМ!$B$34:$B$777,T$260)+'СЕТ СН'!$F$12</f>
        <v>309.46559552000002</v>
      </c>
      <c r="U285" s="36">
        <f>SUMIFS(СВЦЭМ!$H$34:$H$777,СВЦЭМ!$A$34:$A$777,$A285,СВЦЭМ!$B$34:$B$777,U$260)+'СЕТ СН'!$F$12</f>
        <v>322.77959258999999</v>
      </c>
      <c r="V285" s="36">
        <f>SUMIFS(СВЦЭМ!$H$34:$H$777,СВЦЭМ!$A$34:$A$777,$A285,СВЦЭМ!$B$34:$B$777,V$260)+'СЕТ СН'!$F$12</f>
        <v>308.98861153000001</v>
      </c>
      <c r="W285" s="36">
        <f>SUMIFS(СВЦЭМ!$H$34:$H$777,СВЦЭМ!$A$34:$A$777,$A285,СВЦЭМ!$B$34:$B$777,W$260)+'СЕТ СН'!$F$12</f>
        <v>323.35255540000003</v>
      </c>
      <c r="X285" s="36">
        <f>SUMIFS(СВЦЭМ!$H$34:$H$777,СВЦЭМ!$A$34:$A$777,$A285,СВЦЭМ!$B$34:$B$777,X$260)+'СЕТ СН'!$F$12</f>
        <v>355.12876955000002</v>
      </c>
      <c r="Y285" s="36">
        <f>SUMIFS(СВЦЭМ!$H$34:$H$777,СВЦЭМ!$A$34:$A$777,$A285,СВЦЭМ!$B$34:$B$777,Y$260)+'СЕТ СН'!$F$12</f>
        <v>399.91179733000001</v>
      </c>
    </row>
    <row r="286" spans="1:25" ht="15.75" x14ac:dyDescent="0.2">
      <c r="A286" s="35">
        <f t="shared" si="7"/>
        <v>43399</v>
      </c>
      <c r="B286" s="36">
        <f>SUMIFS(СВЦЭМ!$H$34:$H$777,СВЦЭМ!$A$34:$A$777,$A286,СВЦЭМ!$B$34:$B$777,B$260)+'СЕТ СН'!$F$12</f>
        <v>501.35262803000001</v>
      </c>
      <c r="C286" s="36">
        <f>SUMIFS(СВЦЭМ!$H$34:$H$777,СВЦЭМ!$A$34:$A$777,$A286,СВЦЭМ!$B$34:$B$777,C$260)+'СЕТ СН'!$F$12</f>
        <v>563.68374729000004</v>
      </c>
      <c r="D286" s="36">
        <f>SUMIFS(СВЦЭМ!$H$34:$H$777,СВЦЭМ!$A$34:$A$777,$A286,СВЦЭМ!$B$34:$B$777,D$260)+'СЕТ СН'!$F$12</f>
        <v>612.06073049999998</v>
      </c>
      <c r="E286" s="36">
        <f>SUMIFS(СВЦЭМ!$H$34:$H$777,СВЦЭМ!$A$34:$A$777,$A286,СВЦЭМ!$B$34:$B$777,E$260)+'СЕТ СН'!$F$12</f>
        <v>613.29576102999999</v>
      </c>
      <c r="F286" s="36">
        <f>SUMIFS(СВЦЭМ!$H$34:$H$777,СВЦЭМ!$A$34:$A$777,$A286,СВЦЭМ!$B$34:$B$777,F$260)+'СЕТ СН'!$F$12</f>
        <v>604.94482516999994</v>
      </c>
      <c r="G286" s="36">
        <f>SUMIFS(СВЦЭМ!$H$34:$H$777,СВЦЭМ!$A$34:$A$777,$A286,СВЦЭМ!$B$34:$B$777,G$260)+'СЕТ СН'!$F$12</f>
        <v>584.74473273000001</v>
      </c>
      <c r="H286" s="36">
        <f>SUMIFS(СВЦЭМ!$H$34:$H$777,СВЦЭМ!$A$34:$A$777,$A286,СВЦЭМ!$B$34:$B$777,H$260)+'СЕТ СН'!$F$12</f>
        <v>542.28593631000001</v>
      </c>
      <c r="I286" s="36">
        <f>SUMIFS(СВЦЭМ!$H$34:$H$777,СВЦЭМ!$A$34:$A$777,$A286,СВЦЭМ!$B$34:$B$777,I$260)+'СЕТ СН'!$F$12</f>
        <v>503.17717703</v>
      </c>
      <c r="J286" s="36">
        <f>SUMIFS(СВЦЭМ!$H$34:$H$777,СВЦЭМ!$A$34:$A$777,$A286,СВЦЭМ!$B$34:$B$777,J$260)+'СЕТ СН'!$F$12</f>
        <v>491.16703719999998</v>
      </c>
      <c r="K286" s="36">
        <f>SUMIFS(СВЦЭМ!$H$34:$H$777,СВЦЭМ!$A$34:$A$777,$A286,СВЦЭМ!$B$34:$B$777,K$260)+'СЕТ СН'!$F$12</f>
        <v>482.51576003999998</v>
      </c>
      <c r="L286" s="36">
        <f>SUMIFS(СВЦЭМ!$H$34:$H$777,СВЦЭМ!$A$34:$A$777,$A286,СВЦЭМ!$B$34:$B$777,L$260)+'СЕТ СН'!$F$12</f>
        <v>483.54374474000002</v>
      </c>
      <c r="M286" s="36">
        <f>SUMIFS(СВЦЭМ!$H$34:$H$777,СВЦЭМ!$A$34:$A$777,$A286,СВЦЭМ!$B$34:$B$777,M$260)+'СЕТ СН'!$F$12</f>
        <v>486.60308902000003</v>
      </c>
      <c r="N286" s="36">
        <f>SUMIFS(СВЦЭМ!$H$34:$H$777,СВЦЭМ!$A$34:$A$777,$A286,СВЦЭМ!$B$34:$B$777,N$260)+'СЕТ СН'!$F$12</f>
        <v>489.62618056999997</v>
      </c>
      <c r="O286" s="36">
        <f>SUMIFS(СВЦЭМ!$H$34:$H$777,СВЦЭМ!$A$34:$A$777,$A286,СВЦЭМ!$B$34:$B$777,O$260)+'СЕТ СН'!$F$12</f>
        <v>477.67670280999999</v>
      </c>
      <c r="P286" s="36">
        <f>SUMIFS(СВЦЭМ!$H$34:$H$777,СВЦЭМ!$A$34:$A$777,$A286,СВЦЭМ!$B$34:$B$777,P$260)+'СЕТ СН'!$F$12</f>
        <v>446.28278663999998</v>
      </c>
      <c r="Q286" s="36">
        <f>SUMIFS(СВЦЭМ!$H$34:$H$777,СВЦЭМ!$A$34:$A$777,$A286,СВЦЭМ!$B$34:$B$777,Q$260)+'СЕТ СН'!$F$12</f>
        <v>414.76172868999998</v>
      </c>
      <c r="R286" s="36">
        <f>SUMIFS(СВЦЭМ!$H$34:$H$777,СВЦЭМ!$A$34:$A$777,$A286,СВЦЭМ!$B$34:$B$777,R$260)+'СЕТ СН'!$F$12</f>
        <v>367.34084941999998</v>
      </c>
      <c r="S286" s="36">
        <f>SUMIFS(СВЦЭМ!$H$34:$H$777,СВЦЭМ!$A$34:$A$777,$A286,СВЦЭМ!$B$34:$B$777,S$260)+'СЕТ СН'!$F$12</f>
        <v>325.91935271</v>
      </c>
      <c r="T286" s="36">
        <f>SUMIFS(СВЦЭМ!$H$34:$H$777,СВЦЭМ!$A$34:$A$777,$A286,СВЦЭМ!$B$34:$B$777,T$260)+'СЕТ СН'!$F$12</f>
        <v>308.29747708999997</v>
      </c>
      <c r="U286" s="36">
        <f>SUMIFS(СВЦЭМ!$H$34:$H$777,СВЦЭМ!$A$34:$A$777,$A286,СВЦЭМ!$B$34:$B$777,U$260)+'СЕТ СН'!$F$12</f>
        <v>303.74384419</v>
      </c>
      <c r="V286" s="36">
        <f>SUMIFS(СВЦЭМ!$H$34:$H$777,СВЦЭМ!$A$34:$A$777,$A286,СВЦЭМ!$B$34:$B$777,V$260)+'СЕТ СН'!$F$12</f>
        <v>308.60448443000001</v>
      </c>
      <c r="W286" s="36">
        <f>SUMIFS(СВЦЭМ!$H$34:$H$777,СВЦЭМ!$A$34:$A$777,$A286,СВЦЭМ!$B$34:$B$777,W$260)+'СЕТ СН'!$F$12</f>
        <v>318.48355626</v>
      </c>
      <c r="X286" s="36">
        <f>SUMIFS(СВЦЭМ!$H$34:$H$777,СВЦЭМ!$A$34:$A$777,$A286,СВЦЭМ!$B$34:$B$777,X$260)+'СЕТ СН'!$F$12</f>
        <v>350.00699613</v>
      </c>
      <c r="Y286" s="36">
        <f>SUMIFS(СВЦЭМ!$H$34:$H$777,СВЦЭМ!$A$34:$A$777,$A286,СВЦЭМ!$B$34:$B$777,Y$260)+'СЕТ СН'!$F$12</f>
        <v>403.81799219999999</v>
      </c>
    </row>
    <row r="287" spans="1:25" ht="15.75" x14ac:dyDescent="0.2">
      <c r="A287" s="35">
        <f t="shared" si="7"/>
        <v>43400</v>
      </c>
      <c r="B287" s="36">
        <f>SUMIFS(СВЦЭМ!$H$34:$H$777,СВЦЭМ!$A$34:$A$777,$A287,СВЦЭМ!$B$34:$B$777,B$260)+'СЕТ СН'!$F$12</f>
        <v>479.06459397999998</v>
      </c>
      <c r="C287" s="36">
        <f>SUMIFS(СВЦЭМ!$H$34:$H$777,СВЦЭМ!$A$34:$A$777,$A287,СВЦЭМ!$B$34:$B$777,C$260)+'СЕТ СН'!$F$12</f>
        <v>527.67613918999996</v>
      </c>
      <c r="D287" s="36">
        <f>SUMIFS(СВЦЭМ!$H$34:$H$777,СВЦЭМ!$A$34:$A$777,$A287,СВЦЭМ!$B$34:$B$777,D$260)+'СЕТ СН'!$F$12</f>
        <v>559.21345185999996</v>
      </c>
      <c r="E287" s="36">
        <f>SUMIFS(СВЦЭМ!$H$34:$H$777,СВЦЭМ!$A$34:$A$777,$A287,СВЦЭМ!$B$34:$B$777,E$260)+'СЕТ СН'!$F$12</f>
        <v>563.09040812000001</v>
      </c>
      <c r="F287" s="36">
        <f>SUMIFS(СВЦЭМ!$H$34:$H$777,СВЦЭМ!$A$34:$A$777,$A287,СВЦЭМ!$B$34:$B$777,F$260)+'СЕТ СН'!$F$12</f>
        <v>558.87565286999995</v>
      </c>
      <c r="G287" s="36">
        <f>SUMIFS(СВЦЭМ!$H$34:$H$777,СВЦЭМ!$A$34:$A$777,$A287,СВЦЭМ!$B$34:$B$777,G$260)+'СЕТ СН'!$F$12</f>
        <v>546.79324313999996</v>
      </c>
      <c r="H287" s="36">
        <f>SUMIFS(СВЦЭМ!$H$34:$H$777,СВЦЭМ!$A$34:$A$777,$A287,СВЦЭМ!$B$34:$B$777,H$260)+'СЕТ СН'!$F$12</f>
        <v>526.18273514999998</v>
      </c>
      <c r="I287" s="36">
        <f>SUMIFS(СВЦЭМ!$H$34:$H$777,СВЦЭМ!$A$34:$A$777,$A287,СВЦЭМ!$B$34:$B$777,I$260)+'СЕТ СН'!$F$12</f>
        <v>485.98032946000001</v>
      </c>
      <c r="J287" s="36">
        <f>SUMIFS(СВЦЭМ!$H$34:$H$777,СВЦЭМ!$A$34:$A$777,$A287,СВЦЭМ!$B$34:$B$777,J$260)+'СЕТ СН'!$F$12</f>
        <v>470.19907389000002</v>
      </c>
      <c r="K287" s="36">
        <f>SUMIFS(СВЦЭМ!$H$34:$H$777,СВЦЭМ!$A$34:$A$777,$A287,СВЦЭМ!$B$34:$B$777,K$260)+'СЕТ СН'!$F$12</f>
        <v>475.90336415000002</v>
      </c>
      <c r="L287" s="36">
        <f>SUMIFS(СВЦЭМ!$H$34:$H$777,СВЦЭМ!$A$34:$A$777,$A287,СВЦЭМ!$B$34:$B$777,L$260)+'СЕТ СН'!$F$12</f>
        <v>487.77357566000001</v>
      </c>
      <c r="M287" s="36">
        <f>SUMIFS(СВЦЭМ!$H$34:$H$777,СВЦЭМ!$A$34:$A$777,$A287,СВЦЭМ!$B$34:$B$777,M$260)+'СЕТ СН'!$F$12</f>
        <v>495.55703778999998</v>
      </c>
      <c r="N287" s="36">
        <f>SUMIFS(СВЦЭМ!$H$34:$H$777,СВЦЭМ!$A$34:$A$777,$A287,СВЦЭМ!$B$34:$B$777,N$260)+'СЕТ СН'!$F$12</f>
        <v>500.89637189000001</v>
      </c>
      <c r="O287" s="36">
        <f>SUMIFS(СВЦЭМ!$H$34:$H$777,СВЦЭМ!$A$34:$A$777,$A287,СВЦЭМ!$B$34:$B$777,O$260)+'СЕТ СН'!$F$12</f>
        <v>494.3625912</v>
      </c>
      <c r="P287" s="36">
        <f>SUMIFS(СВЦЭМ!$H$34:$H$777,СВЦЭМ!$A$34:$A$777,$A287,СВЦЭМ!$B$34:$B$777,P$260)+'СЕТ СН'!$F$12</f>
        <v>470.88860703</v>
      </c>
      <c r="Q287" s="36">
        <f>SUMIFS(СВЦЭМ!$H$34:$H$777,СВЦЭМ!$A$34:$A$777,$A287,СВЦЭМ!$B$34:$B$777,Q$260)+'СЕТ СН'!$F$12</f>
        <v>432.14467687000001</v>
      </c>
      <c r="R287" s="36">
        <f>SUMIFS(СВЦЭМ!$H$34:$H$777,СВЦЭМ!$A$34:$A$777,$A287,СВЦЭМ!$B$34:$B$777,R$260)+'СЕТ СН'!$F$12</f>
        <v>377.41259690999999</v>
      </c>
      <c r="S287" s="36">
        <f>SUMIFS(СВЦЭМ!$H$34:$H$777,СВЦЭМ!$A$34:$A$777,$A287,СВЦЭМ!$B$34:$B$777,S$260)+'СЕТ СН'!$F$12</f>
        <v>329.40401257000002</v>
      </c>
      <c r="T287" s="36">
        <f>SUMIFS(СВЦЭМ!$H$34:$H$777,СВЦЭМ!$A$34:$A$777,$A287,СВЦЭМ!$B$34:$B$777,T$260)+'СЕТ СН'!$F$12</f>
        <v>309.99928270999999</v>
      </c>
      <c r="U287" s="36">
        <f>SUMIFS(СВЦЭМ!$H$34:$H$777,СВЦЭМ!$A$34:$A$777,$A287,СВЦЭМ!$B$34:$B$777,U$260)+'СЕТ СН'!$F$12</f>
        <v>303.10647948000002</v>
      </c>
      <c r="V287" s="36">
        <f>SUMIFS(СВЦЭМ!$H$34:$H$777,СВЦЭМ!$A$34:$A$777,$A287,СВЦЭМ!$B$34:$B$777,V$260)+'СЕТ СН'!$F$12</f>
        <v>309.25659139999999</v>
      </c>
      <c r="W287" s="36">
        <f>SUMIFS(СВЦЭМ!$H$34:$H$777,СВЦЭМ!$A$34:$A$777,$A287,СВЦЭМ!$B$34:$B$777,W$260)+'СЕТ СН'!$F$12</f>
        <v>328.72204063999999</v>
      </c>
      <c r="X287" s="36">
        <f>SUMIFS(СВЦЭМ!$H$34:$H$777,СВЦЭМ!$A$34:$A$777,$A287,СВЦЭМ!$B$34:$B$777,X$260)+'СЕТ СН'!$F$12</f>
        <v>360.66622139999998</v>
      </c>
      <c r="Y287" s="36">
        <f>SUMIFS(СВЦЭМ!$H$34:$H$777,СВЦЭМ!$A$34:$A$777,$A287,СВЦЭМ!$B$34:$B$777,Y$260)+'СЕТ СН'!$F$12</f>
        <v>427.82415545999999</v>
      </c>
    </row>
    <row r="288" spans="1:25" ht="15.75" x14ac:dyDescent="0.2">
      <c r="A288" s="35">
        <f t="shared" si="7"/>
        <v>43401</v>
      </c>
      <c r="B288" s="36">
        <f>SUMIFS(СВЦЭМ!$H$34:$H$777,СВЦЭМ!$A$34:$A$777,$A288,СВЦЭМ!$B$34:$B$777,B$260)+'СЕТ СН'!$F$12</f>
        <v>478.09769339000002</v>
      </c>
      <c r="C288" s="36">
        <f>SUMIFS(СВЦЭМ!$H$34:$H$777,СВЦЭМ!$A$34:$A$777,$A288,СВЦЭМ!$B$34:$B$777,C$260)+'СЕТ СН'!$F$12</f>
        <v>528.02296477000004</v>
      </c>
      <c r="D288" s="36">
        <f>SUMIFS(СВЦЭМ!$H$34:$H$777,СВЦЭМ!$A$34:$A$777,$A288,СВЦЭМ!$B$34:$B$777,D$260)+'СЕТ СН'!$F$12</f>
        <v>573.69670430999997</v>
      </c>
      <c r="E288" s="36">
        <f>SUMIFS(СВЦЭМ!$H$34:$H$777,СВЦЭМ!$A$34:$A$777,$A288,СВЦЭМ!$B$34:$B$777,E$260)+'СЕТ СН'!$F$12</f>
        <v>569.49819196999999</v>
      </c>
      <c r="F288" s="36">
        <f>SUMIFS(СВЦЭМ!$H$34:$H$777,СВЦЭМ!$A$34:$A$777,$A288,СВЦЭМ!$B$34:$B$777,F$260)+'СЕТ СН'!$F$12</f>
        <v>565.73371029999998</v>
      </c>
      <c r="G288" s="36">
        <f>SUMIFS(СВЦЭМ!$H$34:$H$777,СВЦЭМ!$A$34:$A$777,$A288,СВЦЭМ!$B$34:$B$777,G$260)+'СЕТ СН'!$F$12</f>
        <v>564.54373817999999</v>
      </c>
      <c r="H288" s="36">
        <f>SUMIFS(СВЦЭМ!$H$34:$H$777,СВЦЭМ!$A$34:$A$777,$A288,СВЦЭМ!$B$34:$B$777,H$260)+'СЕТ СН'!$F$12</f>
        <v>558.28433484000004</v>
      </c>
      <c r="I288" s="36">
        <f>SUMIFS(СВЦЭМ!$H$34:$H$777,СВЦЭМ!$A$34:$A$777,$A288,СВЦЭМ!$B$34:$B$777,I$260)+'СЕТ СН'!$F$12</f>
        <v>536.53416105999997</v>
      </c>
      <c r="J288" s="36">
        <f>SUMIFS(СВЦЭМ!$H$34:$H$777,СВЦЭМ!$A$34:$A$777,$A288,СВЦЭМ!$B$34:$B$777,J$260)+'СЕТ СН'!$F$12</f>
        <v>507.45716293999999</v>
      </c>
      <c r="K288" s="36">
        <f>SUMIFS(СВЦЭМ!$H$34:$H$777,СВЦЭМ!$A$34:$A$777,$A288,СВЦЭМ!$B$34:$B$777,K$260)+'СЕТ СН'!$F$12</f>
        <v>486.55568281000001</v>
      </c>
      <c r="L288" s="36">
        <f>SUMIFS(СВЦЭМ!$H$34:$H$777,СВЦЭМ!$A$34:$A$777,$A288,СВЦЭМ!$B$34:$B$777,L$260)+'СЕТ СН'!$F$12</f>
        <v>482.67000311999999</v>
      </c>
      <c r="M288" s="36">
        <f>SUMIFS(СВЦЭМ!$H$34:$H$777,СВЦЭМ!$A$34:$A$777,$A288,СВЦЭМ!$B$34:$B$777,M$260)+'СЕТ СН'!$F$12</f>
        <v>485.77049786999999</v>
      </c>
      <c r="N288" s="36">
        <f>SUMIFS(СВЦЭМ!$H$34:$H$777,СВЦЭМ!$A$34:$A$777,$A288,СВЦЭМ!$B$34:$B$777,N$260)+'СЕТ СН'!$F$12</f>
        <v>493.02246149000001</v>
      </c>
      <c r="O288" s="36">
        <f>SUMIFS(СВЦЭМ!$H$34:$H$777,СВЦЭМ!$A$34:$A$777,$A288,СВЦЭМ!$B$34:$B$777,O$260)+'СЕТ СН'!$F$12</f>
        <v>490.66474220999999</v>
      </c>
      <c r="P288" s="36">
        <f>SUMIFS(СВЦЭМ!$H$34:$H$777,СВЦЭМ!$A$34:$A$777,$A288,СВЦЭМ!$B$34:$B$777,P$260)+'СЕТ СН'!$F$12</f>
        <v>460.08534730000002</v>
      </c>
      <c r="Q288" s="36">
        <f>SUMIFS(СВЦЭМ!$H$34:$H$777,СВЦЭМ!$A$34:$A$777,$A288,СВЦЭМ!$B$34:$B$777,Q$260)+'СЕТ СН'!$F$12</f>
        <v>419.44639831000001</v>
      </c>
      <c r="R288" s="36">
        <f>SUMIFS(СВЦЭМ!$H$34:$H$777,СВЦЭМ!$A$34:$A$777,$A288,СВЦЭМ!$B$34:$B$777,R$260)+'СЕТ СН'!$F$12</f>
        <v>373.44957995999999</v>
      </c>
      <c r="S288" s="36">
        <f>SUMIFS(СВЦЭМ!$H$34:$H$777,СВЦЭМ!$A$34:$A$777,$A288,СВЦЭМ!$B$34:$B$777,S$260)+'СЕТ СН'!$F$12</f>
        <v>314.16571634000002</v>
      </c>
      <c r="T288" s="36">
        <f>SUMIFS(СВЦЭМ!$H$34:$H$777,СВЦЭМ!$A$34:$A$777,$A288,СВЦЭМ!$B$34:$B$777,T$260)+'СЕТ СН'!$F$12</f>
        <v>302.19188072999998</v>
      </c>
      <c r="U288" s="36">
        <f>SUMIFS(СВЦЭМ!$H$34:$H$777,СВЦЭМ!$A$34:$A$777,$A288,СВЦЭМ!$B$34:$B$777,U$260)+'СЕТ СН'!$F$12</f>
        <v>302.36421455999999</v>
      </c>
      <c r="V288" s="36">
        <f>SUMIFS(СВЦЭМ!$H$34:$H$777,СВЦЭМ!$A$34:$A$777,$A288,СВЦЭМ!$B$34:$B$777,V$260)+'СЕТ СН'!$F$12</f>
        <v>310.80297659000001</v>
      </c>
      <c r="W288" s="36">
        <f>SUMIFS(СВЦЭМ!$H$34:$H$777,СВЦЭМ!$A$34:$A$777,$A288,СВЦЭМ!$B$34:$B$777,W$260)+'СЕТ СН'!$F$12</f>
        <v>321.41289899999998</v>
      </c>
      <c r="X288" s="36">
        <f>SUMIFS(СВЦЭМ!$H$34:$H$777,СВЦЭМ!$A$34:$A$777,$A288,СВЦЭМ!$B$34:$B$777,X$260)+'СЕТ СН'!$F$12</f>
        <v>354.66432315999998</v>
      </c>
      <c r="Y288" s="36">
        <f>SUMIFS(СВЦЭМ!$H$34:$H$777,СВЦЭМ!$A$34:$A$777,$A288,СВЦЭМ!$B$34:$B$777,Y$260)+'СЕТ СН'!$F$12</f>
        <v>425.12506346999999</v>
      </c>
    </row>
    <row r="289" spans="1:27" ht="15.75" x14ac:dyDescent="0.2">
      <c r="A289" s="35">
        <f t="shared" si="7"/>
        <v>43402</v>
      </c>
      <c r="B289" s="36">
        <f>SUMIFS(СВЦЭМ!$H$34:$H$777,СВЦЭМ!$A$34:$A$777,$A289,СВЦЭМ!$B$34:$B$777,B$260)+'СЕТ СН'!$F$12</f>
        <v>490.32263273000001</v>
      </c>
      <c r="C289" s="36">
        <f>SUMIFS(СВЦЭМ!$H$34:$H$777,СВЦЭМ!$A$34:$A$777,$A289,СВЦЭМ!$B$34:$B$777,C$260)+'СЕТ СН'!$F$12</f>
        <v>543.73133589999998</v>
      </c>
      <c r="D289" s="36">
        <f>SUMIFS(СВЦЭМ!$H$34:$H$777,СВЦЭМ!$A$34:$A$777,$A289,СВЦЭМ!$B$34:$B$777,D$260)+'СЕТ СН'!$F$12</f>
        <v>588.62856423999995</v>
      </c>
      <c r="E289" s="36">
        <f>SUMIFS(СВЦЭМ!$H$34:$H$777,СВЦЭМ!$A$34:$A$777,$A289,СВЦЭМ!$B$34:$B$777,E$260)+'СЕТ СН'!$F$12</f>
        <v>587.42392917999996</v>
      </c>
      <c r="F289" s="36">
        <f>SUMIFS(СВЦЭМ!$H$34:$H$777,СВЦЭМ!$A$34:$A$777,$A289,СВЦЭМ!$B$34:$B$777,F$260)+'СЕТ СН'!$F$12</f>
        <v>583.48440072000005</v>
      </c>
      <c r="G289" s="36">
        <f>SUMIFS(СВЦЭМ!$H$34:$H$777,СВЦЭМ!$A$34:$A$777,$A289,СВЦЭМ!$B$34:$B$777,G$260)+'СЕТ СН'!$F$12</f>
        <v>573.04422112999998</v>
      </c>
      <c r="H289" s="36">
        <f>SUMIFS(СВЦЭМ!$H$34:$H$777,СВЦЭМ!$A$34:$A$777,$A289,СВЦЭМ!$B$34:$B$777,H$260)+'СЕТ СН'!$F$12</f>
        <v>552.32749477000004</v>
      </c>
      <c r="I289" s="36">
        <f>SUMIFS(СВЦЭМ!$H$34:$H$777,СВЦЭМ!$A$34:$A$777,$A289,СВЦЭМ!$B$34:$B$777,I$260)+'СЕТ СН'!$F$12</f>
        <v>523.65149676999999</v>
      </c>
      <c r="J289" s="36">
        <f>SUMIFS(СВЦЭМ!$H$34:$H$777,СВЦЭМ!$A$34:$A$777,$A289,СВЦЭМ!$B$34:$B$777,J$260)+'СЕТ СН'!$F$12</f>
        <v>496.62643886000001</v>
      </c>
      <c r="K289" s="36">
        <f>SUMIFS(СВЦЭМ!$H$34:$H$777,СВЦЭМ!$A$34:$A$777,$A289,СВЦЭМ!$B$34:$B$777,K$260)+'СЕТ СН'!$F$12</f>
        <v>489.23762527999997</v>
      </c>
      <c r="L289" s="36">
        <f>SUMIFS(СВЦЭМ!$H$34:$H$777,СВЦЭМ!$A$34:$A$777,$A289,СВЦЭМ!$B$34:$B$777,L$260)+'СЕТ СН'!$F$12</f>
        <v>482.70041868999999</v>
      </c>
      <c r="M289" s="36">
        <f>SUMIFS(СВЦЭМ!$H$34:$H$777,СВЦЭМ!$A$34:$A$777,$A289,СВЦЭМ!$B$34:$B$777,M$260)+'СЕТ СН'!$F$12</f>
        <v>490.92026981999999</v>
      </c>
      <c r="N289" s="36">
        <f>SUMIFS(СВЦЭМ!$H$34:$H$777,СВЦЭМ!$A$34:$A$777,$A289,СВЦЭМ!$B$34:$B$777,N$260)+'СЕТ СН'!$F$12</f>
        <v>500.17741016000002</v>
      </c>
      <c r="O289" s="36">
        <f>SUMIFS(СВЦЭМ!$H$34:$H$777,СВЦЭМ!$A$34:$A$777,$A289,СВЦЭМ!$B$34:$B$777,O$260)+'СЕТ СН'!$F$12</f>
        <v>494.17862503999999</v>
      </c>
      <c r="P289" s="36">
        <f>SUMIFS(СВЦЭМ!$H$34:$H$777,СВЦЭМ!$A$34:$A$777,$A289,СВЦЭМ!$B$34:$B$777,P$260)+'СЕТ СН'!$F$12</f>
        <v>466.45140278000002</v>
      </c>
      <c r="Q289" s="36">
        <f>SUMIFS(СВЦЭМ!$H$34:$H$777,СВЦЭМ!$A$34:$A$777,$A289,СВЦЭМ!$B$34:$B$777,Q$260)+'СЕТ СН'!$F$12</f>
        <v>436.79236106000002</v>
      </c>
      <c r="R289" s="36">
        <f>SUMIFS(СВЦЭМ!$H$34:$H$777,СВЦЭМ!$A$34:$A$777,$A289,СВЦЭМ!$B$34:$B$777,R$260)+'СЕТ СН'!$F$12</f>
        <v>383.26080438999998</v>
      </c>
      <c r="S289" s="36">
        <f>SUMIFS(СВЦЭМ!$H$34:$H$777,СВЦЭМ!$A$34:$A$777,$A289,СВЦЭМ!$B$34:$B$777,S$260)+'СЕТ СН'!$F$12</f>
        <v>332.43543320999999</v>
      </c>
      <c r="T289" s="36">
        <f>SUMIFS(СВЦЭМ!$H$34:$H$777,СВЦЭМ!$A$34:$A$777,$A289,СВЦЭМ!$B$34:$B$777,T$260)+'СЕТ СН'!$F$12</f>
        <v>315.42052917000001</v>
      </c>
      <c r="U289" s="36">
        <f>SUMIFS(СВЦЭМ!$H$34:$H$777,СВЦЭМ!$A$34:$A$777,$A289,СВЦЭМ!$B$34:$B$777,U$260)+'СЕТ СН'!$F$12</f>
        <v>314.30271419000002</v>
      </c>
      <c r="V289" s="36">
        <f>SUMIFS(СВЦЭМ!$H$34:$H$777,СВЦЭМ!$A$34:$A$777,$A289,СВЦЭМ!$B$34:$B$777,V$260)+'СЕТ СН'!$F$12</f>
        <v>317.01804176000002</v>
      </c>
      <c r="W289" s="36">
        <f>SUMIFS(СВЦЭМ!$H$34:$H$777,СВЦЭМ!$A$34:$A$777,$A289,СВЦЭМ!$B$34:$B$777,W$260)+'СЕТ СН'!$F$12</f>
        <v>328.35376205</v>
      </c>
      <c r="X289" s="36">
        <f>SUMIFS(СВЦЭМ!$H$34:$H$777,СВЦЭМ!$A$34:$A$777,$A289,СВЦЭМ!$B$34:$B$777,X$260)+'СЕТ СН'!$F$12</f>
        <v>366.14889414999999</v>
      </c>
      <c r="Y289" s="36">
        <f>SUMIFS(СВЦЭМ!$H$34:$H$777,СВЦЭМ!$A$34:$A$777,$A289,СВЦЭМ!$B$34:$B$777,Y$260)+'СЕТ СН'!$F$12</f>
        <v>421.84909891000001</v>
      </c>
    </row>
    <row r="290" spans="1:27" ht="15.75" x14ac:dyDescent="0.2">
      <c r="A290" s="35">
        <f t="shared" si="7"/>
        <v>43403</v>
      </c>
      <c r="B290" s="36">
        <f>SUMIFS(СВЦЭМ!$H$34:$H$777,СВЦЭМ!$A$34:$A$777,$A290,СВЦЭМ!$B$34:$B$777,B$260)+'СЕТ СН'!$F$12</f>
        <v>493.90877691999998</v>
      </c>
      <c r="C290" s="36">
        <f>SUMIFS(СВЦЭМ!$H$34:$H$777,СВЦЭМ!$A$34:$A$777,$A290,СВЦЭМ!$B$34:$B$777,C$260)+'СЕТ СН'!$F$12</f>
        <v>539.63426380999999</v>
      </c>
      <c r="D290" s="36">
        <f>SUMIFS(СВЦЭМ!$H$34:$H$777,СВЦЭМ!$A$34:$A$777,$A290,СВЦЭМ!$B$34:$B$777,D$260)+'СЕТ СН'!$F$12</f>
        <v>580.06598206000001</v>
      </c>
      <c r="E290" s="36">
        <f>SUMIFS(СВЦЭМ!$H$34:$H$777,СВЦЭМ!$A$34:$A$777,$A290,СВЦЭМ!$B$34:$B$777,E$260)+'СЕТ СН'!$F$12</f>
        <v>587.07065282999997</v>
      </c>
      <c r="F290" s="36">
        <f>SUMIFS(СВЦЭМ!$H$34:$H$777,СВЦЭМ!$A$34:$A$777,$A290,СВЦЭМ!$B$34:$B$777,F$260)+'СЕТ СН'!$F$12</f>
        <v>576.64086282000005</v>
      </c>
      <c r="G290" s="36">
        <f>SUMIFS(СВЦЭМ!$H$34:$H$777,СВЦЭМ!$A$34:$A$777,$A290,СВЦЭМ!$B$34:$B$777,G$260)+'СЕТ СН'!$F$12</f>
        <v>555.69332426000005</v>
      </c>
      <c r="H290" s="36">
        <f>SUMIFS(СВЦЭМ!$H$34:$H$777,СВЦЭМ!$A$34:$A$777,$A290,СВЦЭМ!$B$34:$B$777,H$260)+'СЕТ СН'!$F$12</f>
        <v>534.94704473000002</v>
      </c>
      <c r="I290" s="36">
        <f>SUMIFS(СВЦЭМ!$H$34:$H$777,СВЦЭМ!$A$34:$A$777,$A290,СВЦЭМ!$B$34:$B$777,I$260)+'СЕТ СН'!$F$12</f>
        <v>514.27513080999995</v>
      </c>
      <c r="J290" s="36">
        <f>SUMIFS(СВЦЭМ!$H$34:$H$777,СВЦЭМ!$A$34:$A$777,$A290,СВЦЭМ!$B$34:$B$777,J$260)+'СЕТ СН'!$F$12</f>
        <v>488.55550742999998</v>
      </c>
      <c r="K290" s="36">
        <f>SUMIFS(СВЦЭМ!$H$34:$H$777,СВЦЭМ!$A$34:$A$777,$A290,СВЦЭМ!$B$34:$B$777,K$260)+'СЕТ СН'!$F$12</f>
        <v>485.92764347999997</v>
      </c>
      <c r="L290" s="36">
        <f>SUMIFS(СВЦЭМ!$H$34:$H$777,СВЦЭМ!$A$34:$A$777,$A290,СВЦЭМ!$B$34:$B$777,L$260)+'СЕТ СН'!$F$12</f>
        <v>484.11971821999998</v>
      </c>
      <c r="M290" s="36">
        <f>SUMIFS(СВЦЭМ!$H$34:$H$777,СВЦЭМ!$A$34:$A$777,$A290,СВЦЭМ!$B$34:$B$777,M$260)+'СЕТ СН'!$F$12</f>
        <v>493.12757220999998</v>
      </c>
      <c r="N290" s="36">
        <f>SUMIFS(СВЦЭМ!$H$34:$H$777,СВЦЭМ!$A$34:$A$777,$A290,СВЦЭМ!$B$34:$B$777,N$260)+'СЕТ СН'!$F$12</f>
        <v>503.20572292000003</v>
      </c>
      <c r="O290" s="36">
        <f>SUMIFS(СВЦЭМ!$H$34:$H$777,СВЦЭМ!$A$34:$A$777,$A290,СВЦЭМ!$B$34:$B$777,O$260)+'СЕТ СН'!$F$12</f>
        <v>496.33687757000001</v>
      </c>
      <c r="P290" s="36">
        <f>SUMIFS(СВЦЭМ!$H$34:$H$777,СВЦЭМ!$A$34:$A$777,$A290,СВЦЭМ!$B$34:$B$777,P$260)+'СЕТ СН'!$F$12</f>
        <v>472.57558779999999</v>
      </c>
      <c r="Q290" s="36">
        <f>SUMIFS(СВЦЭМ!$H$34:$H$777,СВЦЭМ!$A$34:$A$777,$A290,СВЦЭМ!$B$34:$B$777,Q$260)+'СЕТ СН'!$F$12</f>
        <v>443.84122821</v>
      </c>
      <c r="R290" s="36">
        <f>SUMIFS(СВЦЭМ!$H$34:$H$777,СВЦЭМ!$A$34:$A$777,$A290,СВЦЭМ!$B$34:$B$777,R$260)+'СЕТ СН'!$F$12</f>
        <v>390.46315724999999</v>
      </c>
      <c r="S290" s="36">
        <f>SUMIFS(СВЦЭМ!$H$34:$H$777,СВЦЭМ!$A$34:$A$777,$A290,СВЦЭМ!$B$34:$B$777,S$260)+'СЕТ СН'!$F$12</f>
        <v>337.64030843</v>
      </c>
      <c r="T290" s="36">
        <f>SUMIFS(СВЦЭМ!$H$34:$H$777,СВЦЭМ!$A$34:$A$777,$A290,СВЦЭМ!$B$34:$B$777,T$260)+'СЕТ СН'!$F$12</f>
        <v>315.90246465000001</v>
      </c>
      <c r="U290" s="36">
        <f>SUMIFS(СВЦЭМ!$H$34:$H$777,СВЦЭМ!$A$34:$A$777,$A290,СВЦЭМ!$B$34:$B$777,U$260)+'СЕТ СН'!$F$12</f>
        <v>316.60088867000002</v>
      </c>
      <c r="V290" s="36">
        <f>SUMIFS(СВЦЭМ!$H$34:$H$777,СВЦЭМ!$A$34:$A$777,$A290,СВЦЭМ!$B$34:$B$777,V$260)+'СЕТ СН'!$F$12</f>
        <v>321.79907730999997</v>
      </c>
      <c r="W290" s="36">
        <f>SUMIFS(СВЦЭМ!$H$34:$H$777,СВЦЭМ!$A$34:$A$777,$A290,СВЦЭМ!$B$34:$B$777,W$260)+'СЕТ СН'!$F$12</f>
        <v>341.11046821999997</v>
      </c>
      <c r="X290" s="36">
        <f>SUMIFS(СВЦЭМ!$H$34:$H$777,СВЦЭМ!$A$34:$A$777,$A290,СВЦЭМ!$B$34:$B$777,X$260)+'СЕТ СН'!$F$12</f>
        <v>379.47542860999999</v>
      </c>
      <c r="Y290" s="36">
        <f>SUMIFS(СВЦЭМ!$H$34:$H$777,СВЦЭМ!$A$34:$A$777,$A290,СВЦЭМ!$B$34:$B$777,Y$260)+'СЕТ СН'!$F$12</f>
        <v>441.25890513000002</v>
      </c>
    </row>
    <row r="291" spans="1:27" ht="15.75" x14ac:dyDescent="0.2">
      <c r="A291" s="35">
        <f t="shared" si="7"/>
        <v>43404</v>
      </c>
      <c r="B291" s="36">
        <f>SUMIFS(СВЦЭМ!$H$34:$H$777,СВЦЭМ!$A$34:$A$777,$A291,СВЦЭМ!$B$34:$B$777,B$260)+'СЕТ СН'!$F$12</f>
        <v>500.43250648999998</v>
      </c>
      <c r="C291" s="36">
        <f>SUMIFS(СВЦЭМ!$H$34:$H$777,СВЦЭМ!$A$34:$A$777,$A291,СВЦЭМ!$B$34:$B$777,C$260)+'СЕТ СН'!$F$12</f>
        <v>552.45760014999996</v>
      </c>
      <c r="D291" s="36">
        <f>SUMIFS(СВЦЭМ!$H$34:$H$777,СВЦЭМ!$A$34:$A$777,$A291,СВЦЭМ!$B$34:$B$777,D$260)+'СЕТ СН'!$F$12</f>
        <v>599.38497043999996</v>
      </c>
      <c r="E291" s="36">
        <f>SUMIFS(СВЦЭМ!$H$34:$H$777,СВЦЭМ!$A$34:$A$777,$A291,СВЦЭМ!$B$34:$B$777,E$260)+'СЕТ СН'!$F$12</f>
        <v>602.70309463000001</v>
      </c>
      <c r="F291" s="36">
        <f>SUMIFS(СВЦЭМ!$H$34:$H$777,СВЦЭМ!$A$34:$A$777,$A291,СВЦЭМ!$B$34:$B$777,F$260)+'СЕТ СН'!$F$12</f>
        <v>587.79478126000004</v>
      </c>
      <c r="G291" s="36">
        <f>SUMIFS(СВЦЭМ!$H$34:$H$777,СВЦЭМ!$A$34:$A$777,$A291,СВЦЭМ!$B$34:$B$777,G$260)+'СЕТ СН'!$F$12</f>
        <v>584.14673658000004</v>
      </c>
      <c r="H291" s="36">
        <f>SUMIFS(СВЦЭМ!$H$34:$H$777,СВЦЭМ!$A$34:$A$777,$A291,СВЦЭМ!$B$34:$B$777,H$260)+'СЕТ СН'!$F$12</f>
        <v>564.48836762999997</v>
      </c>
      <c r="I291" s="36">
        <f>SUMIFS(СВЦЭМ!$H$34:$H$777,СВЦЭМ!$A$34:$A$777,$A291,СВЦЭМ!$B$34:$B$777,I$260)+'СЕТ СН'!$F$12</f>
        <v>532.88550177000002</v>
      </c>
      <c r="J291" s="36">
        <f>SUMIFS(СВЦЭМ!$H$34:$H$777,СВЦЭМ!$A$34:$A$777,$A291,СВЦЭМ!$B$34:$B$777,J$260)+'СЕТ СН'!$F$12</f>
        <v>497.27994157000001</v>
      </c>
      <c r="K291" s="36">
        <f>SUMIFS(СВЦЭМ!$H$34:$H$777,СВЦЭМ!$A$34:$A$777,$A291,СВЦЭМ!$B$34:$B$777,K$260)+'СЕТ СН'!$F$12</f>
        <v>491.25057622000003</v>
      </c>
      <c r="L291" s="36">
        <f>SUMIFS(СВЦЭМ!$H$34:$H$777,СВЦЭМ!$A$34:$A$777,$A291,СВЦЭМ!$B$34:$B$777,L$260)+'СЕТ СН'!$F$12</f>
        <v>496.49855626999999</v>
      </c>
      <c r="M291" s="36">
        <f>SUMIFS(СВЦЭМ!$H$34:$H$777,СВЦЭМ!$A$34:$A$777,$A291,СВЦЭМ!$B$34:$B$777,M$260)+'СЕТ СН'!$F$12</f>
        <v>505.29465420000002</v>
      </c>
      <c r="N291" s="36">
        <f>SUMIFS(СВЦЭМ!$H$34:$H$777,СВЦЭМ!$A$34:$A$777,$A291,СВЦЭМ!$B$34:$B$777,N$260)+'СЕТ СН'!$F$12</f>
        <v>509.14336831999998</v>
      </c>
      <c r="O291" s="36">
        <f>SUMIFS(СВЦЭМ!$H$34:$H$777,СВЦЭМ!$A$34:$A$777,$A291,СВЦЭМ!$B$34:$B$777,O$260)+'СЕТ СН'!$F$12</f>
        <v>494.69710106000002</v>
      </c>
      <c r="P291" s="36">
        <f>SUMIFS(СВЦЭМ!$H$34:$H$777,СВЦЭМ!$A$34:$A$777,$A291,СВЦЭМ!$B$34:$B$777,P$260)+'СЕТ СН'!$F$12</f>
        <v>471.71490669999997</v>
      </c>
      <c r="Q291" s="36">
        <f>SUMIFS(СВЦЭМ!$H$34:$H$777,СВЦЭМ!$A$34:$A$777,$A291,СВЦЭМ!$B$34:$B$777,Q$260)+'СЕТ СН'!$F$12</f>
        <v>438.28402607999999</v>
      </c>
      <c r="R291" s="36">
        <f>SUMIFS(СВЦЭМ!$H$34:$H$777,СВЦЭМ!$A$34:$A$777,$A291,СВЦЭМ!$B$34:$B$777,R$260)+'СЕТ СН'!$F$12</f>
        <v>394.97244477999999</v>
      </c>
      <c r="S291" s="36">
        <f>SUMIFS(СВЦЭМ!$H$34:$H$777,СВЦЭМ!$A$34:$A$777,$A291,СВЦЭМ!$B$34:$B$777,S$260)+'СЕТ СН'!$F$12</f>
        <v>353.25567050000001</v>
      </c>
      <c r="T291" s="36">
        <f>SUMIFS(СВЦЭМ!$H$34:$H$777,СВЦЭМ!$A$34:$A$777,$A291,СВЦЭМ!$B$34:$B$777,T$260)+'СЕТ СН'!$F$12</f>
        <v>332.22938654000001</v>
      </c>
      <c r="U291" s="36">
        <f>SUMIFS(СВЦЭМ!$H$34:$H$777,СВЦЭМ!$A$34:$A$777,$A291,СВЦЭМ!$B$34:$B$777,U$260)+'СЕТ СН'!$F$12</f>
        <v>333.12249658000002</v>
      </c>
      <c r="V291" s="36">
        <f>SUMIFS(СВЦЭМ!$H$34:$H$777,СВЦЭМ!$A$34:$A$777,$A291,СВЦЭМ!$B$34:$B$777,V$260)+'СЕТ СН'!$F$12</f>
        <v>340.51252526000002</v>
      </c>
      <c r="W291" s="36">
        <f>SUMIFS(СВЦЭМ!$H$34:$H$777,СВЦЭМ!$A$34:$A$777,$A291,СВЦЭМ!$B$34:$B$777,W$260)+'СЕТ СН'!$F$12</f>
        <v>347.30280112999998</v>
      </c>
      <c r="X291" s="36">
        <f>SUMIFS(СВЦЭМ!$H$34:$H$777,СВЦЭМ!$A$34:$A$777,$A291,СВЦЭМ!$B$34:$B$777,X$260)+'СЕТ СН'!$F$12</f>
        <v>377.65331431999999</v>
      </c>
      <c r="Y291" s="36">
        <f>SUMIFS(СВЦЭМ!$H$34:$H$777,СВЦЭМ!$A$34:$A$777,$A291,СВЦЭМ!$B$34:$B$777,Y$260)+'СЕТ СН'!$F$12</f>
        <v>440.27883621000001</v>
      </c>
    </row>
    <row r="292" spans="1:27" ht="15.75"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6" customFormat="1" ht="12.75" customHeight="1" x14ac:dyDescent="0.2">
      <c r="A296" s="12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customHeight="1" x14ac:dyDescent="0.2">
      <c r="A297" s="35" t="str">
        <f>A261</f>
        <v>01.10.2018</v>
      </c>
      <c r="B297" s="36">
        <f>SUMIFS(СВЦЭМ!$I$34:$I$777,СВЦЭМ!$A$34:$A$777,$A297,СВЦЭМ!$B$34:$B$777,B$296)+'СЕТ СН'!$F$13</f>
        <v>0</v>
      </c>
      <c r="C297" s="36">
        <f>SUMIFS(СВЦЭМ!$I$34:$I$777,СВЦЭМ!$A$34:$A$777,$A297,СВЦЭМ!$B$34:$B$777,C$296)+'СЕТ СН'!$F$13</f>
        <v>0</v>
      </c>
      <c r="D297" s="36">
        <f>SUMIFS(СВЦЭМ!$I$34:$I$777,СВЦЭМ!$A$34:$A$777,$A297,СВЦЭМ!$B$34:$B$777,D$296)+'СЕТ СН'!$F$13</f>
        <v>0</v>
      </c>
      <c r="E297" s="36">
        <f>SUMIFS(СВЦЭМ!$I$34:$I$777,СВЦЭМ!$A$34:$A$777,$A297,СВЦЭМ!$B$34:$B$777,E$296)+'СЕТ СН'!$F$13</f>
        <v>0</v>
      </c>
      <c r="F297" s="36">
        <f>SUMIFS(СВЦЭМ!$I$34:$I$777,СВЦЭМ!$A$34:$A$777,$A297,СВЦЭМ!$B$34:$B$777,F$296)+'СЕТ СН'!$F$13</f>
        <v>0</v>
      </c>
      <c r="G297" s="36">
        <f>SUMIFS(СВЦЭМ!$I$34:$I$777,СВЦЭМ!$A$34:$A$777,$A297,СВЦЭМ!$B$34:$B$777,G$296)+'СЕТ СН'!$F$13</f>
        <v>0</v>
      </c>
      <c r="H297" s="36">
        <f>SUMIFS(СВЦЭМ!$I$34:$I$777,СВЦЭМ!$A$34:$A$777,$A297,СВЦЭМ!$B$34:$B$777,H$296)+'СЕТ СН'!$F$13</f>
        <v>0</v>
      </c>
      <c r="I297" s="36">
        <f>SUMIFS(СВЦЭМ!$I$34:$I$777,СВЦЭМ!$A$34:$A$777,$A297,СВЦЭМ!$B$34:$B$777,I$296)+'СЕТ СН'!$F$13</f>
        <v>0</v>
      </c>
      <c r="J297" s="36">
        <f>SUMIFS(СВЦЭМ!$I$34:$I$777,СВЦЭМ!$A$34:$A$777,$A297,СВЦЭМ!$B$34:$B$777,J$296)+'СЕТ СН'!$F$13</f>
        <v>0</v>
      </c>
      <c r="K297" s="36">
        <f>SUMIFS(СВЦЭМ!$I$34:$I$777,СВЦЭМ!$A$34:$A$777,$A297,СВЦЭМ!$B$34:$B$777,K$296)+'СЕТ СН'!$F$13</f>
        <v>0</v>
      </c>
      <c r="L297" s="36">
        <f>SUMIFS(СВЦЭМ!$I$34:$I$777,СВЦЭМ!$A$34:$A$777,$A297,СВЦЭМ!$B$34:$B$777,L$296)+'СЕТ СН'!$F$13</f>
        <v>0</v>
      </c>
      <c r="M297" s="36">
        <f>SUMIFS(СВЦЭМ!$I$34:$I$777,СВЦЭМ!$A$34:$A$777,$A297,СВЦЭМ!$B$34:$B$777,M$296)+'СЕТ СН'!$F$13</f>
        <v>0</v>
      </c>
      <c r="N297" s="36">
        <f>SUMIFS(СВЦЭМ!$I$34:$I$777,СВЦЭМ!$A$34:$A$777,$A297,СВЦЭМ!$B$34:$B$777,N$296)+'СЕТ СН'!$F$13</f>
        <v>0</v>
      </c>
      <c r="O297" s="36">
        <f>SUMIFS(СВЦЭМ!$I$34:$I$777,СВЦЭМ!$A$34:$A$777,$A297,СВЦЭМ!$B$34:$B$777,O$296)+'СЕТ СН'!$F$13</f>
        <v>0</v>
      </c>
      <c r="P297" s="36">
        <f>SUMIFS(СВЦЭМ!$I$34:$I$777,СВЦЭМ!$A$34:$A$777,$A297,СВЦЭМ!$B$34:$B$777,P$296)+'СЕТ СН'!$F$13</f>
        <v>0</v>
      </c>
      <c r="Q297" s="36">
        <f>SUMIFS(СВЦЭМ!$I$34:$I$777,СВЦЭМ!$A$34:$A$777,$A297,СВЦЭМ!$B$34:$B$777,Q$296)+'СЕТ СН'!$F$13</f>
        <v>0</v>
      </c>
      <c r="R297" s="36">
        <f>SUMIFS(СВЦЭМ!$I$34:$I$777,СВЦЭМ!$A$34:$A$777,$A297,СВЦЭМ!$B$34:$B$777,R$296)+'СЕТ СН'!$F$13</f>
        <v>0</v>
      </c>
      <c r="S297" s="36">
        <f>SUMIFS(СВЦЭМ!$I$34:$I$777,СВЦЭМ!$A$34:$A$777,$A297,СВЦЭМ!$B$34:$B$777,S$296)+'СЕТ СН'!$F$13</f>
        <v>0</v>
      </c>
      <c r="T297" s="36">
        <f>SUMIFS(СВЦЭМ!$I$34:$I$777,СВЦЭМ!$A$34:$A$777,$A297,СВЦЭМ!$B$34:$B$777,T$296)+'СЕТ СН'!$F$13</f>
        <v>0</v>
      </c>
      <c r="U297" s="36">
        <f>SUMIFS(СВЦЭМ!$I$34:$I$777,СВЦЭМ!$A$34:$A$777,$A297,СВЦЭМ!$B$34:$B$777,U$296)+'СЕТ СН'!$F$13</f>
        <v>0</v>
      </c>
      <c r="V297" s="36">
        <f>SUMIFS(СВЦЭМ!$I$34:$I$777,СВЦЭМ!$A$34:$A$777,$A297,СВЦЭМ!$B$34:$B$777,V$296)+'СЕТ СН'!$F$13</f>
        <v>0</v>
      </c>
      <c r="W297" s="36">
        <f>SUMIFS(СВЦЭМ!$I$34:$I$777,СВЦЭМ!$A$34:$A$777,$A297,СВЦЭМ!$B$34:$B$777,W$296)+'СЕТ СН'!$F$13</f>
        <v>0</v>
      </c>
      <c r="X297" s="36">
        <f>SUMIFS(СВЦЭМ!$I$34:$I$777,СВЦЭМ!$A$34:$A$777,$A297,СВЦЭМ!$B$34:$B$777,X$296)+'СЕТ СН'!$F$13</f>
        <v>0</v>
      </c>
      <c r="Y297" s="36">
        <f>SUMIFS(СВЦЭМ!$I$34:$I$777,СВЦЭМ!$A$34:$A$777,$A297,СВЦЭМ!$B$34:$B$777,Y$296)+'СЕТ СН'!$F$13</f>
        <v>0</v>
      </c>
      <c r="AA297" s="45"/>
    </row>
    <row r="298" spans="1:27" ht="15.75" x14ac:dyDescent="0.2">
      <c r="A298" s="35">
        <f>A297+1</f>
        <v>43375</v>
      </c>
      <c r="B298" s="36">
        <f>SUMIFS(СВЦЭМ!$I$34:$I$777,СВЦЭМ!$A$34:$A$777,$A298,СВЦЭМ!$B$34:$B$777,B$296)+'СЕТ СН'!$F$13</f>
        <v>0</v>
      </c>
      <c r="C298" s="36">
        <f>SUMIFS(СВЦЭМ!$I$34:$I$777,СВЦЭМ!$A$34:$A$777,$A298,СВЦЭМ!$B$34:$B$777,C$296)+'СЕТ СН'!$F$13</f>
        <v>0</v>
      </c>
      <c r="D298" s="36">
        <f>SUMIFS(СВЦЭМ!$I$34:$I$777,СВЦЭМ!$A$34:$A$777,$A298,СВЦЭМ!$B$34:$B$777,D$296)+'СЕТ СН'!$F$13</f>
        <v>0</v>
      </c>
      <c r="E298" s="36">
        <f>SUMIFS(СВЦЭМ!$I$34:$I$777,СВЦЭМ!$A$34:$A$777,$A298,СВЦЭМ!$B$34:$B$777,E$296)+'СЕТ СН'!$F$13</f>
        <v>0</v>
      </c>
      <c r="F298" s="36">
        <f>SUMIFS(СВЦЭМ!$I$34:$I$777,СВЦЭМ!$A$34:$A$777,$A298,СВЦЭМ!$B$34:$B$777,F$296)+'СЕТ СН'!$F$13</f>
        <v>0</v>
      </c>
      <c r="G298" s="36">
        <f>SUMIFS(СВЦЭМ!$I$34:$I$777,СВЦЭМ!$A$34:$A$777,$A298,СВЦЭМ!$B$34:$B$777,G$296)+'СЕТ СН'!$F$13</f>
        <v>0</v>
      </c>
      <c r="H298" s="36">
        <f>SUMIFS(СВЦЭМ!$I$34:$I$777,СВЦЭМ!$A$34:$A$777,$A298,СВЦЭМ!$B$34:$B$777,H$296)+'СЕТ СН'!$F$13</f>
        <v>0</v>
      </c>
      <c r="I298" s="36">
        <f>SUMIFS(СВЦЭМ!$I$34:$I$777,СВЦЭМ!$A$34:$A$777,$A298,СВЦЭМ!$B$34:$B$777,I$296)+'СЕТ СН'!$F$13</f>
        <v>0</v>
      </c>
      <c r="J298" s="36">
        <f>SUMIFS(СВЦЭМ!$I$34:$I$777,СВЦЭМ!$A$34:$A$777,$A298,СВЦЭМ!$B$34:$B$777,J$296)+'СЕТ СН'!$F$13</f>
        <v>0</v>
      </c>
      <c r="K298" s="36">
        <f>SUMIFS(СВЦЭМ!$I$34:$I$777,СВЦЭМ!$A$34:$A$777,$A298,СВЦЭМ!$B$34:$B$777,K$296)+'СЕТ СН'!$F$13</f>
        <v>0</v>
      </c>
      <c r="L298" s="36">
        <f>SUMIFS(СВЦЭМ!$I$34:$I$777,СВЦЭМ!$A$34:$A$777,$A298,СВЦЭМ!$B$34:$B$777,L$296)+'СЕТ СН'!$F$13</f>
        <v>0</v>
      </c>
      <c r="M298" s="36">
        <f>SUMIFS(СВЦЭМ!$I$34:$I$777,СВЦЭМ!$A$34:$A$777,$A298,СВЦЭМ!$B$34:$B$777,M$296)+'СЕТ СН'!$F$13</f>
        <v>0</v>
      </c>
      <c r="N298" s="36">
        <f>SUMIFS(СВЦЭМ!$I$34:$I$777,СВЦЭМ!$A$34:$A$777,$A298,СВЦЭМ!$B$34:$B$777,N$296)+'СЕТ СН'!$F$13</f>
        <v>0</v>
      </c>
      <c r="O298" s="36">
        <f>SUMIFS(СВЦЭМ!$I$34:$I$777,СВЦЭМ!$A$34:$A$777,$A298,СВЦЭМ!$B$34:$B$777,O$296)+'СЕТ СН'!$F$13</f>
        <v>0</v>
      </c>
      <c r="P298" s="36">
        <f>SUMIFS(СВЦЭМ!$I$34:$I$777,СВЦЭМ!$A$34:$A$777,$A298,СВЦЭМ!$B$34:$B$777,P$296)+'СЕТ СН'!$F$13</f>
        <v>0</v>
      </c>
      <c r="Q298" s="36">
        <f>SUMIFS(СВЦЭМ!$I$34:$I$777,СВЦЭМ!$A$34:$A$777,$A298,СВЦЭМ!$B$34:$B$777,Q$296)+'СЕТ СН'!$F$13</f>
        <v>0</v>
      </c>
      <c r="R298" s="36">
        <f>SUMIFS(СВЦЭМ!$I$34:$I$777,СВЦЭМ!$A$34:$A$777,$A298,СВЦЭМ!$B$34:$B$777,R$296)+'СЕТ СН'!$F$13</f>
        <v>0</v>
      </c>
      <c r="S298" s="36">
        <f>SUMIFS(СВЦЭМ!$I$34:$I$777,СВЦЭМ!$A$34:$A$777,$A298,СВЦЭМ!$B$34:$B$777,S$296)+'СЕТ СН'!$F$13</f>
        <v>0</v>
      </c>
      <c r="T298" s="36">
        <f>SUMIFS(СВЦЭМ!$I$34:$I$777,СВЦЭМ!$A$34:$A$777,$A298,СВЦЭМ!$B$34:$B$777,T$296)+'СЕТ СН'!$F$13</f>
        <v>0</v>
      </c>
      <c r="U298" s="36">
        <f>SUMIFS(СВЦЭМ!$I$34:$I$777,СВЦЭМ!$A$34:$A$777,$A298,СВЦЭМ!$B$34:$B$777,U$296)+'СЕТ СН'!$F$13</f>
        <v>0</v>
      </c>
      <c r="V298" s="36">
        <f>SUMIFS(СВЦЭМ!$I$34:$I$777,СВЦЭМ!$A$34:$A$777,$A298,СВЦЭМ!$B$34:$B$777,V$296)+'СЕТ СН'!$F$13</f>
        <v>0</v>
      </c>
      <c r="W298" s="36">
        <f>SUMIFS(СВЦЭМ!$I$34:$I$777,СВЦЭМ!$A$34:$A$777,$A298,СВЦЭМ!$B$34:$B$777,W$296)+'СЕТ СН'!$F$13</f>
        <v>0</v>
      </c>
      <c r="X298" s="36">
        <f>SUMIFS(СВЦЭМ!$I$34:$I$777,СВЦЭМ!$A$34:$A$777,$A298,СВЦЭМ!$B$34:$B$777,X$296)+'СЕТ СН'!$F$13</f>
        <v>0</v>
      </c>
      <c r="Y298" s="36">
        <f>SUMIFS(СВЦЭМ!$I$34:$I$777,СВЦЭМ!$A$34:$A$777,$A298,СВЦЭМ!$B$34:$B$777,Y$296)+'СЕТ СН'!$F$13</f>
        <v>0</v>
      </c>
    </row>
    <row r="299" spans="1:27" ht="15.75" x14ac:dyDescent="0.2">
      <c r="A299" s="35">
        <f t="shared" ref="A299:A327" si="8">A298+1</f>
        <v>43376</v>
      </c>
      <c r="B299" s="36">
        <f>SUMIFS(СВЦЭМ!$I$34:$I$777,СВЦЭМ!$A$34:$A$777,$A299,СВЦЭМ!$B$34:$B$777,B$296)+'СЕТ СН'!$F$13</f>
        <v>0</v>
      </c>
      <c r="C299" s="36">
        <f>SUMIFS(СВЦЭМ!$I$34:$I$777,СВЦЭМ!$A$34:$A$777,$A299,СВЦЭМ!$B$34:$B$777,C$296)+'СЕТ СН'!$F$13</f>
        <v>0</v>
      </c>
      <c r="D299" s="36">
        <f>SUMIFS(СВЦЭМ!$I$34:$I$777,СВЦЭМ!$A$34:$A$777,$A299,СВЦЭМ!$B$34:$B$777,D$296)+'СЕТ СН'!$F$13</f>
        <v>0</v>
      </c>
      <c r="E299" s="36">
        <f>SUMIFS(СВЦЭМ!$I$34:$I$777,СВЦЭМ!$A$34:$A$777,$A299,СВЦЭМ!$B$34:$B$777,E$296)+'СЕТ СН'!$F$13</f>
        <v>0</v>
      </c>
      <c r="F299" s="36">
        <f>SUMIFS(СВЦЭМ!$I$34:$I$777,СВЦЭМ!$A$34:$A$777,$A299,СВЦЭМ!$B$34:$B$777,F$296)+'СЕТ СН'!$F$13</f>
        <v>0</v>
      </c>
      <c r="G299" s="36">
        <f>SUMIFS(СВЦЭМ!$I$34:$I$777,СВЦЭМ!$A$34:$A$777,$A299,СВЦЭМ!$B$34:$B$777,G$296)+'СЕТ СН'!$F$13</f>
        <v>0</v>
      </c>
      <c r="H299" s="36">
        <f>SUMIFS(СВЦЭМ!$I$34:$I$777,СВЦЭМ!$A$34:$A$777,$A299,СВЦЭМ!$B$34:$B$777,H$296)+'СЕТ СН'!$F$13</f>
        <v>0</v>
      </c>
      <c r="I299" s="36">
        <f>SUMIFS(СВЦЭМ!$I$34:$I$777,СВЦЭМ!$A$34:$A$777,$A299,СВЦЭМ!$B$34:$B$777,I$296)+'СЕТ СН'!$F$13</f>
        <v>0</v>
      </c>
      <c r="J299" s="36">
        <f>SUMIFS(СВЦЭМ!$I$34:$I$777,СВЦЭМ!$A$34:$A$777,$A299,СВЦЭМ!$B$34:$B$777,J$296)+'СЕТ СН'!$F$13</f>
        <v>0</v>
      </c>
      <c r="K299" s="36">
        <f>SUMIFS(СВЦЭМ!$I$34:$I$777,СВЦЭМ!$A$34:$A$777,$A299,СВЦЭМ!$B$34:$B$777,K$296)+'СЕТ СН'!$F$13</f>
        <v>0</v>
      </c>
      <c r="L299" s="36">
        <f>SUMIFS(СВЦЭМ!$I$34:$I$777,СВЦЭМ!$A$34:$A$777,$A299,СВЦЭМ!$B$34:$B$777,L$296)+'СЕТ СН'!$F$13</f>
        <v>0</v>
      </c>
      <c r="M299" s="36">
        <f>SUMIFS(СВЦЭМ!$I$34:$I$777,СВЦЭМ!$A$34:$A$777,$A299,СВЦЭМ!$B$34:$B$777,M$296)+'СЕТ СН'!$F$13</f>
        <v>0</v>
      </c>
      <c r="N299" s="36">
        <f>SUMIFS(СВЦЭМ!$I$34:$I$777,СВЦЭМ!$A$34:$A$777,$A299,СВЦЭМ!$B$34:$B$777,N$296)+'СЕТ СН'!$F$13</f>
        <v>0</v>
      </c>
      <c r="O299" s="36">
        <f>SUMIFS(СВЦЭМ!$I$34:$I$777,СВЦЭМ!$A$34:$A$777,$A299,СВЦЭМ!$B$34:$B$777,O$296)+'СЕТ СН'!$F$13</f>
        <v>0</v>
      </c>
      <c r="P299" s="36">
        <f>SUMIFS(СВЦЭМ!$I$34:$I$777,СВЦЭМ!$A$34:$A$777,$A299,СВЦЭМ!$B$34:$B$777,P$296)+'СЕТ СН'!$F$13</f>
        <v>0</v>
      </c>
      <c r="Q299" s="36">
        <f>SUMIFS(СВЦЭМ!$I$34:$I$777,СВЦЭМ!$A$34:$A$777,$A299,СВЦЭМ!$B$34:$B$777,Q$296)+'СЕТ СН'!$F$13</f>
        <v>0</v>
      </c>
      <c r="R299" s="36">
        <f>SUMIFS(СВЦЭМ!$I$34:$I$777,СВЦЭМ!$A$34:$A$777,$A299,СВЦЭМ!$B$34:$B$777,R$296)+'СЕТ СН'!$F$13</f>
        <v>0</v>
      </c>
      <c r="S299" s="36">
        <f>SUMIFS(СВЦЭМ!$I$34:$I$777,СВЦЭМ!$A$34:$A$777,$A299,СВЦЭМ!$B$34:$B$777,S$296)+'СЕТ СН'!$F$13</f>
        <v>0</v>
      </c>
      <c r="T299" s="36">
        <f>SUMIFS(СВЦЭМ!$I$34:$I$777,СВЦЭМ!$A$34:$A$777,$A299,СВЦЭМ!$B$34:$B$777,T$296)+'СЕТ СН'!$F$13</f>
        <v>0</v>
      </c>
      <c r="U299" s="36">
        <f>SUMIFS(СВЦЭМ!$I$34:$I$777,СВЦЭМ!$A$34:$A$777,$A299,СВЦЭМ!$B$34:$B$777,U$296)+'СЕТ СН'!$F$13</f>
        <v>0</v>
      </c>
      <c r="V299" s="36">
        <f>SUMIFS(СВЦЭМ!$I$34:$I$777,СВЦЭМ!$A$34:$A$777,$A299,СВЦЭМ!$B$34:$B$777,V$296)+'СЕТ СН'!$F$13</f>
        <v>0</v>
      </c>
      <c r="W299" s="36">
        <f>SUMIFS(СВЦЭМ!$I$34:$I$777,СВЦЭМ!$A$34:$A$777,$A299,СВЦЭМ!$B$34:$B$777,W$296)+'СЕТ СН'!$F$13</f>
        <v>0</v>
      </c>
      <c r="X299" s="36">
        <f>SUMIFS(СВЦЭМ!$I$34:$I$777,СВЦЭМ!$A$34:$A$777,$A299,СВЦЭМ!$B$34:$B$777,X$296)+'СЕТ СН'!$F$13</f>
        <v>0</v>
      </c>
      <c r="Y299" s="36">
        <f>SUMIFS(СВЦЭМ!$I$34:$I$777,СВЦЭМ!$A$34:$A$777,$A299,СВЦЭМ!$B$34:$B$777,Y$296)+'СЕТ СН'!$F$13</f>
        <v>0</v>
      </c>
    </row>
    <row r="300" spans="1:27" ht="15.75" x14ac:dyDescent="0.2">
      <c r="A300" s="35">
        <f t="shared" si="8"/>
        <v>43377</v>
      </c>
      <c r="B300" s="36">
        <f>SUMIFS(СВЦЭМ!$I$34:$I$777,СВЦЭМ!$A$34:$A$777,$A300,СВЦЭМ!$B$34:$B$777,B$296)+'СЕТ СН'!$F$13</f>
        <v>0</v>
      </c>
      <c r="C300" s="36">
        <f>SUMIFS(СВЦЭМ!$I$34:$I$777,СВЦЭМ!$A$34:$A$777,$A300,СВЦЭМ!$B$34:$B$777,C$296)+'СЕТ СН'!$F$13</f>
        <v>0</v>
      </c>
      <c r="D300" s="36">
        <f>SUMIFS(СВЦЭМ!$I$34:$I$777,СВЦЭМ!$A$34:$A$777,$A300,СВЦЭМ!$B$34:$B$777,D$296)+'СЕТ СН'!$F$13</f>
        <v>0</v>
      </c>
      <c r="E300" s="36">
        <f>SUMIFS(СВЦЭМ!$I$34:$I$777,СВЦЭМ!$A$34:$A$777,$A300,СВЦЭМ!$B$34:$B$777,E$296)+'СЕТ СН'!$F$13</f>
        <v>0</v>
      </c>
      <c r="F300" s="36">
        <f>SUMIFS(СВЦЭМ!$I$34:$I$777,СВЦЭМ!$A$34:$A$777,$A300,СВЦЭМ!$B$34:$B$777,F$296)+'СЕТ СН'!$F$13</f>
        <v>0</v>
      </c>
      <c r="G300" s="36">
        <f>SUMIFS(СВЦЭМ!$I$34:$I$777,СВЦЭМ!$A$34:$A$777,$A300,СВЦЭМ!$B$34:$B$777,G$296)+'СЕТ СН'!$F$13</f>
        <v>0</v>
      </c>
      <c r="H300" s="36">
        <f>SUMIFS(СВЦЭМ!$I$34:$I$777,СВЦЭМ!$A$34:$A$777,$A300,СВЦЭМ!$B$34:$B$777,H$296)+'СЕТ СН'!$F$13</f>
        <v>0</v>
      </c>
      <c r="I300" s="36">
        <f>SUMIFS(СВЦЭМ!$I$34:$I$777,СВЦЭМ!$A$34:$A$777,$A300,СВЦЭМ!$B$34:$B$777,I$296)+'СЕТ СН'!$F$13</f>
        <v>0</v>
      </c>
      <c r="J300" s="36">
        <f>SUMIFS(СВЦЭМ!$I$34:$I$777,СВЦЭМ!$A$34:$A$777,$A300,СВЦЭМ!$B$34:$B$777,J$296)+'СЕТ СН'!$F$13</f>
        <v>0</v>
      </c>
      <c r="K300" s="36">
        <f>SUMIFS(СВЦЭМ!$I$34:$I$777,СВЦЭМ!$A$34:$A$777,$A300,СВЦЭМ!$B$34:$B$777,K$296)+'СЕТ СН'!$F$13</f>
        <v>0</v>
      </c>
      <c r="L300" s="36">
        <f>SUMIFS(СВЦЭМ!$I$34:$I$777,СВЦЭМ!$A$34:$A$777,$A300,СВЦЭМ!$B$34:$B$777,L$296)+'СЕТ СН'!$F$13</f>
        <v>0</v>
      </c>
      <c r="M300" s="36">
        <f>SUMIFS(СВЦЭМ!$I$34:$I$777,СВЦЭМ!$A$34:$A$777,$A300,СВЦЭМ!$B$34:$B$777,M$296)+'СЕТ СН'!$F$13</f>
        <v>0</v>
      </c>
      <c r="N300" s="36">
        <f>SUMIFS(СВЦЭМ!$I$34:$I$777,СВЦЭМ!$A$34:$A$777,$A300,СВЦЭМ!$B$34:$B$777,N$296)+'СЕТ СН'!$F$13</f>
        <v>0</v>
      </c>
      <c r="O300" s="36">
        <f>SUMIFS(СВЦЭМ!$I$34:$I$777,СВЦЭМ!$A$34:$A$777,$A300,СВЦЭМ!$B$34:$B$777,O$296)+'СЕТ СН'!$F$13</f>
        <v>0</v>
      </c>
      <c r="P300" s="36">
        <f>SUMIFS(СВЦЭМ!$I$34:$I$777,СВЦЭМ!$A$34:$A$777,$A300,СВЦЭМ!$B$34:$B$777,P$296)+'СЕТ СН'!$F$13</f>
        <v>0</v>
      </c>
      <c r="Q300" s="36">
        <f>SUMIFS(СВЦЭМ!$I$34:$I$777,СВЦЭМ!$A$34:$A$777,$A300,СВЦЭМ!$B$34:$B$777,Q$296)+'СЕТ СН'!$F$13</f>
        <v>0</v>
      </c>
      <c r="R300" s="36">
        <f>SUMIFS(СВЦЭМ!$I$34:$I$777,СВЦЭМ!$A$34:$A$777,$A300,СВЦЭМ!$B$34:$B$777,R$296)+'СЕТ СН'!$F$13</f>
        <v>0</v>
      </c>
      <c r="S300" s="36">
        <f>SUMIFS(СВЦЭМ!$I$34:$I$777,СВЦЭМ!$A$34:$A$777,$A300,СВЦЭМ!$B$34:$B$777,S$296)+'СЕТ СН'!$F$13</f>
        <v>0</v>
      </c>
      <c r="T300" s="36">
        <f>SUMIFS(СВЦЭМ!$I$34:$I$777,СВЦЭМ!$A$34:$A$777,$A300,СВЦЭМ!$B$34:$B$777,T$296)+'СЕТ СН'!$F$13</f>
        <v>0</v>
      </c>
      <c r="U300" s="36">
        <f>SUMIFS(СВЦЭМ!$I$34:$I$777,СВЦЭМ!$A$34:$A$777,$A300,СВЦЭМ!$B$34:$B$777,U$296)+'СЕТ СН'!$F$13</f>
        <v>0</v>
      </c>
      <c r="V300" s="36">
        <f>SUMIFS(СВЦЭМ!$I$34:$I$777,СВЦЭМ!$A$34:$A$777,$A300,СВЦЭМ!$B$34:$B$777,V$296)+'СЕТ СН'!$F$13</f>
        <v>0</v>
      </c>
      <c r="W300" s="36">
        <f>SUMIFS(СВЦЭМ!$I$34:$I$777,СВЦЭМ!$A$34:$A$777,$A300,СВЦЭМ!$B$34:$B$777,W$296)+'СЕТ СН'!$F$13</f>
        <v>0</v>
      </c>
      <c r="X300" s="36">
        <f>SUMIFS(СВЦЭМ!$I$34:$I$777,СВЦЭМ!$A$34:$A$777,$A300,СВЦЭМ!$B$34:$B$777,X$296)+'СЕТ СН'!$F$13</f>
        <v>0</v>
      </c>
      <c r="Y300" s="36">
        <f>SUMIFS(СВЦЭМ!$I$34:$I$777,СВЦЭМ!$A$34:$A$777,$A300,СВЦЭМ!$B$34:$B$777,Y$296)+'СЕТ СН'!$F$13</f>
        <v>0</v>
      </c>
    </row>
    <row r="301" spans="1:27" ht="15.75" x14ac:dyDescent="0.2">
      <c r="A301" s="35">
        <f t="shared" si="8"/>
        <v>43378</v>
      </c>
      <c r="B301" s="36">
        <f>SUMIFS(СВЦЭМ!$I$34:$I$777,СВЦЭМ!$A$34:$A$777,$A301,СВЦЭМ!$B$34:$B$777,B$296)+'СЕТ СН'!$F$13</f>
        <v>0</v>
      </c>
      <c r="C301" s="36">
        <f>SUMIFS(СВЦЭМ!$I$34:$I$777,СВЦЭМ!$A$34:$A$777,$A301,СВЦЭМ!$B$34:$B$777,C$296)+'СЕТ СН'!$F$13</f>
        <v>0</v>
      </c>
      <c r="D301" s="36">
        <f>SUMIFS(СВЦЭМ!$I$34:$I$777,СВЦЭМ!$A$34:$A$777,$A301,СВЦЭМ!$B$34:$B$777,D$296)+'СЕТ СН'!$F$13</f>
        <v>0</v>
      </c>
      <c r="E301" s="36">
        <f>SUMIFS(СВЦЭМ!$I$34:$I$777,СВЦЭМ!$A$34:$A$777,$A301,СВЦЭМ!$B$34:$B$777,E$296)+'СЕТ СН'!$F$13</f>
        <v>0</v>
      </c>
      <c r="F301" s="36">
        <f>SUMIFS(СВЦЭМ!$I$34:$I$777,СВЦЭМ!$A$34:$A$777,$A301,СВЦЭМ!$B$34:$B$777,F$296)+'СЕТ СН'!$F$13</f>
        <v>0</v>
      </c>
      <c r="G301" s="36">
        <f>SUMIFS(СВЦЭМ!$I$34:$I$777,СВЦЭМ!$A$34:$A$777,$A301,СВЦЭМ!$B$34:$B$777,G$296)+'СЕТ СН'!$F$13</f>
        <v>0</v>
      </c>
      <c r="H301" s="36">
        <f>SUMIFS(СВЦЭМ!$I$34:$I$777,СВЦЭМ!$A$34:$A$777,$A301,СВЦЭМ!$B$34:$B$777,H$296)+'СЕТ СН'!$F$13</f>
        <v>0</v>
      </c>
      <c r="I301" s="36">
        <f>SUMIFS(СВЦЭМ!$I$34:$I$777,СВЦЭМ!$A$34:$A$777,$A301,СВЦЭМ!$B$34:$B$777,I$296)+'СЕТ СН'!$F$13</f>
        <v>0</v>
      </c>
      <c r="J301" s="36">
        <f>SUMIFS(СВЦЭМ!$I$34:$I$777,СВЦЭМ!$A$34:$A$777,$A301,СВЦЭМ!$B$34:$B$777,J$296)+'СЕТ СН'!$F$13</f>
        <v>0</v>
      </c>
      <c r="K301" s="36">
        <f>SUMIFS(СВЦЭМ!$I$34:$I$777,СВЦЭМ!$A$34:$A$777,$A301,СВЦЭМ!$B$34:$B$777,K$296)+'СЕТ СН'!$F$13</f>
        <v>0</v>
      </c>
      <c r="L301" s="36">
        <f>SUMIFS(СВЦЭМ!$I$34:$I$777,СВЦЭМ!$A$34:$A$777,$A301,СВЦЭМ!$B$34:$B$777,L$296)+'СЕТ СН'!$F$13</f>
        <v>0</v>
      </c>
      <c r="M301" s="36">
        <f>SUMIFS(СВЦЭМ!$I$34:$I$777,СВЦЭМ!$A$34:$A$777,$A301,СВЦЭМ!$B$34:$B$777,M$296)+'СЕТ СН'!$F$13</f>
        <v>0</v>
      </c>
      <c r="N301" s="36">
        <f>SUMIFS(СВЦЭМ!$I$34:$I$777,СВЦЭМ!$A$34:$A$777,$A301,СВЦЭМ!$B$34:$B$777,N$296)+'СЕТ СН'!$F$13</f>
        <v>0</v>
      </c>
      <c r="O301" s="36">
        <f>SUMIFS(СВЦЭМ!$I$34:$I$777,СВЦЭМ!$A$34:$A$777,$A301,СВЦЭМ!$B$34:$B$777,O$296)+'СЕТ СН'!$F$13</f>
        <v>0</v>
      </c>
      <c r="P301" s="36">
        <f>SUMIFS(СВЦЭМ!$I$34:$I$777,СВЦЭМ!$A$34:$A$777,$A301,СВЦЭМ!$B$34:$B$777,P$296)+'СЕТ СН'!$F$13</f>
        <v>0</v>
      </c>
      <c r="Q301" s="36">
        <f>SUMIFS(СВЦЭМ!$I$34:$I$777,СВЦЭМ!$A$34:$A$777,$A301,СВЦЭМ!$B$34:$B$777,Q$296)+'СЕТ СН'!$F$13</f>
        <v>0</v>
      </c>
      <c r="R301" s="36">
        <f>SUMIFS(СВЦЭМ!$I$34:$I$777,СВЦЭМ!$A$34:$A$777,$A301,СВЦЭМ!$B$34:$B$777,R$296)+'СЕТ СН'!$F$13</f>
        <v>0</v>
      </c>
      <c r="S301" s="36">
        <f>SUMIFS(СВЦЭМ!$I$34:$I$777,СВЦЭМ!$A$34:$A$777,$A301,СВЦЭМ!$B$34:$B$777,S$296)+'СЕТ СН'!$F$13</f>
        <v>0</v>
      </c>
      <c r="T301" s="36">
        <f>SUMIFS(СВЦЭМ!$I$34:$I$777,СВЦЭМ!$A$34:$A$777,$A301,СВЦЭМ!$B$34:$B$777,T$296)+'СЕТ СН'!$F$13</f>
        <v>0</v>
      </c>
      <c r="U301" s="36">
        <f>SUMIFS(СВЦЭМ!$I$34:$I$777,СВЦЭМ!$A$34:$A$777,$A301,СВЦЭМ!$B$34:$B$777,U$296)+'СЕТ СН'!$F$13</f>
        <v>0</v>
      </c>
      <c r="V301" s="36">
        <f>SUMIFS(СВЦЭМ!$I$34:$I$777,СВЦЭМ!$A$34:$A$777,$A301,СВЦЭМ!$B$34:$B$777,V$296)+'СЕТ СН'!$F$13</f>
        <v>0</v>
      </c>
      <c r="W301" s="36">
        <f>SUMIFS(СВЦЭМ!$I$34:$I$777,СВЦЭМ!$A$34:$A$777,$A301,СВЦЭМ!$B$34:$B$777,W$296)+'СЕТ СН'!$F$13</f>
        <v>0</v>
      </c>
      <c r="X301" s="36">
        <f>SUMIFS(СВЦЭМ!$I$34:$I$777,СВЦЭМ!$A$34:$A$777,$A301,СВЦЭМ!$B$34:$B$777,X$296)+'СЕТ СН'!$F$13</f>
        <v>0</v>
      </c>
      <c r="Y301" s="36">
        <f>SUMIFS(СВЦЭМ!$I$34:$I$777,СВЦЭМ!$A$34:$A$777,$A301,СВЦЭМ!$B$34:$B$777,Y$296)+'СЕТ СН'!$F$13</f>
        <v>0</v>
      </c>
    </row>
    <row r="302" spans="1:27" ht="15.75" x14ac:dyDescent="0.2">
      <c r="A302" s="35">
        <f t="shared" si="8"/>
        <v>43379</v>
      </c>
      <c r="B302" s="36">
        <f>SUMIFS(СВЦЭМ!$I$34:$I$777,СВЦЭМ!$A$34:$A$777,$A302,СВЦЭМ!$B$34:$B$777,B$296)+'СЕТ СН'!$F$13</f>
        <v>0</v>
      </c>
      <c r="C302" s="36">
        <f>SUMIFS(СВЦЭМ!$I$34:$I$777,СВЦЭМ!$A$34:$A$777,$A302,СВЦЭМ!$B$34:$B$777,C$296)+'СЕТ СН'!$F$13</f>
        <v>0</v>
      </c>
      <c r="D302" s="36">
        <f>SUMIFS(СВЦЭМ!$I$34:$I$777,СВЦЭМ!$A$34:$A$777,$A302,СВЦЭМ!$B$34:$B$777,D$296)+'СЕТ СН'!$F$13</f>
        <v>0</v>
      </c>
      <c r="E302" s="36">
        <f>SUMIFS(СВЦЭМ!$I$34:$I$777,СВЦЭМ!$A$34:$A$777,$A302,СВЦЭМ!$B$34:$B$777,E$296)+'СЕТ СН'!$F$13</f>
        <v>0</v>
      </c>
      <c r="F302" s="36">
        <f>SUMIFS(СВЦЭМ!$I$34:$I$777,СВЦЭМ!$A$34:$A$777,$A302,СВЦЭМ!$B$34:$B$777,F$296)+'СЕТ СН'!$F$13</f>
        <v>0</v>
      </c>
      <c r="G302" s="36">
        <f>SUMIFS(СВЦЭМ!$I$34:$I$777,СВЦЭМ!$A$34:$A$777,$A302,СВЦЭМ!$B$34:$B$777,G$296)+'СЕТ СН'!$F$13</f>
        <v>0</v>
      </c>
      <c r="H302" s="36">
        <f>SUMIFS(СВЦЭМ!$I$34:$I$777,СВЦЭМ!$A$34:$A$777,$A302,СВЦЭМ!$B$34:$B$777,H$296)+'СЕТ СН'!$F$13</f>
        <v>0</v>
      </c>
      <c r="I302" s="36">
        <f>SUMIFS(СВЦЭМ!$I$34:$I$777,СВЦЭМ!$A$34:$A$777,$A302,СВЦЭМ!$B$34:$B$777,I$296)+'СЕТ СН'!$F$13</f>
        <v>0</v>
      </c>
      <c r="J302" s="36">
        <f>SUMIFS(СВЦЭМ!$I$34:$I$777,СВЦЭМ!$A$34:$A$777,$A302,СВЦЭМ!$B$34:$B$777,J$296)+'СЕТ СН'!$F$13</f>
        <v>0</v>
      </c>
      <c r="K302" s="36">
        <f>SUMIFS(СВЦЭМ!$I$34:$I$777,СВЦЭМ!$A$34:$A$777,$A302,СВЦЭМ!$B$34:$B$777,K$296)+'СЕТ СН'!$F$13</f>
        <v>0</v>
      </c>
      <c r="L302" s="36">
        <f>SUMIFS(СВЦЭМ!$I$34:$I$777,СВЦЭМ!$A$34:$A$777,$A302,СВЦЭМ!$B$34:$B$777,L$296)+'СЕТ СН'!$F$13</f>
        <v>0</v>
      </c>
      <c r="M302" s="36">
        <f>SUMIFS(СВЦЭМ!$I$34:$I$777,СВЦЭМ!$A$34:$A$777,$A302,СВЦЭМ!$B$34:$B$777,M$296)+'СЕТ СН'!$F$13</f>
        <v>0</v>
      </c>
      <c r="N302" s="36">
        <f>SUMIFS(СВЦЭМ!$I$34:$I$777,СВЦЭМ!$A$34:$A$777,$A302,СВЦЭМ!$B$34:$B$777,N$296)+'СЕТ СН'!$F$13</f>
        <v>0</v>
      </c>
      <c r="O302" s="36">
        <f>SUMIFS(СВЦЭМ!$I$34:$I$777,СВЦЭМ!$A$34:$A$777,$A302,СВЦЭМ!$B$34:$B$777,O$296)+'СЕТ СН'!$F$13</f>
        <v>0</v>
      </c>
      <c r="P302" s="36">
        <f>SUMIFS(СВЦЭМ!$I$34:$I$777,СВЦЭМ!$A$34:$A$777,$A302,СВЦЭМ!$B$34:$B$777,P$296)+'СЕТ СН'!$F$13</f>
        <v>0</v>
      </c>
      <c r="Q302" s="36">
        <f>SUMIFS(СВЦЭМ!$I$34:$I$777,СВЦЭМ!$A$34:$A$777,$A302,СВЦЭМ!$B$34:$B$777,Q$296)+'СЕТ СН'!$F$13</f>
        <v>0</v>
      </c>
      <c r="R302" s="36">
        <f>SUMIFS(СВЦЭМ!$I$34:$I$777,СВЦЭМ!$A$34:$A$777,$A302,СВЦЭМ!$B$34:$B$777,R$296)+'СЕТ СН'!$F$13</f>
        <v>0</v>
      </c>
      <c r="S302" s="36">
        <f>SUMIFS(СВЦЭМ!$I$34:$I$777,СВЦЭМ!$A$34:$A$777,$A302,СВЦЭМ!$B$34:$B$777,S$296)+'СЕТ СН'!$F$13</f>
        <v>0</v>
      </c>
      <c r="T302" s="36">
        <f>SUMIFS(СВЦЭМ!$I$34:$I$777,СВЦЭМ!$A$34:$A$777,$A302,СВЦЭМ!$B$34:$B$777,T$296)+'СЕТ СН'!$F$13</f>
        <v>0</v>
      </c>
      <c r="U302" s="36">
        <f>SUMIFS(СВЦЭМ!$I$34:$I$777,СВЦЭМ!$A$34:$A$777,$A302,СВЦЭМ!$B$34:$B$777,U$296)+'СЕТ СН'!$F$13</f>
        <v>0</v>
      </c>
      <c r="V302" s="36">
        <f>SUMIFS(СВЦЭМ!$I$34:$I$777,СВЦЭМ!$A$34:$A$777,$A302,СВЦЭМ!$B$34:$B$777,V$296)+'СЕТ СН'!$F$13</f>
        <v>0</v>
      </c>
      <c r="W302" s="36">
        <f>SUMIFS(СВЦЭМ!$I$34:$I$777,СВЦЭМ!$A$34:$A$777,$A302,СВЦЭМ!$B$34:$B$777,W$296)+'СЕТ СН'!$F$13</f>
        <v>0</v>
      </c>
      <c r="X302" s="36">
        <f>SUMIFS(СВЦЭМ!$I$34:$I$777,СВЦЭМ!$A$34:$A$777,$A302,СВЦЭМ!$B$34:$B$777,X$296)+'СЕТ СН'!$F$13</f>
        <v>0</v>
      </c>
      <c r="Y302" s="36">
        <f>SUMIFS(СВЦЭМ!$I$34:$I$777,СВЦЭМ!$A$34:$A$777,$A302,СВЦЭМ!$B$34:$B$777,Y$296)+'СЕТ СН'!$F$13</f>
        <v>0</v>
      </c>
    </row>
    <row r="303" spans="1:27" ht="15.75" x14ac:dyDescent="0.2">
      <c r="A303" s="35">
        <f t="shared" si="8"/>
        <v>43380</v>
      </c>
      <c r="B303" s="36">
        <f>SUMIFS(СВЦЭМ!$I$34:$I$777,СВЦЭМ!$A$34:$A$777,$A303,СВЦЭМ!$B$34:$B$777,B$296)+'СЕТ СН'!$F$13</f>
        <v>0</v>
      </c>
      <c r="C303" s="36">
        <f>SUMIFS(СВЦЭМ!$I$34:$I$777,СВЦЭМ!$A$34:$A$777,$A303,СВЦЭМ!$B$34:$B$777,C$296)+'СЕТ СН'!$F$13</f>
        <v>0</v>
      </c>
      <c r="D303" s="36">
        <f>SUMIFS(СВЦЭМ!$I$34:$I$777,СВЦЭМ!$A$34:$A$777,$A303,СВЦЭМ!$B$34:$B$777,D$296)+'СЕТ СН'!$F$13</f>
        <v>0</v>
      </c>
      <c r="E303" s="36">
        <f>SUMIFS(СВЦЭМ!$I$34:$I$777,СВЦЭМ!$A$34:$A$777,$A303,СВЦЭМ!$B$34:$B$777,E$296)+'СЕТ СН'!$F$13</f>
        <v>0</v>
      </c>
      <c r="F303" s="36">
        <f>SUMIFS(СВЦЭМ!$I$34:$I$777,СВЦЭМ!$A$34:$A$777,$A303,СВЦЭМ!$B$34:$B$777,F$296)+'СЕТ СН'!$F$13</f>
        <v>0</v>
      </c>
      <c r="G303" s="36">
        <f>SUMIFS(СВЦЭМ!$I$34:$I$777,СВЦЭМ!$A$34:$A$777,$A303,СВЦЭМ!$B$34:$B$777,G$296)+'СЕТ СН'!$F$13</f>
        <v>0</v>
      </c>
      <c r="H303" s="36">
        <f>SUMIFS(СВЦЭМ!$I$34:$I$777,СВЦЭМ!$A$34:$A$777,$A303,СВЦЭМ!$B$34:$B$777,H$296)+'СЕТ СН'!$F$13</f>
        <v>0</v>
      </c>
      <c r="I303" s="36">
        <f>SUMIFS(СВЦЭМ!$I$34:$I$777,СВЦЭМ!$A$34:$A$777,$A303,СВЦЭМ!$B$34:$B$777,I$296)+'СЕТ СН'!$F$13</f>
        <v>0</v>
      </c>
      <c r="J303" s="36">
        <f>SUMIFS(СВЦЭМ!$I$34:$I$777,СВЦЭМ!$A$34:$A$777,$A303,СВЦЭМ!$B$34:$B$777,J$296)+'СЕТ СН'!$F$13</f>
        <v>0</v>
      </c>
      <c r="K303" s="36">
        <f>SUMIFS(СВЦЭМ!$I$34:$I$777,СВЦЭМ!$A$34:$A$777,$A303,СВЦЭМ!$B$34:$B$777,K$296)+'СЕТ СН'!$F$13</f>
        <v>0</v>
      </c>
      <c r="L303" s="36">
        <f>SUMIFS(СВЦЭМ!$I$34:$I$777,СВЦЭМ!$A$34:$A$777,$A303,СВЦЭМ!$B$34:$B$777,L$296)+'СЕТ СН'!$F$13</f>
        <v>0</v>
      </c>
      <c r="M303" s="36">
        <f>SUMIFS(СВЦЭМ!$I$34:$I$777,СВЦЭМ!$A$34:$A$777,$A303,СВЦЭМ!$B$34:$B$777,M$296)+'СЕТ СН'!$F$13</f>
        <v>0</v>
      </c>
      <c r="N303" s="36">
        <f>SUMIFS(СВЦЭМ!$I$34:$I$777,СВЦЭМ!$A$34:$A$777,$A303,СВЦЭМ!$B$34:$B$777,N$296)+'СЕТ СН'!$F$13</f>
        <v>0</v>
      </c>
      <c r="O303" s="36">
        <f>SUMIFS(СВЦЭМ!$I$34:$I$777,СВЦЭМ!$A$34:$A$777,$A303,СВЦЭМ!$B$34:$B$777,O$296)+'СЕТ СН'!$F$13</f>
        <v>0</v>
      </c>
      <c r="P303" s="36">
        <f>SUMIFS(СВЦЭМ!$I$34:$I$777,СВЦЭМ!$A$34:$A$777,$A303,СВЦЭМ!$B$34:$B$777,P$296)+'СЕТ СН'!$F$13</f>
        <v>0</v>
      </c>
      <c r="Q303" s="36">
        <f>SUMIFS(СВЦЭМ!$I$34:$I$777,СВЦЭМ!$A$34:$A$777,$A303,СВЦЭМ!$B$34:$B$777,Q$296)+'СЕТ СН'!$F$13</f>
        <v>0</v>
      </c>
      <c r="R303" s="36">
        <f>SUMIFS(СВЦЭМ!$I$34:$I$777,СВЦЭМ!$A$34:$A$777,$A303,СВЦЭМ!$B$34:$B$777,R$296)+'СЕТ СН'!$F$13</f>
        <v>0</v>
      </c>
      <c r="S303" s="36">
        <f>SUMIFS(СВЦЭМ!$I$34:$I$777,СВЦЭМ!$A$34:$A$777,$A303,СВЦЭМ!$B$34:$B$777,S$296)+'СЕТ СН'!$F$13</f>
        <v>0</v>
      </c>
      <c r="T303" s="36">
        <f>SUMIFS(СВЦЭМ!$I$34:$I$777,СВЦЭМ!$A$34:$A$777,$A303,СВЦЭМ!$B$34:$B$777,T$296)+'СЕТ СН'!$F$13</f>
        <v>0</v>
      </c>
      <c r="U303" s="36">
        <f>SUMIFS(СВЦЭМ!$I$34:$I$777,СВЦЭМ!$A$34:$A$777,$A303,СВЦЭМ!$B$34:$B$777,U$296)+'СЕТ СН'!$F$13</f>
        <v>0</v>
      </c>
      <c r="V303" s="36">
        <f>SUMIFS(СВЦЭМ!$I$34:$I$777,СВЦЭМ!$A$34:$A$777,$A303,СВЦЭМ!$B$34:$B$777,V$296)+'СЕТ СН'!$F$13</f>
        <v>0</v>
      </c>
      <c r="W303" s="36">
        <f>SUMIFS(СВЦЭМ!$I$34:$I$777,СВЦЭМ!$A$34:$A$777,$A303,СВЦЭМ!$B$34:$B$777,W$296)+'СЕТ СН'!$F$13</f>
        <v>0</v>
      </c>
      <c r="X303" s="36">
        <f>SUMIFS(СВЦЭМ!$I$34:$I$777,СВЦЭМ!$A$34:$A$777,$A303,СВЦЭМ!$B$34:$B$777,X$296)+'СЕТ СН'!$F$13</f>
        <v>0</v>
      </c>
      <c r="Y303" s="36">
        <f>SUMIFS(СВЦЭМ!$I$34:$I$777,СВЦЭМ!$A$34:$A$777,$A303,СВЦЭМ!$B$34:$B$777,Y$296)+'СЕТ СН'!$F$13</f>
        <v>0</v>
      </c>
    </row>
    <row r="304" spans="1:27" ht="15.75" x14ac:dyDescent="0.2">
      <c r="A304" s="35">
        <f t="shared" si="8"/>
        <v>43381</v>
      </c>
      <c r="B304" s="36">
        <f>SUMIFS(СВЦЭМ!$I$34:$I$777,СВЦЭМ!$A$34:$A$777,$A304,СВЦЭМ!$B$34:$B$777,B$296)+'СЕТ СН'!$F$13</f>
        <v>0</v>
      </c>
      <c r="C304" s="36">
        <f>SUMIFS(СВЦЭМ!$I$34:$I$777,СВЦЭМ!$A$34:$A$777,$A304,СВЦЭМ!$B$34:$B$777,C$296)+'СЕТ СН'!$F$13</f>
        <v>0</v>
      </c>
      <c r="D304" s="36">
        <f>SUMIFS(СВЦЭМ!$I$34:$I$777,СВЦЭМ!$A$34:$A$777,$A304,СВЦЭМ!$B$34:$B$777,D$296)+'СЕТ СН'!$F$13</f>
        <v>0</v>
      </c>
      <c r="E304" s="36">
        <f>SUMIFS(СВЦЭМ!$I$34:$I$777,СВЦЭМ!$A$34:$A$777,$A304,СВЦЭМ!$B$34:$B$777,E$296)+'СЕТ СН'!$F$13</f>
        <v>0</v>
      </c>
      <c r="F304" s="36">
        <f>SUMIFS(СВЦЭМ!$I$34:$I$777,СВЦЭМ!$A$34:$A$777,$A304,СВЦЭМ!$B$34:$B$777,F$296)+'СЕТ СН'!$F$13</f>
        <v>0</v>
      </c>
      <c r="G304" s="36">
        <f>SUMIFS(СВЦЭМ!$I$34:$I$777,СВЦЭМ!$A$34:$A$777,$A304,СВЦЭМ!$B$34:$B$777,G$296)+'СЕТ СН'!$F$13</f>
        <v>0</v>
      </c>
      <c r="H304" s="36">
        <f>SUMIFS(СВЦЭМ!$I$34:$I$777,СВЦЭМ!$A$34:$A$777,$A304,СВЦЭМ!$B$34:$B$777,H$296)+'СЕТ СН'!$F$13</f>
        <v>0</v>
      </c>
      <c r="I304" s="36">
        <f>SUMIFS(СВЦЭМ!$I$34:$I$777,СВЦЭМ!$A$34:$A$777,$A304,СВЦЭМ!$B$34:$B$777,I$296)+'СЕТ СН'!$F$13</f>
        <v>0</v>
      </c>
      <c r="J304" s="36">
        <f>SUMIFS(СВЦЭМ!$I$34:$I$777,СВЦЭМ!$A$34:$A$777,$A304,СВЦЭМ!$B$34:$B$777,J$296)+'СЕТ СН'!$F$13</f>
        <v>0</v>
      </c>
      <c r="K304" s="36">
        <f>SUMIFS(СВЦЭМ!$I$34:$I$777,СВЦЭМ!$A$34:$A$777,$A304,СВЦЭМ!$B$34:$B$777,K$296)+'СЕТ СН'!$F$13</f>
        <v>0</v>
      </c>
      <c r="L304" s="36">
        <f>SUMIFS(СВЦЭМ!$I$34:$I$777,СВЦЭМ!$A$34:$A$777,$A304,СВЦЭМ!$B$34:$B$777,L$296)+'СЕТ СН'!$F$13</f>
        <v>0</v>
      </c>
      <c r="M304" s="36">
        <f>SUMIFS(СВЦЭМ!$I$34:$I$777,СВЦЭМ!$A$34:$A$777,$A304,СВЦЭМ!$B$34:$B$777,M$296)+'СЕТ СН'!$F$13</f>
        <v>0</v>
      </c>
      <c r="N304" s="36">
        <f>SUMIFS(СВЦЭМ!$I$34:$I$777,СВЦЭМ!$A$34:$A$777,$A304,СВЦЭМ!$B$34:$B$777,N$296)+'СЕТ СН'!$F$13</f>
        <v>0</v>
      </c>
      <c r="O304" s="36">
        <f>SUMIFS(СВЦЭМ!$I$34:$I$777,СВЦЭМ!$A$34:$A$777,$A304,СВЦЭМ!$B$34:$B$777,O$296)+'СЕТ СН'!$F$13</f>
        <v>0</v>
      </c>
      <c r="P304" s="36">
        <f>SUMIFS(СВЦЭМ!$I$34:$I$777,СВЦЭМ!$A$34:$A$777,$A304,СВЦЭМ!$B$34:$B$777,P$296)+'СЕТ СН'!$F$13</f>
        <v>0</v>
      </c>
      <c r="Q304" s="36">
        <f>SUMIFS(СВЦЭМ!$I$34:$I$777,СВЦЭМ!$A$34:$A$777,$A304,СВЦЭМ!$B$34:$B$777,Q$296)+'СЕТ СН'!$F$13</f>
        <v>0</v>
      </c>
      <c r="R304" s="36">
        <f>SUMIFS(СВЦЭМ!$I$34:$I$777,СВЦЭМ!$A$34:$A$777,$A304,СВЦЭМ!$B$34:$B$777,R$296)+'СЕТ СН'!$F$13</f>
        <v>0</v>
      </c>
      <c r="S304" s="36">
        <f>SUMIFS(СВЦЭМ!$I$34:$I$777,СВЦЭМ!$A$34:$A$777,$A304,СВЦЭМ!$B$34:$B$777,S$296)+'СЕТ СН'!$F$13</f>
        <v>0</v>
      </c>
      <c r="T304" s="36">
        <f>SUMIFS(СВЦЭМ!$I$34:$I$777,СВЦЭМ!$A$34:$A$777,$A304,СВЦЭМ!$B$34:$B$777,T$296)+'СЕТ СН'!$F$13</f>
        <v>0</v>
      </c>
      <c r="U304" s="36">
        <f>SUMIFS(СВЦЭМ!$I$34:$I$777,СВЦЭМ!$A$34:$A$777,$A304,СВЦЭМ!$B$34:$B$777,U$296)+'СЕТ СН'!$F$13</f>
        <v>0</v>
      </c>
      <c r="V304" s="36">
        <f>SUMIFS(СВЦЭМ!$I$34:$I$777,СВЦЭМ!$A$34:$A$777,$A304,СВЦЭМ!$B$34:$B$777,V$296)+'СЕТ СН'!$F$13</f>
        <v>0</v>
      </c>
      <c r="W304" s="36">
        <f>SUMIFS(СВЦЭМ!$I$34:$I$777,СВЦЭМ!$A$34:$A$777,$A304,СВЦЭМ!$B$34:$B$777,W$296)+'СЕТ СН'!$F$13</f>
        <v>0</v>
      </c>
      <c r="X304" s="36">
        <f>SUMIFS(СВЦЭМ!$I$34:$I$777,СВЦЭМ!$A$34:$A$777,$A304,СВЦЭМ!$B$34:$B$777,X$296)+'СЕТ СН'!$F$13</f>
        <v>0</v>
      </c>
      <c r="Y304" s="36">
        <f>SUMIFS(СВЦЭМ!$I$34:$I$777,СВЦЭМ!$A$34:$A$777,$A304,СВЦЭМ!$B$34:$B$777,Y$296)+'СЕТ СН'!$F$13</f>
        <v>0</v>
      </c>
    </row>
    <row r="305" spans="1:25" ht="15.75" x14ac:dyDescent="0.2">
      <c r="A305" s="35">
        <f t="shared" si="8"/>
        <v>43382</v>
      </c>
      <c r="B305" s="36">
        <f>SUMIFS(СВЦЭМ!$I$34:$I$777,СВЦЭМ!$A$34:$A$777,$A305,СВЦЭМ!$B$34:$B$777,B$296)+'СЕТ СН'!$F$13</f>
        <v>0</v>
      </c>
      <c r="C305" s="36">
        <f>SUMIFS(СВЦЭМ!$I$34:$I$777,СВЦЭМ!$A$34:$A$777,$A305,СВЦЭМ!$B$34:$B$777,C$296)+'СЕТ СН'!$F$13</f>
        <v>0</v>
      </c>
      <c r="D305" s="36">
        <f>SUMIFS(СВЦЭМ!$I$34:$I$777,СВЦЭМ!$A$34:$A$777,$A305,СВЦЭМ!$B$34:$B$777,D$296)+'СЕТ СН'!$F$13</f>
        <v>0</v>
      </c>
      <c r="E305" s="36">
        <f>SUMIFS(СВЦЭМ!$I$34:$I$777,СВЦЭМ!$A$34:$A$777,$A305,СВЦЭМ!$B$34:$B$777,E$296)+'СЕТ СН'!$F$13</f>
        <v>0</v>
      </c>
      <c r="F305" s="36">
        <f>SUMIFS(СВЦЭМ!$I$34:$I$777,СВЦЭМ!$A$34:$A$777,$A305,СВЦЭМ!$B$34:$B$777,F$296)+'СЕТ СН'!$F$13</f>
        <v>0</v>
      </c>
      <c r="G305" s="36">
        <f>SUMIFS(СВЦЭМ!$I$34:$I$777,СВЦЭМ!$A$34:$A$777,$A305,СВЦЭМ!$B$34:$B$777,G$296)+'СЕТ СН'!$F$13</f>
        <v>0</v>
      </c>
      <c r="H305" s="36">
        <f>SUMIFS(СВЦЭМ!$I$34:$I$777,СВЦЭМ!$A$34:$A$777,$A305,СВЦЭМ!$B$34:$B$777,H$296)+'СЕТ СН'!$F$13</f>
        <v>0</v>
      </c>
      <c r="I305" s="36">
        <f>SUMIFS(СВЦЭМ!$I$34:$I$777,СВЦЭМ!$A$34:$A$777,$A305,СВЦЭМ!$B$34:$B$777,I$296)+'СЕТ СН'!$F$13</f>
        <v>0</v>
      </c>
      <c r="J305" s="36">
        <f>SUMIFS(СВЦЭМ!$I$34:$I$777,СВЦЭМ!$A$34:$A$777,$A305,СВЦЭМ!$B$34:$B$777,J$296)+'СЕТ СН'!$F$13</f>
        <v>0</v>
      </c>
      <c r="K305" s="36">
        <f>SUMIFS(СВЦЭМ!$I$34:$I$777,СВЦЭМ!$A$34:$A$777,$A305,СВЦЭМ!$B$34:$B$777,K$296)+'СЕТ СН'!$F$13</f>
        <v>0</v>
      </c>
      <c r="L305" s="36">
        <f>SUMIFS(СВЦЭМ!$I$34:$I$777,СВЦЭМ!$A$34:$A$777,$A305,СВЦЭМ!$B$34:$B$777,L$296)+'СЕТ СН'!$F$13</f>
        <v>0</v>
      </c>
      <c r="M305" s="36">
        <f>SUMIFS(СВЦЭМ!$I$34:$I$777,СВЦЭМ!$A$34:$A$777,$A305,СВЦЭМ!$B$34:$B$777,M$296)+'СЕТ СН'!$F$13</f>
        <v>0</v>
      </c>
      <c r="N305" s="36">
        <f>SUMIFS(СВЦЭМ!$I$34:$I$777,СВЦЭМ!$A$34:$A$777,$A305,СВЦЭМ!$B$34:$B$777,N$296)+'СЕТ СН'!$F$13</f>
        <v>0</v>
      </c>
      <c r="O305" s="36">
        <f>SUMIFS(СВЦЭМ!$I$34:$I$777,СВЦЭМ!$A$34:$A$777,$A305,СВЦЭМ!$B$34:$B$777,O$296)+'СЕТ СН'!$F$13</f>
        <v>0</v>
      </c>
      <c r="P305" s="36">
        <f>SUMIFS(СВЦЭМ!$I$34:$I$777,СВЦЭМ!$A$34:$A$777,$A305,СВЦЭМ!$B$34:$B$777,P$296)+'СЕТ СН'!$F$13</f>
        <v>0</v>
      </c>
      <c r="Q305" s="36">
        <f>SUMIFS(СВЦЭМ!$I$34:$I$777,СВЦЭМ!$A$34:$A$777,$A305,СВЦЭМ!$B$34:$B$777,Q$296)+'СЕТ СН'!$F$13</f>
        <v>0</v>
      </c>
      <c r="R305" s="36">
        <f>SUMIFS(СВЦЭМ!$I$34:$I$777,СВЦЭМ!$A$34:$A$777,$A305,СВЦЭМ!$B$34:$B$777,R$296)+'СЕТ СН'!$F$13</f>
        <v>0</v>
      </c>
      <c r="S305" s="36">
        <f>SUMIFS(СВЦЭМ!$I$34:$I$777,СВЦЭМ!$A$34:$A$777,$A305,СВЦЭМ!$B$34:$B$777,S$296)+'СЕТ СН'!$F$13</f>
        <v>0</v>
      </c>
      <c r="T305" s="36">
        <f>SUMIFS(СВЦЭМ!$I$34:$I$777,СВЦЭМ!$A$34:$A$777,$A305,СВЦЭМ!$B$34:$B$777,T$296)+'СЕТ СН'!$F$13</f>
        <v>0</v>
      </c>
      <c r="U305" s="36">
        <f>SUMIFS(СВЦЭМ!$I$34:$I$777,СВЦЭМ!$A$34:$A$777,$A305,СВЦЭМ!$B$34:$B$777,U$296)+'СЕТ СН'!$F$13</f>
        <v>0</v>
      </c>
      <c r="V305" s="36">
        <f>SUMIFS(СВЦЭМ!$I$34:$I$777,СВЦЭМ!$A$34:$A$777,$A305,СВЦЭМ!$B$34:$B$777,V$296)+'СЕТ СН'!$F$13</f>
        <v>0</v>
      </c>
      <c r="W305" s="36">
        <f>SUMIFS(СВЦЭМ!$I$34:$I$777,СВЦЭМ!$A$34:$A$777,$A305,СВЦЭМ!$B$34:$B$777,W$296)+'СЕТ СН'!$F$13</f>
        <v>0</v>
      </c>
      <c r="X305" s="36">
        <f>SUMIFS(СВЦЭМ!$I$34:$I$777,СВЦЭМ!$A$34:$A$777,$A305,СВЦЭМ!$B$34:$B$777,X$296)+'СЕТ СН'!$F$13</f>
        <v>0</v>
      </c>
      <c r="Y305" s="36">
        <f>SUMIFS(СВЦЭМ!$I$34:$I$777,СВЦЭМ!$A$34:$A$777,$A305,СВЦЭМ!$B$34:$B$777,Y$296)+'СЕТ СН'!$F$13</f>
        <v>0</v>
      </c>
    </row>
    <row r="306" spans="1:25" ht="15.75" x14ac:dyDescent="0.2">
      <c r="A306" s="35">
        <f t="shared" si="8"/>
        <v>43383</v>
      </c>
      <c r="B306" s="36">
        <f>SUMIFS(СВЦЭМ!$I$34:$I$777,СВЦЭМ!$A$34:$A$777,$A306,СВЦЭМ!$B$34:$B$777,B$296)+'СЕТ СН'!$F$13</f>
        <v>0</v>
      </c>
      <c r="C306" s="36">
        <f>SUMIFS(СВЦЭМ!$I$34:$I$777,СВЦЭМ!$A$34:$A$777,$A306,СВЦЭМ!$B$34:$B$777,C$296)+'СЕТ СН'!$F$13</f>
        <v>0</v>
      </c>
      <c r="D306" s="36">
        <f>SUMIFS(СВЦЭМ!$I$34:$I$777,СВЦЭМ!$A$34:$A$777,$A306,СВЦЭМ!$B$34:$B$777,D$296)+'СЕТ СН'!$F$13</f>
        <v>0</v>
      </c>
      <c r="E306" s="36">
        <f>SUMIFS(СВЦЭМ!$I$34:$I$777,СВЦЭМ!$A$34:$A$777,$A306,СВЦЭМ!$B$34:$B$777,E$296)+'СЕТ СН'!$F$13</f>
        <v>0</v>
      </c>
      <c r="F306" s="36">
        <f>SUMIFS(СВЦЭМ!$I$34:$I$777,СВЦЭМ!$A$34:$A$777,$A306,СВЦЭМ!$B$34:$B$777,F$296)+'СЕТ СН'!$F$13</f>
        <v>0</v>
      </c>
      <c r="G306" s="36">
        <f>SUMIFS(СВЦЭМ!$I$34:$I$777,СВЦЭМ!$A$34:$A$777,$A306,СВЦЭМ!$B$34:$B$777,G$296)+'СЕТ СН'!$F$13</f>
        <v>0</v>
      </c>
      <c r="H306" s="36">
        <f>SUMIFS(СВЦЭМ!$I$34:$I$777,СВЦЭМ!$A$34:$A$777,$A306,СВЦЭМ!$B$34:$B$777,H$296)+'СЕТ СН'!$F$13</f>
        <v>0</v>
      </c>
      <c r="I306" s="36">
        <f>SUMIFS(СВЦЭМ!$I$34:$I$777,СВЦЭМ!$A$34:$A$777,$A306,СВЦЭМ!$B$34:$B$777,I$296)+'СЕТ СН'!$F$13</f>
        <v>0</v>
      </c>
      <c r="J306" s="36">
        <f>SUMIFS(СВЦЭМ!$I$34:$I$777,СВЦЭМ!$A$34:$A$777,$A306,СВЦЭМ!$B$34:$B$777,J$296)+'СЕТ СН'!$F$13</f>
        <v>0</v>
      </c>
      <c r="K306" s="36">
        <f>SUMIFS(СВЦЭМ!$I$34:$I$777,СВЦЭМ!$A$34:$A$777,$A306,СВЦЭМ!$B$34:$B$777,K$296)+'СЕТ СН'!$F$13</f>
        <v>0</v>
      </c>
      <c r="L306" s="36">
        <f>SUMIFS(СВЦЭМ!$I$34:$I$777,СВЦЭМ!$A$34:$A$777,$A306,СВЦЭМ!$B$34:$B$777,L$296)+'СЕТ СН'!$F$13</f>
        <v>0</v>
      </c>
      <c r="M306" s="36">
        <f>SUMIFS(СВЦЭМ!$I$34:$I$777,СВЦЭМ!$A$34:$A$777,$A306,СВЦЭМ!$B$34:$B$777,M$296)+'СЕТ СН'!$F$13</f>
        <v>0</v>
      </c>
      <c r="N306" s="36">
        <f>SUMIFS(СВЦЭМ!$I$34:$I$777,СВЦЭМ!$A$34:$A$777,$A306,СВЦЭМ!$B$34:$B$777,N$296)+'СЕТ СН'!$F$13</f>
        <v>0</v>
      </c>
      <c r="O306" s="36">
        <f>SUMIFS(СВЦЭМ!$I$34:$I$777,СВЦЭМ!$A$34:$A$777,$A306,СВЦЭМ!$B$34:$B$777,O$296)+'СЕТ СН'!$F$13</f>
        <v>0</v>
      </c>
      <c r="P306" s="36">
        <f>SUMIFS(СВЦЭМ!$I$34:$I$777,СВЦЭМ!$A$34:$A$777,$A306,СВЦЭМ!$B$34:$B$777,P$296)+'СЕТ СН'!$F$13</f>
        <v>0</v>
      </c>
      <c r="Q306" s="36">
        <f>SUMIFS(СВЦЭМ!$I$34:$I$777,СВЦЭМ!$A$34:$A$777,$A306,СВЦЭМ!$B$34:$B$777,Q$296)+'СЕТ СН'!$F$13</f>
        <v>0</v>
      </c>
      <c r="R306" s="36">
        <f>SUMIFS(СВЦЭМ!$I$34:$I$777,СВЦЭМ!$A$34:$A$777,$A306,СВЦЭМ!$B$34:$B$777,R$296)+'СЕТ СН'!$F$13</f>
        <v>0</v>
      </c>
      <c r="S306" s="36">
        <f>SUMIFS(СВЦЭМ!$I$34:$I$777,СВЦЭМ!$A$34:$A$777,$A306,СВЦЭМ!$B$34:$B$777,S$296)+'СЕТ СН'!$F$13</f>
        <v>0</v>
      </c>
      <c r="T306" s="36">
        <f>SUMIFS(СВЦЭМ!$I$34:$I$777,СВЦЭМ!$A$34:$A$777,$A306,СВЦЭМ!$B$34:$B$777,T$296)+'СЕТ СН'!$F$13</f>
        <v>0</v>
      </c>
      <c r="U306" s="36">
        <f>SUMIFS(СВЦЭМ!$I$34:$I$777,СВЦЭМ!$A$34:$A$777,$A306,СВЦЭМ!$B$34:$B$777,U$296)+'СЕТ СН'!$F$13</f>
        <v>0</v>
      </c>
      <c r="V306" s="36">
        <f>SUMIFS(СВЦЭМ!$I$34:$I$777,СВЦЭМ!$A$34:$A$777,$A306,СВЦЭМ!$B$34:$B$777,V$296)+'СЕТ СН'!$F$13</f>
        <v>0</v>
      </c>
      <c r="W306" s="36">
        <f>SUMIFS(СВЦЭМ!$I$34:$I$777,СВЦЭМ!$A$34:$A$777,$A306,СВЦЭМ!$B$34:$B$777,W$296)+'СЕТ СН'!$F$13</f>
        <v>0</v>
      </c>
      <c r="X306" s="36">
        <f>SUMIFS(СВЦЭМ!$I$34:$I$777,СВЦЭМ!$A$34:$A$777,$A306,СВЦЭМ!$B$34:$B$777,X$296)+'СЕТ СН'!$F$13</f>
        <v>0</v>
      </c>
      <c r="Y306" s="36">
        <f>SUMIFS(СВЦЭМ!$I$34:$I$777,СВЦЭМ!$A$34:$A$777,$A306,СВЦЭМ!$B$34:$B$777,Y$296)+'СЕТ СН'!$F$13</f>
        <v>0</v>
      </c>
    </row>
    <row r="307" spans="1:25" ht="15.75" x14ac:dyDescent="0.2">
      <c r="A307" s="35">
        <f t="shared" si="8"/>
        <v>43384</v>
      </c>
      <c r="B307" s="36">
        <f>SUMIFS(СВЦЭМ!$I$34:$I$777,СВЦЭМ!$A$34:$A$777,$A307,СВЦЭМ!$B$34:$B$777,B$296)+'СЕТ СН'!$F$13</f>
        <v>0</v>
      </c>
      <c r="C307" s="36">
        <f>SUMIFS(СВЦЭМ!$I$34:$I$777,СВЦЭМ!$A$34:$A$777,$A307,СВЦЭМ!$B$34:$B$777,C$296)+'СЕТ СН'!$F$13</f>
        <v>0</v>
      </c>
      <c r="D307" s="36">
        <f>SUMIFS(СВЦЭМ!$I$34:$I$777,СВЦЭМ!$A$34:$A$777,$A307,СВЦЭМ!$B$34:$B$777,D$296)+'СЕТ СН'!$F$13</f>
        <v>0</v>
      </c>
      <c r="E307" s="36">
        <f>SUMIFS(СВЦЭМ!$I$34:$I$777,СВЦЭМ!$A$34:$A$777,$A307,СВЦЭМ!$B$34:$B$777,E$296)+'СЕТ СН'!$F$13</f>
        <v>0</v>
      </c>
      <c r="F307" s="36">
        <f>SUMIFS(СВЦЭМ!$I$34:$I$777,СВЦЭМ!$A$34:$A$777,$A307,СВЦЭМ!$B$34:$B$777,F$296)+'СЕТ СН'!$F$13</f>
        <v>0</v>
      </c>
      <c r="G307" s="36">
        <f>SUMIFS(СВЦЭМ!$I$34:$I$777,СВЦЭМ!$A$34:$A$777,$A307,СВЦЭМ!$B$34:$B$777,G$296)+'СЕТ СН'!$F$13</f>
        <v>0</v>
      </c>
      <c r="H307" s="36">
        <f>SUMIFS(СВЦЭМ!$I$34:$I$777,СВЦЭМ!$A$34:$A$777,$A307,СВЦЭМ!$B$34:$B$777,H$296)+'СЕТ СН'!$F$13</f>
        <v>0</v>
      </c>
      <c r="I307" s="36">
        <f>SUMIFS(СВЦЭМ!$I$34:$I$777,СВЦЭМ!$A$34:$A$777,$A307,СВЦЭМ!$B$34:$B$777,I$296)+'СЕТ СН'!$F$13</f>
        <v>0</v>
      </c>
      <c r="J307" s="36">
        <f>SUMIFS(СВЦЭМ!$I$34:$I$777,СВЦЭМ!$A$34:$A$777,$A307,СВЦЭМ!$B$34:$B$777,J$296)+'СЕТ СН'!$F$13</f>
        <v>0</v>
      </c>
      <c r="K307" s="36">
        <f>SUMIFS(СВЦЭМ!$I$34:$I$777,СВЦЭМ!$A$34:$A$777,$A307,СВЦЭМ!$B$34:$B$777,K$296)+'СЕТ СН'!$F$13</f>
        <v>0</v>
      </c>
      <c r="L307" s="36">
        <f>SUMIFS(СВЦЭМ!$I$34:$I$777,СВЦЭМ!$A$34:$A$777,$A307,СВЦЭМ!$B$34:$B$777,L$296)+'СЕТ СН'!$F$13</f>
        <v>0</v>
      </c>
      <c r="M307" s="36">
        <f>SUMIFS(СВЦЭМ!$I$34:$I$777,СВЦЭМ!$A$34:$A$777,$A307,СВЦЭМ!$B$34:$B$777,M$296)+'СЕТ СН'!$F$13</f>
        <v>0</v>
      </c>
      <c r="N307" s="36">
        <f>SUMIFS(СВЦЭМ!$I$34:$I$777,СВЦЭМ!$A$34:$A$777,$A307,СВЦЭМ!$B$34:$B$777,N$296)+'СЕТ СН'!$F$13</f>
        <v>0</v>
      </c>
      <c r="O307" s="36">
        <f>SUMIFS(СВЦЭМ!$I$34:$I$777,СВЦЭМ!$A$34:$A$777,$A307,СВЦЭМ!$B$34:$B$777,O$296)+'СЕТ СН'!$F$13</f>
        <v>0</v>
      </c>
      <c r="P307" s="36">
        <f>SUMIFS(СВЦЭМ!$I$34:$I$777,СВЦЭМ!$A$34:$A$777,$A307,СВЦЭМ!$B$34:$B$777,P$296)+'СЕТ СН'!$F$13</f>
        <v>0</v>
      </c>
      <c r="Q307" s="36">
        <f>SUMIFS(СВЦЭМ!$I$34:$I$777,СВЦЭМ!$A$34:$A$777,$A307,СВЦЭМ!$B$34:$B$777,Q$296)+'СЕТ СН'!$F$13</f>
        <v>0</v>
      </c>
      <c r="R307" s="36">
        <f>SUMIFS(СВЦЭМ!$I$34:$I$777,СВЦЭМ!$A$34:$A$777,$A307,СВЦЭМ!$B$34:$B$777,R$296)+'СЕТ СН'!$F$13</f>
        <v>0</v>
      </c>
      <c r="S307" s="36">
        <f>SUMIFS(СВЦЭМ!$I$34:$I$777,СВЦЭМ!$A$34:$A$777,$A307,СВЦЭМ!$B$34:$B$777,S$296)+'СЕТ СН'!$F$13</f>
        <v>0</v>
      </c>
      <c r="T307" s="36">
        <f>SUMIFS(СВЦЭМ!$I$34:$I$777,СВЦЭМ!$A$34:$A$777,$A307,СВЦЭМ!$B$34:$B$777,T$296)+'СЕТ СН'!$F$13</f>
        <v>0</v>
      </c>
      <c r="U307" s="36">
        <f>SUMIFS(СВЦЭМ!$I$34:$I$777,СВЦЭМ!$A$34:$A$777,$A307,СВЦЭМ!$B$34:$B$777,U$296)+'СЕТ СН'!$F$13</f>
        <v>0</v>
      </c>
      <c r="V307" s="36">
        <f>SUMIFS(СВЦЭМ!$I$34:$I$777,СВЦЭМ!$A$34:$A$777,$A307,СВЦЭМ!$B$34:$B$777,V$296)+'СЕТ СН'!$F$13</f>
        <v>0</v>
      </c>
      <c r="W307" s="36">
        <f>SUMIFS(СВЦЭМ!$I$34:$I$777,СВЦЭМ!$A$34:$A$777,$A307,СВЦЭМ!$B$34:$B$777,W$296)+'СЕТ СН'!$F$13</f>
        <v>0</v>
      </c>
      <c r="X307" s="36">
        <f>SUMIFS(СВЦЭМ!$I$34:$I$777,СВЦЭМ!$A$34:$A$777,$A307,СВЦЭМ!$B$34:$B$777,X$296)+'СЕТ СН'!$F$13</f>
        <v>0</v>
      </c>
      <c r="Y307" s="36">
        <f>SUMIFS(СВЦЭМ!$I$34:$I$777,СВЦЭМ!$A$34:$A$777,$A307,СВЦЭМ!$B$34:$B$777,Y$296)+'СЕТ СН'!$F$13</f>
        <v>0</v>
      </c>
    </row>
    <row r="308" spans="1:25" ht="15.75" x14ac:dyDescent="0.2">
      <c r="A308" s="35">
        <f t="shared" si="8"/>
        <v>43385</v>
      </c>
      <c r="B308" s="36">
        <f>SUMIFS(СВЦЭМ!$I$34:$I$777,СВЦЭМ!$A$34:$A$777,$A308,СВЦЭМ!$B$34:$B$777,B$296)+'СЕТ СН'!$F$13</f>
        <v>0</v>
      </c>
      <c r="C308" s="36">
        <f>SUMIFS(СВЦЭМ!$I$34:$I$777,СВЦЭМ!$A$34:$A$777,$A308,СВЦЭМ!$B$34:$B$777,C$296)+'СЕТ СН'!$F$13</f>
        <v>0</v>
      </c>
      <c r="D308" s="36">
        <f>SUMIFS(СВЦЭМ!$I$34:$I$777,СВЦЭМ!$A$34:$A$777,$A308,СВЦЭМ!$B$34:$B$777,D$296)+'СЕТ СН'!$F$13</f>
        <v>0</v>
      </c>
      <c r="E308" s="36">
        <f>SUMIFS(СВЦЭМ!$I$34:$I$777,СВЦЭМ!$A$34:$A$777,$A308,СВЦЭМ!$B$34:$B$777,E$296)+'СЕТ СН'!$F$13</f>
        <v>0</v>
      </c>
      <c r="F308" s="36">
        <f>SUMIFS(СВЦЭМ!$I$34:$I$777,СВЦЭМ!$A$34:$A$777,$A308,СВЦЭМ!$B$34:$B$777,F$296)+'СЕТ СН'!$F$13</f>
        <v>0</v>
      </c>
      <c r="G308" s="36">
        <f>SUMIFS(СВЦЭМ!$I$34:$I$777,СВЦЭМ!$A$34:$A$777,$A308,СВЦЭМ!$B$34:$B$777,G$296)+'СЕТ СН'!$F$13</f>
        <v>0</v>
      </c>
      <c r="H308" s="36">
        <f>SUMIFS(СВЦЭМ!$I$34:$I$777,СВЦЭМ!$A$34:$A$777,$A308,СВЦЭМ!$B$34:$B$777,H$296)+'СЕТ СН'!$F$13</f>
        <v>0</v>
      </c>
      <c r="I308" s="36">
        <f>SUMIFS(СВЦЭМ!$I$34:$I$777,СВЦЭМ!$A$34:$A$777,$A308,СВЦЭМ!$B$34:$B$777,I$296)+'СЕТ СН'!$F$13</f>
        <v>0</v>
      </c>
      <c r="J308" s="36">
        <f>SUMIFS(СВЦЭМ!$I$34:$I$777,СВЦЭМ!$A$34:$A$777,$A308,СВЦЭМ!$B$34:$B$777,J$296)+'СЕТ СН'!$F$13</f>
        <v>0</v>
      </c>
      <c r="K308" s="36">
        <f>SUMIFS(СВЦЭМ!$I$34:$I$777,СВЦЭМ!$A$34:$A$777,$A308,СВЦЭМ!$B$34:$B$777,K$296)+'СЕТ СН'!$F$13</f>
        <v>0</v>
      </c>
      <c r="L308" s="36">
        <f>SUMIFS(СВЦЭМ!$I$34:$I$777,СВЦЭМ!$A$34:$A$777,$A308,СВЦЭМ!$B$34:$B$777,L$296)+'СЕТ СН'!$F$13</f>
        <v>0</v>
      </c>
      <c r="M308" s="36">
        <f>SUMIFS(СВЦЭМ!$I$34:$I$777,СВЦЭМ!$A$34:$A$777,$A308,СВЦЭМ!$B$34:$B$777,M$296)+'СЕТ СН'!$F$13</f>
        <v>0</v>
      </c>
      <c r="N308" s="36">
        <f>SUMIFS(СВЦЭМ!$I$34:$I$777,СВЦЭМ!$A$34:$A$777,$A308,СВЦЭМ!$B$34:$B$777,N$296)+'СЕТ СН'!$F$13</f>
        <v>0</v>
      </c>
      <c r="O308" s="36">
        <f>SUMIFS(СВЦЭМ!$I$34:$I$777,СВЦЭМ!$A$34:$A$777,$A308,СВЦЭМ!$B$34:$B$777,O$296)+'СЕТ СН'!$F$13</f>
        <v>0</v>
      </c>
      <c r="P308" s="36">
        <f>SUMIFS(СВЦЭМ!$I$34:$I$777,СВЦЭМ!$A$34:$A$777,$A308,СВЦЭМ!$B$34:$B$777,P$296)+'СЕТ СН'!$F$13</f>
        <v>0</v>
      </c>
      <c r="Q308" s="36">
        <f>SUMIFS(СВЦЭМ!$I$34:$I$777,СВЦЭМ!$A$34:$A$777,$A308,СВЦЭМ!$B$34:$B$777,Q$296)+'СЕТ СН'!$F$13</f>
        <v>0</v>
      </c>
      <c r="R308" s="36">
        <f>SUMIFS(СВЦЭМ!$I$34:$I$777,СВЦЭМ!$A$34:$A$777,$A308,СВЦЭМ!$B$34:$B$777,R$296)+'СЕТ СН'!$F$13</f>
        <v>0</v>
      </c>
      <c r="S308" s="36">
        <f>SUMIFS(СВЦЭМ!$I$34:$I$777,СВЦЭМ!$A$34:$A$777,$A308,СВЦЭМ!$B$34:$B$777,S$296)+'СЕТ СН'!$F$13</f>
        <v>0</v>
      </c>
      <c r="T308" s="36">
        <f>SUMIFS(СВЦЭМ!$I$34:$I$777,СВЦЭМ!$A$34:$A$777,$A308,СВЦЭМ!$B$34:$B$777,T$296)+'СЕТ СН'!$F$13</f>
        <v>0</v>
      </c>
      <c r="U308" s="36">
        <f>SUMIFS(СВЦЭМ!$I$34:$I$777,СВЦЭМ!$A$34:$A$777,$A308,СВЦЭМ!$B$34:$B$777,U$296)+'СЕТ СН'!$F$13</f>
        <v>0</v>
      </c>
      <c r="V308" s="36">
        <f>SUMIFS(СВЦЭМ!$I$34:$I$777,СВЦЭМ!$A$34:$A$777,$A308,СВЦЭМ!$B$34:$B$777,V$296)+'СЕТ СН'!$F$13</f>
        <v>0</v>
      </c>
      <c r="W308" s="36">
        <f>SUMIFS(СВЦЭМ!$I$34:$I$777,СВЦЭМ!$A$34:$A$777,$A308,СВЦЭМ!$B$34:$B$777,W$296)+'СЕТ СН'!$F$13</f>
        <v>0</v>
      </c>
      <c r="X308" s="36">
        <f>SUMIFS(СВЦЭМ!$I$34:$I$777,СВЦЭМ!$A$34:$A$777,$A308,СВЦЭМ!$B$34:$B$777,X$296)+'СЕТ СН'!$F$13</f>
        <v>0</v>
      </c>
      <c r="Y308" s="36">
        <f>SUMIFS(СВЦЭМ!$I$34:$I$777,СВЦЭМ!$A$34:$A$777,$A308,СВЦЭМ!$B$34:$B$777,Y$296)+'СЕТ СН'!$F$13</f>
        <v>0</v>
      </c>
    </row>
    <row r="309" spans="1:25" ht="15.75" x14ac:dyDescent="0.2">
      <c r="A309" s="35">
        <f t="shared" si="8"/>
        <v>43386</v>
      </c>
      <c r="B309" s="36">
        <f>SUMIFS(СВЦЭМ!$I$34:$I$777,СВЦЭМ!$A$34:$A$777,$A309,СВЦЭМ!$B$34:$B$777,B$296)+'СЕТ СН'!$F$13</f>
        <v>0</v>
      </c>
      <c r="C309" s="36">
        <f>SUMIFS(СВЦЭМ!$I$34:$I$777,СВЦЭМ!$A$34:$A$777,$A309,СВЦЭМ!$B$34:$B$777,C$296)+'СЕТ СН'!$F$13</f>
        <v>0</v>
      </c>
      <c r="D309" s="36">
        <f>SUMIFS(СВЦЭМ!$I$34:$I$777,СВЦЭМ!$A$34:$A$777,$A309,СВЦЭМ!$B$34:$B$777,D$296)+'СЕТ СН'!$F$13</f>
        <v>0</v>
      </c>
      <c r="E309" s="36">
        <f>SUMIFS(СВЦЭМ!$I$34:$I$777,СВЦЭМ!$A$34:$A$777,$A309,СВЦЭМ!$B$34:$B$777,E$296)+'СЕТ СН'!$F$13</f>
        <v>0</v>
      </c>
      <c r="F309" s="36">
        <f>SUMIFS(СВЦЭМ!$I$34:$I$777,СВЦЭМ!$A$34:$A$777,$A309,СВЦЭМ!$B$34:$B$777,F$296)+'СЕТ СН'!$F$13</f>
        <v>0</v>
      </c>
      <c r="G309" s="36">
        <f>SUMIFS(СВЦЭМ!$I$34:$I$777,СВЦЭМ!$A$34:$A$777,$A309,СВЦЭМ!$B$34:$B$777,G$296)+'СЕТ СН'!$F$13</f>
        <v>0</v>
      </c>
      <c r="H309" s="36">
        <f>SUMIFS(СВЦЭМ!$I$34:$I$777,СВЦЭМ!$A$34:$A$777,$A309,СВЦЭМ!$B$34:$B$777,H$296)+'СЕТ СН'!$F$13</f>
        <v>0</v>
      </c>
      <c r="I309" s="36">
        <f>SUMIFS(СВЦЭМ!$I$34:$I$777,СВЦЭМ!$A$34:$A$777,$A309,СВЦЭМ!$B$34:$B$777,I$296)+'СЕТ СН'!$F$13</f>
        <v>0</v>
      </c>
      <c r="J309" s="36">
        <f>SUMIFS(СВЦЭМ!$I$34:$I$777,СВЦЭМ!$A$34:$A$777,$A309,СВЦЭМ!$B$34:$B$777,J$296)+'СЕТ СН'!$F$13</f>
        <v>0</v>
      </c>
      <c r="K309" s="36">
        <f>SUMIFS(СВЦЭМ!$I$34:$I$777,СВЦЭМ!$A$34:$A$777,$A309,СВЦЭМ!$B$34:$B$777,K$296)+'СЕТ СН'!$F$13</f>
        <v>0</v>
      </c>
      <c r="L309" s="36">
        <f>SUMIFS(СВЦЭМ!$I$34:$I$777,СВЦЭМ!$A$34:$A$777,$A309,СВЦЭМ!$B$34:$B$777,L$296)+'СЕТ СН'!$F$13</f>
        <v>0</v>
      </c>
      <c r="M309" s="36">
        <f>SUMIFS(СВЦЭМ!$I$34:$I$777,СВЦЭМ!$A$34:$A$777,$A309,СВЦЭМ!$B$34:$B$777,M$296)+'СЕТ СН'!$F$13</f>
        <v>0</v>
      </c>
      <c r="N309" s="36">
        <f>SUMIFS(СВЦЭМ!$I$34:$I$777,СВЦЭМ!$A$34:$A$777,$A309,СВЦЭМ!$B$34:$B$777,N$296)+'СЕТ СН'!$F$13</f>
        <v>0</v>
      </c>
      <c r="O309" s="36">
        <f>SUMIFS(СВЦЭМ!$I$34:$I$777,СВЦЭМ!$A$34:$A$777,$A309,СВЦЭМ!$B$34:$B$777,O$296)+'СЕТ СН'!$F$13</f>
        <v>0</v>
      </c>
      <c r="P309" s="36">
        <f>SUMIFS(СВЦЭМ!$I$34:$I$777,СВЦЭМ!$A$34:$A$777,$A309,СВЦЭМ!$B$34:$B$777,P$296)+'СЕТ СН'!$F$13</f>
        <v>0</v>
      </c>
      <c r="Q309" s="36">
        <f>SUMIFS(СВЦЭМ!$I$34:$I$777,СВЦЭМ!$A$34:$A$777,$A309,СВЦЭМ!$B$34:$B$777,Q$296)+'СЕТ СН'!$F$13</f>
        <v>0</v>
      </c>
      <c r="R309" s="36">
        <f>SUMIFS(СВЦЭМ!$I$34:$I$777,СВЦЭМ!$A$34:$A$777,$A309,СВЦЭМ!$B$34:$B$777,R$296)+'СЕТ СН'!$F$13</f>
        <v>0</v>
      </c>
      <c r="S309" s="36">
        <f>SUMIFS(СВЦЭМ!$I$34:$I$777,СВЦЭМ!$A$34:$A$777,$A309,СВЦЭМ!$B$34:$B$777,S$296)+'СЕТ СН'!$F$13</f>
        <v>0</v>
      </c>
      <c r="T309" s="36">
        <f>SUMIFS(СВЦЭМ!$I$34:$I$777,СВЦЭМ!$A$34:$A$777,$A309,СВЦЭМ!$B$34:$B$777,T$296)+'СЕТ СН'!$F$13</f>
        <v>0</v>
      </c>
      <c r="U309" s="36">
        <f>SUMIFS(СВЦЭМ!$I$34:$I$777,СВЦЭМ!$A$34:$A$777,$A309,СВЦЭМ!$B$34:$B$777,U$296)+'СЕТ СН'!$F$13</f>
        <v>0</v>
      </c>
      <c r="V309" s="36">
        <f>SUMIFS(СВЦЭМ!$I$34:$I$777,СВЦЭМ!$A$34:$A$777,$A309,СВЦЭМ!$B$34:$B$777,V$296)+'СЕТ СН'!$F$13</f>
        <v>0</v>
      </c>
      <c r="W309" s="36">
        <f>SUMIFS(СВЦЭМ!$I$34:$I$777,СВЦЭМ!$A$34:$A$777,$A309,СВЦЭМ!$B$34:$B$777,W$296)+'СЕТ СН'!$F$13</f>
        <v>0</v>
      </c>
      <c r="X309" s="36">
        <f>SUMIFS(СВЦЭМ!$I$34:$I$777,СВЦЭМ!$A$34:$A$777,$A309,СВЦЭМ!$B$34:$B$777,X$296)+'СЕТ СН'!$F$13</f>
        <v>0</v>
      </c>
      <c r="Y309" s="36">
        <f>SUMIFS(СВЦЭМ!$I$34:$I$777,СВЦЭМ!$A$34:$A$777,$A309,СВЦЭМ!$B$34:$B$777,Y$296)+'СЕТ СН'!$F$13</f>
        <v>0</v>
      </c>
    </row>
    <row r="310" spans="1:25" ht="15.75" x14ac:dyDescent="0.2">
      <c r="A310" s="35">
        <f t="shared" si="8"/>
        <v>43387</v>
      </c>
      <c r="B310" s="36">
        <f>SUMIFS(СВЦЭМ!$I$34:$I$777,СВЦЭМ!$A$34:$A$777,$A310,СВЦЭМ!$B$34:$B$777,B$296)+'СЕТ СН'!$F$13</f>
        <v>0</v>
      </c>
      <c r="C310" s="36">
        <f>SUMIFS(СВЦЭМ!$I$34:$I$777,СВЦЭМ!$A$34:$A$777,$A310,СВЦЭМ!$B$34:$B$777,C$296)+'СЕТ СН'!$F$13</f>
        <v>0</v>
      </c>
      <c r="D310" s="36">
        <f>SUMIFS(СВЦЭМ!$I$34:$I$777,СВЦЭМ!$A$34:$A$777,$A310,СВЦЭМ!$B$34:$B$777,D$296)+'СЕТ СН'!$F$13</f>
        <v>0</v>
      </c>
      <c r="E310" s="36">
        <f>SUMIFS(СВЦЭМ!$I$34:$I$777,СВЦЭМ!$A$34:$A$777,$A310,СВЦЭМ!$B$34:$B$777,E$296)+'СЕТ СН'!$F$13</f>
        <v>0</v>
      </c>
      <c r="F310" s="36">
        <f>SUMIFS(СВЦЭМ!$I$34:$I$777,СВЦЭМ!$A$34:$A$777,$A310,СВЦЭМ!$B$34:$B$777,F$296)+'СЕТ СН'!$F$13</f>
        <v>0</v>
      </c>
      <c r="G310" s="36">
        <f>SUMIFS(СВЦЭМ!$I$34:$I$777,СВЦЭМ!$A$34:$A$777,$A310,СВЦЭМ!$B$34:$B$777,G$296)+'СЕТ СН'!$F$13</f>
        <v>0</v>
      </c>
      <c r="H310" s="36">
        <f>SUMIFS(СВЦЭМ!$I$34:$I$777,СВЦЭМ!$A$34:$A$777,$A310,СВЦЭМ!$B$34:$B$777,H$296)+'СЕТ СН'!$F$13</f>
        <v>0</v>
      </c>
      <c r="I310" s="36">
        <f>SUMIFS(СВЦЭМ!$I$34:$I$777,СВЦЭМ!$A$34:$A$777,$A310,СВЦЭМ!$B$34:$B$777,I$296)+'СЕТ СН'!$F$13</f>
        <v>0</v>
      </c>
      <c r="J310" s="36">
        <f>SUMIFS(СВЦЭМ!$I$34:$I$777,СВЦЭМ!$A$34:$A$777,$A310,СВЦЭМ!$B$34:$B$777,J$296)+'СЕТ СН'!$F$13</f>
        <v>0</v>
      </c>
      <c r="K310" s="36">
        <f>SUMIFS(СВЦЭМ!$I$34:$I$777,СВЦЭМ!$A$34:$A$777,$A310,СВЦЭМ!$B$34:$B$777,K$296)+'СЕТ СН'!$F$13</f>
        <v>0</v>
      </c>
      <c r="L310" s="36">
        <f>SUMIFS(СВЦЭМ!$I$34:$I$777,СВЦЭМ!$A$34:$A$777,$A310,СВЦЭМ!$B$34:$B$777,L$296)+'СЕТ СН'!$F$13</f>
        <v>0</v>
      </c>
      <c r="M310" s="36">
        <f>SUMIFS(СВЦЭМ!$I$34:$I$777,СВЦЭМ!$A$34:$A$777,$A310,СВЦЭМ!$B$34:$B$777,M$296)+'СЕТ СН'!$F$13</f>
        <v>0</v>
      </c>
      <c r="N310" s="36">
        <f>SUMIFS(СВЦЭМ!$I$34:$I$777,СВЦЭМ!$A$34:$A$777,$A310,СВЦЭМ!$B$34:$B$777,N$296)+'СЕТ СН'!$F$13</f>
        <v>0</v>
      </c>
      <c r="O310" s="36">
        <f>SUMIFS(СВЦЭМ!$I$34:$I$777,СВЦЭМ!$A$34:$A$777,$A310,СВЦЭМ!$B$34:$B$777,O$296)+'СЕТ СН'!$F$13</f>
        <v>0</v>
      </c>
      <c r="P310" s="36">
        <f>SUMIFS(СВЦЭМ!$I$34:$I$777,СВЦЭМ!$A$34:$A$777,$A310,СВЦЭМ!$B$34:$B$777,P$296)+'СЕТ СН'!$F$13</f>
        <v>0</v>
      </c>
      <c r="Q310" s="36">
        <f>SUMIFS(СВЦЭМ!$I$34:$I$777,СВЦЭМ!$A$34:$A$777,$A310,СВЦЭМ!$B$34:$B$777,Q$296)+'СЕТ СН'!$F$13</f>
        <v>0</v>
      </c>
      <c r="R310" s="36">
        <f>SUMIFS(СВЦЭМ!$I$34:$I$777,СВЦЭМ!$A$34:$A$777,$A310,СВЦЭМ!$B$34:$B$777,R$296)+'СЕТ СН'!$F$13</f>
        <v>0</v>
      </c>
      <c r="S310" s="36">
        <f>SUMIFS(СВЦЭМ!$I$34:$I$777,СВЦЭМ!$A$34:$A$777,$A310,СВЦЭМ!$B$34:$B$777,S$296)+'СЕТ СН'!$F$13</f>
        <v>0</v>
      </c>
      <c r="T310" s="36">
        <f>SUMIFS(СВЦЭМ!$I$34:$I$777,СВЦЭМ!$A$34:$A$777,$A310,СВЦЭМ!$B$34:$B$777,T$296)+'СЕТ СН'!$F$13</f>
        <v>0</v>
      </c>
      <c r="U310" s="36">
        <f>SUMIFS(СВЦЭМ!$I$34:$I$777,СВЦЭМ!$A$34:$A$777,$A310,СВЦЭМ!$B$34:$B$777,U$296)+'СЕТ СН'!$F$13</f>
        <v>0</v>
      </c>
      <c r="V310" s="36">
        <f>SUMIFS(СВЦЭМ!$I$34:$I$777,СВЦЭМ!$A$34:$A$777,$A310,СВЦЭМ!$B$34:$B$777,V$296)+'СЕТ СН'!$F$13</f>
        <v>0</v>
      </c>
      <c r="W310" s="36">
        <f>SUMIFS(СВЦЭМ!$I$34:$I$777,СВЦЭМ!$A$34:$A$777,$A310,СВЦЭМ!$B$34:$B$777,W$296)+'СЕТ СН'!$F$13</f>
        <v>0</v>
      </c>
      <c r="X310" s="36">
        <f>SUMIFS(СВЦЭМ!$I$34:$I$777,СВЦЭМ!$A$34:$A$777,$A310,СВЦЭМ!$B$34:$B$777,X$296)+'СЕТ СН'!$F$13</f>
        <v>0</v>
      </c>
      <c r="Y310" s="36">
        <f>SUMIFS(СВЦЭМ!$I$34:$I$777,СВЦЭМ!$A$34:$A$777,$A310,СВЦЭМ!$B$34:$B$777,Y$296)+'СЕТ СН'!$F$13</f>
        <v>0</v>
      </c>
    </row>
    <row r="311" spans="1:25" ht="15.75" x14ac:dyDescent="0.2">
      <c r="A311" s="35">
        <f t="shared" si="8"/>
        <v>43388</v>
      </c>
      <c r="B311" s="36">
        <f>SUMIFS(СВЦЭМ!$I$34:$I$777,СВЦЭМ!$A$34:$A$777,$A311,СВЦЭМ!$B$34:$B$777,B$296)+'СЕТ СН'!$F$13</f>
        <v>0</v>
      </c>
      <c r="C311" s="36">
        <f>SUMIFS(СВЦЭМ!$I$34:$I$777,СВЦЭМ!$A$34:$A$777,$A311,СВЦЭМ!$B$34:$B$777,C$296)+'СЕТ СН'!$F$13</f>
        <v>0</v>
      </c>
      <c r="D311" s="36">
        <f>SUMIFS(СВЦЭМ!$I$34:$I$777,СВЦЭМ!$A$34:$A$777,$A311,СВЦЭМ!$B$34:$B$777,D$296)+'СЕТ СН'!$F$13</f>
        <v>0</v>
      </c>
      <c r="E311" s="36">
        <f>SUMIFS(СВЦЭМ!$I$34:$I$777,СВЦЭМ!$A$34:$A$777,$A311,СВЦЭМ!$B$34:$B$777,E$296)+'СЕТ СН'!$F$13</f>
        <v>0</v>
      </c>
      <c r="F311" s="36">
        <f>SUMIFS(СВЦЭМ!$I$34:$I$777,СВЦЭМ!$A$34:$A$777,$A311,СВЦЭМ!$B$34:$B$777,F$296)+'СЕТ СН'!$F$13</f>
        <v>0</v>
      </c>
      <c r="G311" s="36">
        <f>SUMIFS(СВЦЭМ!$I$34:$I$777,СВЦЭМ!$A$34:$A$777,$A311,СВЦЭМ!$B$34:$B$777,G$296)+'СЕТ СН'!$F$13</f>
        <v>0</v>
      </c>
      <c r="H311" s="36">
        <f>SUMIFS(СВЦЭМ!$I$34:$I$777,СВЦЭМ!$A$34:$A$777,$A311,СВЦЭМ!$B$34:$B$777,H$296)+'СЕТ СН'!$F$13</f>
        <v>0</v>
      </c>
      <c r="I311" s="36">
        <f>SUMIFS(СВЦЭМ!$I$34:$I$777,СВЦЭМ!$A$34:$A$777,$A311,СВЦЭМ!$B$34:$B$777,I$296)+'СЕТ СН'!$F$13</f>
        <v>0</v>
      </c>
      <c r="J311" s="36">
        <f>SUMIFS(СВЦЭМ!$I$34:$I$777,СВЦЭМ!$A$34:$A$777,$A311,СВЦЭМ!$B$34:$B$777,J$296)+'СЕТ СН'!$F$13</f>
        <v>0</v>
      </c>
      <c r="K311" s="36">
        <f>SUMIFS(СВЦЭМ!$I$34:$I$777,СВЦЭМ!$A$34:$A$777,$A311,СВЦЭМ!$B$34:$B$777,K$296)+'СЕТ СН'!$F$13</f>
        <v>0</v>
      </c>
      <c r="L311" s="36">
        <f>SUMIFS(СВЦЭМ!$I$34:$I$777,СВЦЭМ!$A$34:$A$777,$A311,СВЦЭМ!$B$34:$B$777,L$296)+'СЕТ СН'!$F$13</f>
        <v>0</v>
      </c>
      <c r="M311" s="36">
        <f>SUMIFS(СВЦЭМ!$I$34:$I$777,СВЦЭМ!$A$34:$A$777,$A311,СВЦЭМ!$B$34:$B$777,M$296)+'СЕТ СН'!$F$13</f>
        <v>0</v>
      </c>
      <c r="N311" s="36">
        <f>SUMIFS(СВЦЭМ!$I$34:$I$777,СВЦЭМ!$A$34:$A$777,$A311,СВЦЭМ!$B$34:$B$777,N$296)+'СЕТ СН'!$F$13</f>
        <v>0</v>
      </c>
      <c r="O311" s="36">
        <f>SUMIFS(СВЦЭМ!$I$34:$I$777,СВЦЭМ!$A$34:$A$777,$A311,СВЦЭМ!$B$34:$B$777,O$296)+'СЕТ СН'!$F$13</f>
        <v>0</v>
      </c>
      <c r="P311" s="36">
        <f>SUMIFS(СВЦЭМ!$I$34:$I$777,СВЦЭМ!$A$34:$A$777,$A311,СВЦЭМ!$B$34:$B$777,P$296)+'СЕТ СН'!$F$13</f>
        <v>0</v>
      </c>
      <c r="Q311" s="36">
        <f>SUMIFS(СВЦЭМ!$I$34:$I$777,СВЦЭМ!$A$34:$A$777,$A311,СВЦЭМ!$B$34:$B$777,Q$296)+'СЕТ СН'!$F$13</f>
        <v>0</v>
      </c>
      <c r="R311" s="36">
        <f>SUMIFS(СВЦЭМ!$I$34:$I$777,СВЦЭМ!$A$34:$A$777,$A311,СВЦЭМ!$B$34:$B$777,R$296)+'СЕТ СН'!$F$13</f>
        <v>0</v>
      </c>
      <c r="S311" s="36">
        <f>SUMIFS(СВЦЭМ!$I$34:$I$777,СВЦЭМ!$A$34:$A$777,$A311,СВЦЭМ!$B$34:$B$777,S$296)+'СЕТ СН'!$F$13</f>
        <v>0</v>
      </c>
      <c r="T311" s="36">
        <f>SUMIFS(СВЦЭМ!$I$34:$I$777,СВЦЭМ!$A$34:$A$777,$A311,СВЦЭМ!$B$34:$B$777,T$296)+'СЕТ СН'!$F$13</f>
        <v>0</v>
      </c>
      <c r="U311" s="36">
        <f>SUMIFS(СВЦЭМ!$I$34:$I$777,СВЦЭМ!$A$34:$A$777,$A311,СВЦЭМ!$B$34:$B$777,U$296)+'СЕТ СН'!$F$13</f>
        <v>0</v>
      </c>
      <c r="V311" s="36">
        <f>SUMIFS(СВЦЭМ!$I$34:$I$777,СВЦЭМ!$A$34:$A$777,$A311,СВЦЭМ!$B$34:$B$777,V$296)+'СЕТ СН'!$F$13</f>
        <v>0</v>
      </c>
      <c r="W311" s="36">
        <f>SUMIFS(СВЦЭМ!$I$34:$I$777,СВЦЭМ!$A$34:$A$777,$A311,СВЦЭМ!$B$34:$B$777,W$296)+'СЕТ СН'!$F$13</f>
        <v>0</v>
      </c>
      <c r="X311" s="36">
        <f>SUMIFS(СВЦЭМ!$I$34:$I$777,СВЦЭМ!$A$34:$A$777,$A311,СВЦЭМ!$B$34:$B$777,X$296)+'СЕТ СН'!$F$13</f>
        <v>0</v>
      </c>
      <c r="Y311" s="36">
        <f>SUMIFS(СВЦЭМ!$I$34:$I$777,СВЦЭМ!$A$34:$A$777,$A311,СВЦЭМ!$B$34:$B$777,Y$296)+'СЕТ СН'!$F$13</f>
        <v>0</v>
      </c>
    </row>
    <row r="312" spans="1:25" ht="15.75" x14ac:dyDescent="0.2">
      <c r="A312" s="35">
        <f t="shared" si="8"/>
        <v>43389</v>
      </c>
      <c r="B312" s="36">
        <f>SUMIFS(СВЦЭМ!$I$34:$I$777,СВЦЭМ!$A$34:$A$777,$A312,СВЦЭМ!$B$34:$B$777,B$296)+'СЕТ СН'!$F$13</f>
        <v>0</v>
      </c>
      <c r="C312" s="36">
        <f>SUMIFS(СВЦЭМ!$I$34:$I$777,СВЦЭМ!$A$34:$A$777,$A312,СВЦЭМ!$B$34:$B$777,C$296)+'СЕТ СН'!$F$13</f>
        <v>0</v>
      </c>
      <c r="D312" s="36">
        <f>SUMIFS(СВЦЭМ!$I$34:$I$777,СВЦЭМ!$A$34:$A$777,$A312,СВЦЭМ!$B$34:$B$777,D$296)+'СЕТ СН'!$F$13</f>
        <v>0</v>
      </c>
      <c r="E312" s="36">
        <f>SUMIFS(СВЦЭМ!$I$34:$I$777,СВЦЭМ!$A$34:$A$777,$A312,СВЦЭМ!$B$34:$B$777,E$296)+'СЕТ СН'!$F$13</f>
        <v>0</v>
      </c>
      <c r="F312" s="36">
        <f>SUMIFS(СВЦЭМ!$I$34:$I$777,СВЦЭМ!$A$34:$A$777,$A312,СВЦЭМ!$B$34:$B$777,F$296)+'СЕТ СН'!$F$13</f>
        <v>0</v>
      </c>
      <c r="G312" s="36">
        <f>SUMIFS(СВЦЭМ!$I$34:$I$777,СВЦЭМ!$A$34:$A$777,$A312,СВЦЭМ!$B$34:$B$777,G$296)+'СЕТ СН'!$F$13</f>
        <v>0</v>
      </c>
      <c r="H312" s="36">
        <f>SUMIFS(СВЦЭМ!$I$34:$I$777,СВЦЭМ!$A$34:$A$777,$A312,СВЦЭМ!$B$34:$B$777,H$296)+'СЕТ СН'!$F$13</f>
        <v>0</v>
      </c>
      <c r="I312" s="36">
        <f>SUMIFS(СВЦЭМ!$I$34:$I$777,СВЦЭМ!$A$34:$A$777,$A312,СВЦЭМ!$B$34:$B$777,I$296)+'СЕТ СН'!$F$13</f>
        <v>0</v>
      </c>
      <c r="J312" s="36">
        <f>SUMIFS(СВЦЭМ!$I$34:$I$777,СВЦЭМ!$A$34:$A$777,$A312,СВЦЭМ!$B$34:$B$777,J$296)+'СЕТ СН'!$F$13</f>
        <v>0</v>
      </c>
      <c r="K312" s="36">
        <f>SUMIFS(СВЦЭМ!$I$34:$I$777,СВЦЭМ!$A$34:$A$777,$A312,СВЦЭМ!$B$34:$B$777,K$296)+'СЕТ СН'!$F$13</f>
        <v>0</v>
      </c>
      <c r="L312" s="36">
        <f>SUMIFS(СВЦЭМ!$I$34:$I$777,СВЦЭМ!$A$34:$A$777,$A312,СВЦЭМ!$B$34:$B$777,L$296)+'СЕТ СН'!$F$13</f>
        <v>0</v>
      </c>
      <c r="M312" s="36">
        <f>SUMIFS(СВЦЭМ!$I$34:$I$777,СВЦЭМ!$A$34:$A$777,$A312,СВЦЭМ!$B$34:$B$777,M$296)+'СЕТ СН'!$F$13</f>
        <v>0</v>
      </c>
      <c r="N312" s="36">
        <f>SUMIFS(СВЦЭМ!$I$34:$I$777,СВЦЭМ!$A$34:$A$777,$A312,СВЦЭМ!$B$34:$B$777,N$296)+'СЕТ СН'!$F$13</f>
        <v>0</v>
      </c>
      <c r="O312" s="36">
        <f>SUMIFS(СВЦЭМ!$I$34:$I$777,СВЦЭМ!$A$34:$A$777,$A312,СВЦЭМ!$B$34:$B$777,O$296)+'СЕТ СН'!$F$13</f>
        <v>0</v>
      </c>
      <c r="P312" s="36">
        <f>SUMIFS(СВЦЭМ!$I$34:$I$777,СВЦЭМ!$A$34:$A$777,$A312,СВЦЭМ!$B$34:$B$777,P$296)+'СЕТ СН'!$F$13</f>
        <v>0</v>
      </c>
      <c r="Q312" s="36">
        <f>SUMIFS(СВЦЭМ!$I$34:$I$777,СВЦЭМ!$A$34:$A$777,$A312,СВЦЭМ!$B$34:$B$777,Q$296)+'СЕТ СН'!$F$13</f>
        <v>0</v>
      </c>
      <c r="R312" s="36">
        <f>SUMIFS(СВЦЭМ!$I$34:$I$777,СВЦЭМ!$A$34:$A$777,$A312,СВЦЭМ!$B$34:$B$777,R$296)+'СЕТ СН'!$F$13</f>
        <v>0</v>
      </c>
      <c r="S312" s="36">
        <f>SUMIFS(СВЦЭМ!$I$34:$I$777,СВЦЭМ!$A$34:$A$777,$A312,СВЦЭМ!$B$34:$B$777,S$296)+'СЕТ СН'!$F$13</f>
        <v>0</v>
      </c>
      <c r="T312" s="36">
        <f>SUMIFS(СВЦЭМ!$I$34:$I$777,СВЦЭМ!$A$34:$A$777,$A312,СВЦЭМ!$B$34:$B$777,T$296)+'СЕТ СН'!$F$13</f>
        <v>0</v>
      </c>
      <c r="U312" s="36">
        <f>SUMIFS(СВЦЭМ!$I$34:$I$777,СВЦЭМ!$A$34:$A$777,$A312,СВЦЭМ!$B$34:$B$777,U$296)+'СЕТ СН'!$F$13</f>
        <v>0</v>
      </c>
      <c r="V312" s="36">
        <f>SUMIFS(СВЦЭМ!$I$34:$I$777,СВЦЭМ!$A$34:$A$777,$A312,СВЦЭМ!$B$34:$B$777,V$296)+'СЕТ СН'!$F$13</f>
        <v>0</v>
      </c>
      <c r="W312" s="36">
        <f>SUMIFS(СВЦЭМ!$I$34:$I$777,СВЦЭМ!$A$34:$A$777,$A312,СВЦЭМ!$B$34:$B$777,W$296)+'СЕТ СН'!$F$13</f>
        <v>0</v>
      </c>
      <c r="X312" s="36">
        <f>SUMIFS(СВЦЭМ!$I$34:$I$777,СВЦЭМ!$A$34:$A$777,$A312,СВЦЭМ!$B$34:$B$777,X$296)+'СЕТ СН'!$F$13</f>
        <v>0</v>
      </c>
      <c r="Y312" s="36">
        <f>SUMIFS(СВЦЭМ!$I$34:$I$777,СВЦЭМ!$A$34:$A$777,$A312,СВЦЭМ!$B$34:$B$777,Y$296)+'СЕТ СН'!$F$13</f>
        <v>0</v>
      </c>
    </row>
    <row r="313" spans="1:25" ht="15.75" x14ac:dyDescent="0.2">
      <c r="A313" s="35">
        <f t="shared" si="8"/>
        <v>43390</v>
      </c>
      <c r="B313" s="36">
        <f>SUMIFS(СВЦЭМ!$I$34:$I$777,СВЦЭМ!$A$34:$A$777,$A313,СВЦЭМ!$B$34:$B$777,B$296)+'СЕТ СН'!$F$13</f>
        <v>0</v>
      </c>
      <c r="C313" s="36">
        <f>SUMIFS(СВЦЭМ!$I$34:$I$777,СВЦЭМ!$A$34:$A$777,$A313,СВЦЭМ!$B$34:$B$777,C$296)+'СЕТ СН'!$F$13</f>
        <v>0</v>
      </c>
      <c r="D313" s="36">
        <f>SUMIFS(СВЦЭМ!$I$34:$I$777,СВЦЭМ!$A$34:$A$777,$A313,СВЦЭМ!$B$34:$B$777,D$296)+'СЕТ СН'!$F$13</f>
        <v>0</v>
      </c>
      <c r="E313" s="36">
        <f>SUMIFS(СВЦЭМ!$I$34:$I$777,СВЦЭМ!$A$34:$A$777,$A313,СВЦЭМ!$B$34:$B$777,E$296)+'СЕТ СН'!$F$13</f>
        <v>0</v>
      </c>
      <c r="F313" s="36">
        <f>SUMIFS(СВЦЭМ!$I$34:$I$777,СВЦЭМ!$A$34:$A$777,$A313,СВЦЭМ!$B$34:$B$777,F$296)+'СЕТ СН'!$F$13</f>
        <v>0</v>
      </c>
      <c r="G313" s="36">
        <f>SUMIFS(СВЦЭМ!$I$34:$I$777,СВЦЭМ!$A$34:$A$777,$A313,СВЦЭМ!$B$34:$B$777,G$296)+'СЕТ СН'!$F$13</f>
        <v>0</v>
      </c>
      <c r="H313" s="36">
        <f>SUMIFS(СВЦЭМ!$I$34:$I$777,СВЦЭМ!$A$34:$A$777,$A313,СВЦЭМ!$B$34:$B$777,H$296)+'СЕТ СН'!$F$13</f>
        <v>0</v>
      </c>
      <c r="I313" s="36">
        <f>SUMIFS(СВЦЭМ!$I$34:$I$777,СВЦЭМ!$A$34:$A$777,$A313,СВЦЭМ!$B$34:$B$777,I$296)+'СЕТ СН'!$F$13</f>
        <v>0</v>
      </c>
      <c r="J313" s="36">
        <f>SUMIFS(СВЦЭМ!$I$34:$I$777,СВЦЭМ!$A$34:$A$777,$A313,СВЦЭМ!$B$34:$B$777,J$296)+'СЕТ СН'!$F$13</f>
        <v>0</v>
      </c>
      <c r="K313" s="36">
        <f>SUMIFS(СВЦЭМ!$I$34:$I$777,СВЦЭМ!$A$34:$A$777,$A313,СВЦЭМ!$B$34:$B$777,K$296)+'СЕТ СН'!$F$13</f>
        <v>0</v>
      </c>
      <c r="L313" s="36">
        <f>SUMIFS(СВЦЭМ!$I$34:$I$777,СВЦЭМ!$A$34:$A$777,$A313,СВЦЭМ!$B$34:$B$777,L$296)+'СЕТ СН'!$F$13</f>
        <v>0</v>
      </c>
      <c r="M313" s="36">
        <f>SUMIFS(СВЦЭМ!$I$34:$I$777,СВЦЭМ!$A$34:$A$777,$A313,СВЦЭМ!$B$34:$B$777,M$296)+'СЕТ СН'!$F$13</f>
        <v>0</v>
      </c>
      <c r="N313" s="36">
        <f>SUMIFS(СВЦЭМ!$I$34:$I$777,СВЦЭМ!$A$34:$A$777,$A313,СВЦЭМ!$B$34:$B$777,N$296)+'СЕТ СН'!$F$13</f>
        <v>0</v>
      </c>
      <c r="O313" s="36">
        <f>SUMIFS(СВЦЭМ!$I$34:$I$777,СВЦЭМ!$A$34:$A$777,$A313,СВЦЭМ!$B$34:$B$777,O$296)+'СЕТ СН'!$F$13</f>
        <v>0</v>
      </c>
      <c r="P313" s="36">
        <f>SUMIFS(СВЦЭМ!$I$34:$I$777,СВЦЭМ!$A$34:$A$777,$A313,СВЦЭМ!$B$34:$B$777,P$296)+'СЕТ СН'!$F$13</f>
        <v>0</v>
      </c>
      <c r="Q313" s="36">
        <f>SUMIFS(СВЦЭМ!$I$34:$I$777,СВЦЭМ!$A$34:$A$777,$A313,СВЦЭМ!$B$34:$B$777,Q$296)+'СЕТ СН'!$F$13</f>
        <v>0</v>
      </c>
      <c r="R313" s="36">
        <f>SUMIFS(СВЦЭМ!$I$34:$I$777,СВЦЭМ!$A$34:$A$777,$A313,СВЦЭМ!$B$34:$B$777,R$296)+'СЕТ СН'!$F$13</f>
        <v>0</v>
      </c>
      <c r="S313" s="36">
        <f>SUMIFS(СВЦЭМ!$I$34:$I$777,СВЦЭМ!$A$34:$A$777,$A313,СВЦЭМ!$B$34:$B$777,S$296)+'СЕТ СН'!$F$13</f>
        <v>0</v>
      </c>
      <c r="T313" s="36">
        <f>SUMIFS(СВЦЭМ!$I$34:$I$777,СВЦЭМ!$A$34:$A$777,$A313,СВЦЭМ!$B$34:$B$777,T$296)+'СЕТ СН'!$F$13</f>
        <v>0</v>
      </c>
      <c r="U313" s="36">
        <f>SUMIFS(СВЦЭМ!$I$34:$I$777,СВЦЭМ!$A$34:$A$777,$A313,СВЦЭМ!$B$34:$B$777,U$296)+'СЕТ СН'!$F$13</f>
        <v>0</v>
      </c>
      <c r="V313" s="36">
        <f>SUMIFS(СВЦЭМ!$I$34:$I$777,СВЦЭМ!$A$34:$A$777,$A313,СВЦЭМ!$B$34:$B$777,V$296)+'СЕТ СН'!$F$13</f>
        <v>0</v>
      </c>
      <c r="W313" s="36">
        <f>SUMIFS(СВЦЭМ!$I$34:$I$777,СВЦЭМ!$A$34:$A$777,$A313,СВЦЭМ!$B$34:$B$777,W$296)+'СЕТ СН'!$F$13</f>
        <v>0</v>
      </c>
      <c r="X313" s="36">
        <f>SUMIFS(СВЦЭМ!$I$34:$I$777,СВЦЭМ!$A$34:$A$777,$A313,СВЦЭМ!$B$34:$B$777,X$296)+'СЕТ СН'!$F$13</f>
        <v>0</v>
      </c>
      <c r="Y313" s="36">
        <f>SUMIFS(СВЦЭМ!$I$34:$I$777,СВЦЭМ!$A$34:$A$777,$A313,СВЦЭМ!$B$34:$B$777,Y$296)+'СЕТ СН'!$F$13</f>
        <v>0</v>
      </c>
    </row>
    <row r="314" spans="1:25" ht="15.75" x14ac:dyDescent="0.2">
      <c r="A314" s="35">
        <f t="shared" si="8"/>
        <v>43391</v>
      </c>
      <c r="B314" s="36">
        <f>SUMIFS(СВЦЭМ!$I$34:$I$777,СВЦЭМ!$A$34:$A$777,$A314,СВЦЭМ!$B$34:$B$777,B$296)+'СЕТ СН'!$F$13</f>
        <v>0</v>
      </c>
      <c r="C314" s="36">
        <f>SUMIFS(СВЦЭМ!$I$34:$I$777,СВЦЭМ!$A$34:$A$777,$A314,СВЦЭМ!$B$34:$B$777,C$296)+'СЕТ СН'!$F$13</f>
        <v>0</v>
      </c>
      <c r="D314" s="36">
        <f>SUMIFS(СВЦЭМ!$I$34:$I$777,СВЦЭМ!$A$34:$A$777,$A314,СВЦЭМ!$B$34:$B$777,D$296)+'СЕТ СН'!$F$13</f>
        <v>0</v>
      </c>
      <c r="E314" s="36">
        <f>SUMIFS(СВЦЭМ!$I$34:$I$777,СВЦЭМ!$A$34:$A$777,$A314,СВЦЭМ!$B$34:$B$777,E$296)+'СЕТ СН'!$F$13</f>
        <v>0</v>
      </c>
      <c r="F314" s="36">
        <f>SUMIFS(СВЦЭМ!$I$34:$I$777,СВЦЭМ!$A$34:$A$777,$A314,СВЦЭМ!$B$34:$B$777,F$296)+'СЕТ СН'!$F$13</f>
        <v>0</v>
      </c>
      <c r="G314" s="36">
        <f>SUMIFS(СВЦЭМ!$I$34:$I$777,СВЦЭМ!$A$34:$A$777,$A314,СВЦЭМ!$B$34:$B$777,G$296)+'СЕТ СН'!$F$13</f>
        <v>0</v>
      </c>
      <c r="H314" s="36">
        <f>SUMIFS(СВЦЭМ!$I$34:$I$777,СВЦЭМ!$A$34:$A$777,$A314,СВЦЭМ!$B$34:$B$777,H$296)+'СЕТ СН'!$F$13</f>
        <v>0</v>
      </c>
      <c r="I314" s="36">
        <f>SUMIFS(СВЦЭМ!$I$34:$I$777,СВЦЭМ!$A$34:$A$777,$A314,СВЦЭМ!$B$34:$B$777,I$296)+'СЕТ СН'!$F$13</f>
        <v>0</v>
      </c>
      <c r="J314" s="36">
        <f>SUMIFS(СВЦЭМ!$I$34:$I$777,СВЦЭМ!$A$34:$A$777,$A314,СВЦЭМ!$B$34:$B$777,J$296)+'СЕТ СН'!$F$13</f>
        <v>0</v>
      </c>
      <c r="K314" s="36">
        <f>SUMIFS(СВЦЭМ!$I$34:$I$777,СВЦЭМ!$A$34:$A$777,$A314,СВЦЭМ!$B$34:$B$777,K$296)+'СЕТ СН'!$F$13</f>
        <v>0</v>
      </c>
      <c r="L314" s="36">
        <f>SUMIFS(СВЦЭМ!$I$34:$I$777,СВЦЭМ!$A$34:$A$777,$A314,СВЦЭМ!$B$34:$B$777,L$296)+'СЕТ СН'!$F$13</f>
        <v>0</v>
      </c>
      <c r="M314" s="36">
        <f>SUMIFS(СВЦЭМ!$I$34:$I$777,СВЦЭМ!$A$34:$A$777,$A314,СВЦЭМ!$B$34:$B$777,M$296)+'СЕТ СН'!$F$13</f>
        <v>0</v>
      </c>
      <c r="N314" s="36">
        <f>SUMIFS(СВЦЭМ!$I$34:$I$777,СВЦЭМ!$A$34:$A$777,$A314,СВЦЭМ!$B$34:$B$777,N$296)+'СЕТ СН'!$F$13</f>
        <v>0</v>
      </c>
      <c r="O314" s="36">
        <f>SUMIFS(СВЦЭМ!$I$34:$I$777,СВЦЭМ!$A$34:$A$777,$A314,СВЦЭМ!$B$34:$B$777,O$296)+'СЕТ СН'!$F$13</f>
        <v>0</v>
      </c>
      <c r="P314" s="36">
        <f>SUMIFS(СВЦЭМ!$I$34:$I$777,СВЦЭМ!$A$34:$A$777,$A314,СВЦЭМ!$B$34:$B$777,P$296)+'СЕТ СН'!$F$13</f>
        <v>0</v>
      </c>
      <c r="Q314" s="36">
        <f>SUMIFS(СВЦЭМ!$I$34:$I$777,СВЦЭМ!$A$34:$A$777,$A314,СВЦЭМ!$B$34:$B$777,Q$296)+'СЕТ СН'!$F$13</f>
        <v>0</v>
      </c>
      <c r="R314" s="36">
        <f>SUMIFS(СВЦЭМ!$I$34:$I$777,СВЦЭМ!$A$34:$A$777,$A314,СВЦЭМ!$B$34:$B$777,R$296)+'СЕТ СН'!$F$13</f>
        <v>0</v>
      </c>
      <c r="S314" s="36">
        <f>SUMIFS(СВЦЭМ!$I$34:$I$777,СВЦЭМ!$A$34:$A$777,$A314,СВЦЭМ!$B$34:$B$777,S$296)+'СЕТ СН'!$F$13</f>
        <v>0</v>
      </c>
      <c r="T314" s="36">
        <f>SUMIFS(СВЦЭМ!$I$34:$I$777,СВЦЭМ!$A$34:$A$777,$A314,СВЦЭМ!$B$34:$B$777,T$296)+'СЕТ СН'!$F$13</f>
        <v>0</v>
      </c>
      <c r="U314" s="36">
        <f>SUMIFS(СВЦЭМ!$I$34:$I$777,СВЦЭМ!$A$34:$A$777,$A314,СВЦЭМ!$B$34:$B$777,U$296)+'СЕТ СН'!$F$13</f>
        <v>0</v>
      </c>
      <c r="V314" s="36">
        <f>SUMIFS(СВЦЭМ!$I$34:$I$777,СВЦЭМ!$A$34:$A$777,$A314,СВЦЭМ!$B$34:$B$777,V$296)+'СЕТ СН'!$F$13</f>
        <v>0</v>
      </c>
      <c r="W314" s="36">
        <f>SUMIFS(СВЦЭМ!$I$34:$I$777,СВЦЭМ!$A$34:$A$777,$A314,СВЦЭМ!$B$34:$B$777,W$296)+'СЕТ СН'!$F$13</f>
        <v>0</v>
      </c>
      <c r="X314" s="36">
        <f>SUMIFS(СВЦЭМ!$I$34:$I$777,СВЦЭМ!$A$34:$A$777,$A314,СВЦЭМ!$B$34:$B$777,X$296)+'СЕТ СН'!$F$13</f>
        <v>0</v>
      </c>
      <c r="Y314" s="36">
        <f>SUMIFS(СВЦЭМ!$I$34:$I$777,СВЦЭМ!$A$34:$A$777,$A314,СВЦЭМ!$B$34:$B$777,Y$296)+'СЕТ СН'!$F$13</f>
        <v>0</v>
      </c>
    </row>
    <row r="315" spans="1:25" ht="15.75" x14ac:dyDescent="0.2">
      <c r="A315" s="35">
        <f t="shared" si="8"/>
        <v>43392</v>
      </c>
      <c r="B315" s="36">
        <f>SUMIFS(СВЦЭМ!$I$34:$I$777,СВЦЭМ!$A$34:$A$777,$A315,СВЦЭМ!$B$34:$B$777,B$296)+'СЕТ СН'!$F$13</f>
        <v>0</v>
      </c>
      <c r="C315" s="36">
        <f>SUMIFS(СВЦЭМ!$I$34:$I$777,СВЦЭМ!$A$34:$A$777,$A315,СВЦЭМ!$B$34:$B$777,C$296)+'СЕТ СН'!$F$13</f>
        <v>0</v>
      </c>
      <c r="D315" s="36">
        <f>SUMIFS(СВЦЭМ!$I$34:$I$777,СВЦЭМ!$A$34:$A$777,$A315,СВЦЭМ!$B$34:$B$777,D$296)+'СЕТ СН'!$F$13</f>
        <v>0</v>
      </c>
      <c r="E315" s="36">
        <f>SUMIFS(СВЦЭМ!$I$34:$I$777,СВЦЭМ!$A$34:$A$777,$A315,СВЦЭМ!$B$34:$B$777,E$296)+'СЕТ СН'!$F$13</f>
        <v>0</v>
      </c>
      <c r="F315" s="36">
        <f>SUMIFS(СВЦЭМ!$I$34:$I$777,СВЦЭМ!$A$34:$A$777,$A315,СВЦЭМ!$B$34:$B$777,F$296)+'СЕТ СН'!$F$13</f>
        <v>0</v>
      </c>
      <c r="G315" s="36">
        <f>SUMIFS(СВЦЭМ!$I$34:$I$777,СВЦЭМ!$A$34:$A$777,$A315,СВЦЭМ!$B$34:$B$777,G$296)+'СЕТ СН'!$F$13</f>
        <v>0</v>
      </c>
      <c r="H315" s="36">
        <f>SUMIFS(СВЦЭМ!$I$34:$I$777,СВЦЭМ!$A$34:$A$777,$A315,СВЦЭМ!$B$34:$B$777,H$296)+'СЕТ СН'!$F$13</f>
        <v>0</v>
      </c>
      <c r="I315" s="36">
        <f>SUMIFS(СВЦЭМ!$I$34:$I$777,СВЦЭМ!$A$34:$A$777,$A315,СВЦЭМ!$B$34:$B$777,I$296)+'СЕТ СН'!$F$13</f>
        <v>0</v>
      </c>
      <c r="J315" s="36">
        <f>SUMIFS(СВЦЭМ!$I$34:$I$777,СВЦЭМ!$A$34:$A$777,$A315,СВЦЭМ!$B$34:$B$777,J$296)+'СЕТ СН'!$F$13</f>
        <v>0</v>
      </c>
      <c r="K315" s="36">
        <f>SUMIFS(СВЦЭМ!$I$34:$I$777,СВЦЭМ!$A$34:$A$777,$A315,СВЦЭМ!$B$34:$B$777,K$296)+'СЕТ СН'!$F$13</f>
        <v>0</v>
      </c>
      <c r="L315" s="36">
        <f>SUMIFS(СВЦЭМ!$I$34:$I$777,СВЦЭМ!$A$34:$A$777,$A315,СВЦЭМ!$B$34:$B$777,L$296)+'СЕТ СН'!$F$13</f>
        <v>0</v>
      </c>
      <c r="M315" s="36">
        <f>SUMIFS(СВЦЭМ!$I$34:$I$777,СВЦЭМ!$A$34:$A$777,$A315,СВЦЭМ!$B$34:$B$777,M$296)+'СЕТ СН'!$F$13</f>
        <v>0</v>
      </c>
      <c r="N315" s="36">
        <f>SUMIFS(СВЦЭМ!$I$34:$I$777,СВЦЭМ!$A$34:$A$777,$A315,СВЦЭМ!$B$34:$B$777,N$296)+'СЕТ СН'!$F$13</f>
        <v>0</v>
      </c>
      <c r="O315" s="36">
        <f>SUMIFS(СВЦЭМ!$I$34:$I$777,СВЦЭМ!$A$34:$A$777,$A315,СВЦЭМ!$B$34:$B$777,O$296)+'СЕТ СН'!$F$13</f>
        <v>0</v>
      </c>
      <c r="P315" s="36">
        <f>SUMIFS(СВЦЭМ!$I$34:$I$777,СВЦЭМ!$A$34:$A$777,$A315,СВЦЭМ!$B$34:$B$777,P$296)+'СЕТ СН'!$F$13</f>
        <v>0</v>
      </c>
      <c r="Q315" s="36">
        <f>SUMIFS(СВЦЭМ!$I$34:$I$777,СВЦЭМ!$A$34:$A$777,$A315,СВЦЭМ!$B$34:$B$777,Q$296)+'СЕТ СН'!$F$13</f>
        <v>0</v>
      </c>
      <c r="R315" s="36">
        <f>SUMIFS(СВЦЭМ!$I$34:$I$777,СВЦЭМ!$A$34:$A$777,$A315,СВЦЭМ!$B$34:$B$777,R$296)+'СЕТ СН'!$F$13</f>
        <v>0</v>
      </c>
      <c r="S315" s="36">
        <f>SUMIFS(СВЦЭМ!$I$34:$I$777,СВЦЭМ!$A$34:$A$777,$A315,СВЦЭМ!$B$34:$B$777,S$296)+'СЕТ СН'!$F$13</f>
        <v>0</v>
      </c>
      <c r="T315" s="36">
        <f>SUMIFS(СВЦЭМ!$I$34:$I$777,СВЦЭМ!$A$34:$A$777,$A315,СВЦЭМ!$B$34:$B$777,T$296)+'СЕТ СН'!$F$13</f>
        <v>0</v>
      </c>
      <c r="U315" s="36">
        <f>SUMIFS(СВЦЭМ!$I$34:$I$777,СВЦЭМ!$A$34:$A$777,$A315,СВЦЭМ!$B$34:$B$777,U$296)+'СЕТ СН'!$F$13</f>
        <v>0</v>
      </c>
      <c r="V315" s="36">
        <f>SUMIFS(СВЦЭМ!$I$34:$I$777,СВЦЭМ!$A$34:$A$777,$A315,СВЦЭМ!$B$34:$B$777,V$296)+'СЕТ СН'!$F$13</f>
        <v>0</v>
      </c>
      <c r="W315" s="36">
        <f>SUMIFS(СВЦЭМ!$I$34:$I$777,СВЦЭМ!$A$34:$A$777,$A315,СВЦЭМ!$B$34:$B$777,W$296)+'СЕТ СН'!$F$13</f>
        <v>0</v>
      </c>
      <c r="X315" s="36">
        <f>SUMIFS(СВЦЭМ!$I$34:$I$777,СВЦЭМ!$A$34:$A$777,$A315,СВЦЭМ!$B$34:$B$777,X$296)+'СЕТ СН'!$F$13</f>
        <v>0</v>
      </c>
      <c r="Y315" s="36">
        <f>SUMIFS(СВЦЭМ!$I$34:$I$777,СВЦЭМ!$A$34:$A$777,$A315,СВЦЭМ!$B$34:$B$777,Y$296)+'СЕТ СН'!$F$13</f>
        <v>0</v>
      </c>
    </row>
    <row r="316" spans="1:25" ht="15.75" x14ac:dyDescent="0.2">
      <c r="A316" s="35">
        <f t="shared" si="8"/>
        <v>43393</v>
      </c>
      <c r="B316" s="36">
        <f>SUMIFS(СВЦЭМ!$I$34:$I$777,СВЦЭМ!$A$34:$A$777,$A316,СВЦЭМ!$B$34:$B$777,B$296)+'СЕТ СН'!$F$13</f>
        <v>0</v>
      </c>
      <c r="C316" s="36">
        <f>SUMIFS(СВЦЭМ!$I$34:$I$777,СВЦЭМ!$A$34:$A$777,$A316,СВЦЭМ!$B$34:$B$777,C$296)+'СЕТ СН'!$F$13</f>
        <v>0</v>
      </c>
      <c r="D316" s="36">
        <f>SUMIFS(СВЦЭМ!$I$34:$I$777,СВЦЭМ!$A$34:$A$777,$A316,СВЦЭМ!$B$34:$B$777,D$296)+'СЕТ СН'!$F$13</f>
        <v>0</v>
      </c>
      <c r="E316" s="36">
        <f>SUMIFS(СВЦЭМ!$I$34:$I$777,СВЦЭМ!$A$34:$A$777,$A316,СВЦЭМ!$B$34:$B$777,E$296)+'СЕТ СН'!$F$13</f>
        <v>0</v>
      </c>
      <c r="F316" s="36">
        <f>SUMIFS(СВЦЭМ!$I$34:$I$777,СВЦЭМ!$A$34:$A$777,$A316,СВЦЭМ!$B$34:$B$777,F$296)+'СЕТ СН'!$F$13</f>
        <v>0</v>
      </c>
      <c r="G316" s="36">
        <f>SUMIFS(СВЦЭМ!$I$34:$I$777,СВЦЭМ!$A$34:$A$777,$A316,СВЦЭМ!$B$34:$B$777,G$296)+'СЕТ СН'!$F$13</f>
        <v>0</v>
      </c>
      <c r="H316" s="36">
        <f>SUMIFS(СВЦЭМ!$I$34:$I$777,СВЦЭМ!$A$34:$A$777,$A316,СВЦЭМ!$B$34:$B$777,H$296)+'СЕТ СН'!$F$13</f>
        <v>0</v>
      </c>
      <c r="I316" s="36">
        <f>SUMIFS(СВЦЭМ!$I$34:$I$777,СВЦЭМ!$A$34:$A$777,$A316,СВЦЭМ!$B$34:$B$777,I$296)+'СЕТ СН'!$F$13</f>
        <v>0</v>
      </c>
      <c r="J316" s="36">
        <f>SUMIFS(СВЦЭМ!$I$34:$I$777,СВЦЭМ!$A$34:$A$777,$A316,СВЦЭМ!$B$34:$B$777,J$296)+'СЕТ СН'!$F$13</f>
        <v>0</v>
      </c>
      <c r="K316" s="36">
        <f>SUMIFS(СВЦЭМ!$I$34:$I$777,СВЦЭМ!$A$34:$A$777,$A316,СВЦЭМ!$B$34:$B$777,K$296)+'СЕТ СН'!$F$13</f>
        <v>0</v>
      </c>
      <c r="L316" s="36">
        <f>SUMIFS(СВЦЭМ!$I$34:$I$777,СВЦЭМ!$A$34:$A$777,$A316,СВЦЭМ!$B$34:$B$777,L$296)+'СЕТ СН'!$F$13</f>
        <v>0</v>
      </c>
      <c r="M316" s="36">
        <f>SUMIFS(СВЦЭМ!$I$34:$I$777,СВЦЭМ!$A$34:$A$777,$A316,СВЦЭМ!$B$34:$B$777,M$296)+'СЕТ СН'!$F$13</f>
        <v>0</v>
      </c>
      <c r="N316" s="36">
        <f>SUMIFS(СВЦЭМ!$I$34:$I$777,СВЦЭМ!$A$34:$A$777,$A316,СВЦЭМ!$B$34:$B$777,N$296)+'СЕТ СН'!$F$13</f>
        <v>0</v>
      </c>
      <c r="O316" s="36">
        <f>SUMIFS(СВЦЭМ!$I$34:$I$777,СВЦЭМ!$A$34:$A$777,$A316,СВЦЭМ!$B$34:$B$777,O$296)+'СЕТ СН'!$F$13</f>
        <v>0</v>
      </c>
      <c r="P316" s="36">
        <f>SUMIFS(СВЦЭМ!$I$34:$I$777,СВЦЭМ!$A$34:$A$777,$A316,СВЦЭМ!$B$34:$B$777,P$296)+'СЕТ СН'!$F$13</f>
        <v>0</v>
      </c>
      <c r="Q316" s="36">
        <f>SUMIFS(СВЦЭМ!$I$34:$I$777,СВЦЭМ!$A$34:$A$777,$A316,СВЦЭМ!$B$34:$B$777,Q$296)+'СЕТ СН'!$F$13</f>
        <v>0</v>
      </c>
      <c r="R316" s="36">
        <f>SUMIFS(СВЦЭМ!$I$34:$I$777,СВЦЭМ!$A$34:$A$777,$A316,СВЦЭМ!$B$34:$B$777,R$296)+'СЕТ СН'!$F$13</f>
        <v>0</v>
      </c>
      <c r="S316" s="36">
        <f>SUMIFS(СВЦЭМ!$I$34:$I$777,СВЦЭМ!$A$34:$A$777,$A316,СВЦЭМ!$B$34:$B$777,S$296)+'СЕТ СН'!$F$13</f>
        <v>0</v>
      </c>
      <c r="T316" s="36">
        <f>SUMIFS(СВЦЭМ!$I$34:$I$777,СВЦЭМ!$A$34:$A$777,$A316,СВЦЭМ!$B$34:$B$777,T$296)+'СЕТ СН'!$F$13</f>
        <v>0</v>
      </c>
      <c r="U316" s="36">
        <f>SUMIFS(СВЦЭМ!$I$34:$I$777,СВЦЭМ!$A$34:$A$777,$A316,СВЦЭМ!$B$34:$B$777,U$296)+'СЕТ СН'!$F$13</f>
        <v>0</v>
      </c>
      <c r="V316" s="36">
        <f>SUMIFS(СВЦЭМ!$I$34:$I$777,СВЦЭМ!$A$34:$A$777,$A316,СВЦЭМ!$B$34:$B$777,V$296)+'СЕТ СН'!$F$13</f>
        <v>0</v>
      </c>
      <c r="W316" s="36">
        <f>SUMIFS(СВЦЭМ!$I$34:$I$777,СВЦЭМ!$A$34:$A$777,$A316,СВЦЭМ!$B$34:$B$777,W$296)+'СЕТ СН'!$F$13</f>
        <v>0</v>
      </c>
      <c r="X316" s="36">
        <f>SUMIFS(СВЦЭМ!$I$34:$I$777,СВЦЭМ!$A$34:$A$777,$A316,СВЦЭМ!$B$34:$B$777,X$296)+'СЕТ СН'!$F$13</f>
        <v>0</v>
      </c>
      <c r="Y316" s="36">
        <f>SUMIFS(СВЦЭМ!$I$34:$I$777,СВЦЭМ!$A$34:$A$777,$A316,СВЦЭМ!$B$34:$B$777,Y$296)+'СЕТ СН'!$F$13</f>
        <v>0</v>
      </c>
    </row>
    <row r="317" spans="1:25" ht="15.75" x14ac:dyDescent="0.2">
      <c r="A317" s="35">
        <f t="shared" si="8"/>
        <v>43394</v>
      </c>
      <c r="B317" s="36">
        <f>SUMIFS(СВЦЭМ!$I$34:$I$777,СВЦЭМ!$A$34:$A$777,$A317,СВЦЭМ!$B$34:$B$777,B$296)+'СЕТ СН'!$F$13</f>
        <v>0</v>
      </c>
      <c r="C317" s="36">
        <f>SUMIFS(СВЦЭМ!$I$34:$I$777,СВЦЭМ!$A$34:$A$777,$A317,СВЦЭМ!$B$34:$B$777,C$296)+'СЕТ СН'!$F$13</f>
        <v>0</v>
      </c>
      <c r="D317" s="36">
        <f>SUMIFS(СВЦЭМ!$I$34:$I$777,СВЦЭМ!$A$34:$A$777,$A317,СВЦЭМ!$B$34:$B$777,D$296)+'СЕТ СН'!$F$13</f>
        <v>0</v>
      </c>
      <c r="E317" s="36">
        <f>SUMIFS(СВЦЭМ!$I$34:$I$777,СВЦЭМ!$A$34:$A$777,$A317,СВЦЭМ!$B$34:$B$777,E$296)+'СЕТ СН'!$F$13</f>
        <v>0</v>
      </c>
      <c r="F317" s="36">
        <f>SUMIFS(СВЦЭМ!$I$34:$I$777,СВЦЭМ!$A$34:$A$777,$A317,СВЦЭМ!$B$34:$B$777,F$296)+'СЕТ СН'!$F$13</f>
        <v>0</v>
      </c>
      <c r="G317" s="36">
        <f>SUMIFS(СВЦЭМ!$I$34:$I$777,СВЦЭМ!$A$34:$A$777,$A317,СВЦЭМ!$B$34:$B$777,G$296)+'СЕТ СН'!$F$13</f>
        <v>0</v>
      </c>
      <c r="H317" s="36">
        <f>SUMIFS(СВЦЭМ!$I$34:$I$777,СВЦЭМ!$A$34:$A$777,$A317,СВЦЭМ!$B$34:$B$777,H$296)+'СЕТ СН'!$F$13</f>
        <v>0</v>
      </c>
      <c r="I317" s="36">
        <f>SUMIFS(СВЦЭМ!$I$34:$I$777,СВЦЭМ!$A$34:$A$777,$A317,СВЦЭМ!$B$34:$B$777,I$296)+'СЕТ СН'!$F$13</f>
        <v>0</v>
      </c>
      <c r="J317" s="36">
        <f>SUMIFS(СВЦЭМ!$I$34:$I$777,СВЦЭМ!$A$34:$A$777,$A317,СВЦЭМ!$B$34:$B$777,J$296)+'СЕТ СН'!$F$13</f>
        <v>0</v>
      </c>
      <c r="K317" s="36">
        <f>SUMIFS(СВЦЭМ!$I$34:$I$777,СВЦЭМ!$A$34:$A$777,$A317,СВЦЭМ!$B$34:$B$777,K$296)+'СЕТ СН'!$F$13</f>
        <v>0</v>
      </c>
      <c r="L317" s="36">
        <f>SUMIFS(СВЦЭМ!$I$34:$I$777,СВЦЭМ!$A$34:$A$777,$A317,СВЦЭМ!$B$34:$B$777,L$296)+'СЕТ СН'!$F$13</f>
        <v>0</v>
      </c>
      <c r="M317" s="36">
        <f>SUMIFS(СВЦЭМ!$I$34:$I$777,СВЦЭМ!$A$34:$A$777,$A317,СВЦЭМ!$B$34:$B$777,M$296)+'СЕТ СН'!$F$13</f>
        <v>0</v>
      </c>
      <c r="N317" s="36">
        <f>SUMIFS(СВЦЭМ!$I$34:$I$777,СВЦЭМ!$A$34:$A$777,$A317,СВЦЭМ!$B$34:$B$777,N$296)+'СЕТ СН'!$F$13</f>
        <v>0</v>
      </c>
      <c r="O317" s="36">
        <f>SUMIFS(СВЦЭМ!$I$34:$I$777,СВЦЭМ!$A$34:$A$777,$A317,СВЦЭМ!$B$34:$B$777,O$296)+'СЕТ СН'!$F$13</f>
        <v>0</v>
      </c>
      <c r="P317" s="36">
        <f>SUMIFS(СВЦЭМ!$I$34:$I$777,СВЦЭМ!$A$34:$A$777,$A317,СВЦЭМ!$B$34:$B$777,P$296)+'СЕТ СН'!$F$13</f>
        <v>0</v>
      </c>
      <c r="Q317" s="36">
        <f>SUMIFS(СВЦЭМ!$I$34:$I$777,СВЦЭМ!$A$34:$A$777,$A317,СВЦЭМ!$B$34:$B$777,Q$296)+'СЕТ СН'!$F$13</f>
        <v>0</v>
      </c>
      <c r="R317" s="36">
        <f>SUMIFS(СВЦЭМ!$I$34:$I$777,СВЦЭМ!$A$34:$A$777,$A317,СВЦЭМ!$B$34:$B$777,R$296)+'СЕТ СН'!$F$13</f>
        <v>0</v>
      </c>
      <c r="S317" s="36">
        <f>SUMIFS(СВЦЭМ!$I$34:$I$777,СВЦЭМ!$A$34:$A$777,$A317,СВЦЭМ!$B$34:$B$777,S$296)+'СЕТ СН'!$F$13</f>
        <v>0</v>
      </c>
      <c r="T317" s="36">
        <f>SUMIFS(СВЦЭМ!$I$34:$I$777,СВЦЭМ!$A$34:$A$777,$A317,СВЦЭМ!$B$34:$B$777,T$296)+'СЕТ СН'!$F$13</f>
        <v>0</v>
      </c>
      <c r="U317" s="36">
        <f>SUMIFS(СВЦЭМ!$I$34:$I$777,СВЦЭМ!$A$34:$A$777,$A317,СВЦЭМ!$B$34:$B$777,U$296)+'СЕТ СН'!$F$13</f>
        <v>0</v>
      </c>
      <c r="V317" s="36">
        <f>SUMIFS(СВЦЭМ!$I$34:$I$777,СВЦЭМ!$A$34:$A$777,$A317,СВЦЭМ!$B$34:$B$777,V$296)+'СЕТ СН'!$F$13</f>
        <v>0</v>
      </c>
      <c r="W317" s="36">
        <f>SUMIFS(СВЦЭМ!$I$34:$I$777,СВЦЭМ!$A$34:$A$777,$A317,СВЦЭМ!$B$34:$B$777,W$296)+'СЕТ СН'!$F$13</f>
        <v>0</v>
      </c>
      <c r="X317" s="36">
        <f>SUMIFS(СВЦЭМ!$I$34:$I$777,СВЦЭМ!$A$34:$A$777,$A317,СВЦЭМ!$B$34:$B$777,X$296)+'СЕТ СН'!$F$13</f>
        <v>0</v>
      </c>
      <c r="Y317" s="36">
        <f>SUMIFS(СВЦЭМ!$I$34:$I$777,СВЦЭМ!$A$34:$A$777,$A317,СВЦЭМ!$B$34:$B$777,Y$296)+'СЕТ СН'!$F$13</f>
        <v>0</v>
      </c>
    </row>
    <row r="318" spans="1:25" ht="15.75" x14ac:dyDescent="0.2">
      <c r="A318" s="35">
        <f t="shared" si="8"/>
        <v>43395</v>
      </c>
      <c r="B318" s="36">
        <f>SUMIFS(СВЦЭМ!$I$34:$I$777,СВЦЭМ!$A$34:$A$777,$A318,СВЦЭМ!$B$34:$B$777,B$296)+'СЕТ СН'!$F$13</f>
        <v>0</v>
      </c>
      <c r="C318" s="36">
        <f>SUMIFS(СВЦЭМ!$I$34:$I$777,СВЦЭМ!$A$34:$A$777,$A318,СВЦЭМ!$B$34:$B$777,C$296)+'СЕТ СН'!$F$13</f>
        <v>0</v>
      </c>
      <c r="D318" s="36">
        <f>SUMIFS(СВЦЭМ!$I$34:$I$777,СВЦЭМ!$A$34:$A$777,$A318,СВЦЭМ!$B$34:$B$777,D$296)+'СЕТ СН'!$F$13</f>
        <v>0</v>
      </c>
      <c r="E318" s="36">
        <f>SUMIFS(СВЦЭМ!$I$34:$I$777,СВЦЭМ!$A$34:$A$777,$A318,СВЦЭМ!$B$34:$B$777,E$296)+'СЕТ СН'!$F$13</f>
        <v>0</v>
      </c>
      <c r="F318" s="36">
        <f>SUMIFS(СВЦЭМ!$I$34:$I$777,СВЦЭМ!$A$34:$A$777,$A318,СВЦЭМ!$B$34:$B$777,F$296)+'СЕТ СН'!$F$13</f>
        <v>0</v>
      </c>
      <c r="G318" s="36">
        <f>SUMIFS(СВЦЭМ!$I$34:$I$777,СВЦЭМ!$A$34:$A$777,$A318,СВЦЭМ!$B$34:$B$777,G$296)+'СЕТ СН'!$F$13</f>
        <v>0</v>
      </c>
      <c r="H318" s="36">
        <f>SUMIFS(СВЦЭМ!$I$34:$I$777,СВЦЭМ!$A$34:$A$777,$A318,СВЦЭМ!$B$34:$B$777,H$296)+'СЕТ СН'!$F$13</f>
        <v>0</v>
      </c>
      <c r="I318" s="36">
        <f>SUMIFS(СВЦЭМ!$I$34:$I$777,СВЦЭМ!$A$34:$A$777,$A318,СВЦЭМ!$B$34:$B$777,I$296)+'СЕТ СН'!$F$13</f>
        <v>0</v>
      </c>
      <c r="J318" s="36">
        <f>SUMIFS(СВЦЭМ!$I$34:$I$777,СВЦЭМ!$A$34:$A$777,$A318,СВЦЭМ!$B$34:$B$777,J$296)+'СЕТ СН'!$F$13</f>
        <v>0</v>
      </c>
      <c r="K318" s="36">
        <f>SUMIFS(СВЦЭМ!$I$34:$I$777,СВЦЭМ!$A$34:$A$777,$A318,СВЦЭМ!$B$34:$B$777,K$296)+'СЕТ СН'!$F$13</f>
        <v>0</v>
      </c>
      <c r="L318" s="36">
        <f>SUMIFS(СВЦЭМ!$I$34:$I$777,СВЦЭМ!$A$34:$A$777,$A318,СВЦЭМ!$B$34:$B$777,L$296)+'СЕТ СН'!$F$13</f>
        <v>0</v>
      </c>
      <c r="M318" s="36">
        <f>SUMIFS(СВЦЭМ!$I$34:$I$777,СВЦЭМ!$A$34:$A$777,$A318,СВЦЭМ!$B$34:$B$777,M$296)+'СЕТ СН'!$F$13</f>
        <v>0</v>
      </c>
      <c r="N318" s="36">
        <f>SUMIFS(СВЦЭМ!$I$34:$I$777,СВЦЭМ!$A$34:$A$777,$A318,СВЦЭМ!$B$34:$B$777,N$296)+'СЕТ СН'!$F$13</f>
        <v>0</v>
      </c>
      <c r="O318" s="36">
        <f>SUMIFS(СВЦЭМ!$I$34:$I$777,СВЦЭМ!$A$34:$A$777,$A318,СВЦЭМ!$B$34:$B$777,O$296)+'СЕТ СН'!$F$13</f>
        <v>0</v>
      </c>
      <c r="P318" s="36">
        <f>SUMIFS(СВЦЭМ!$I$34:$I$777,СВЦЭМ!$A$34:$A$777,$A318,СВЦЭМ!$B$34:$B$777,P$296)+'СЕТ СН'!$F$13</f>
        <v>0</v>
      </c>
      <c r="Q318" s="36">
        <f>SUMIFS(СВЦЭМ!$I$34:$I$777,СВЦЭМ!$A$34:$A$777,$A318,СВЦЭМ!$B$34:$B$777,Q$296)+'СЕТ СН'!$F$13</f>
        <v>0</v>
      </c>
      <c r="R318" s="36">
        <f>SUMIFS(СВЦЭМ!$I$34:$I$777,СВЦЭМ!$A$34:$A$777,$A318,СВЦЭМ!$B$34:$B$777,R$296)+'СЕТ СН'!$F$13</f>
        <v>0</v>
      </c>
      <c r="S318" s="36">
        <f>SUMIFS(СВЦЭМ!$I$34:$I$777,СВЦЭМ!$A$34:$A$777,$A318,СВЦЭМ!$B$34:$B$777,S$296)+'СЕТ СН'!$F$13</f>
        <v>0</v>
      </c>
      <c r="T318" s="36">
        <f>SUMIFS(СВЦЭМ!$I$34:$I$777,СВЦЭМ!$A$34:$A$777,$A318,СВЦЭМ!$B$34:$B$777,T$296)+'СЕТ СН'!$F$13</f>
        <v>0</v>
      </c>
      <c r="U318" s="36">
        <f>SUMIFS(СВЦЭМ!$I$34:$I$777,СВЦЭМ!$A$34:$A$777,$A318,СВЦЭМ!$B$34:$B$777,U$296)+'СЕТ СН'!$F$13</f>
        <v>0</v>
      </c>
      <c r="V318" s="36">
        <f>SUMIFS(СВЦЭМ!$I$34:$I$777,СВЦЭМ!$A$34:$A$777,$A318,СВЦЭМ!$B$34:$B$777,V$296)+'СЕТ СН'!$F$13</f>
        <v>0</v>
      </c>
      <c r="W318" s="36">
        <f>SUMIFS(СВЦЭМ!$I$34:$I$777,СВЦЭМ!$A$34:$A$777,$A318,СВЦЭМ!$B$34:$B$777,W$296)+'СЕТ СН'!$F$13</f>
        <v>0</v>
      </c>
      <c r="X318" s="36">
        <f>SUMIFS(СВЦЭМ!$I$34:$I$777,СВЦЭМ!$A$34:$A$777,$A318,СВЦЭМ!$B$34:$B$777,X$296)+'СЕТ СН'!$F$13</f>
        <v>0</v>
      </c>
      <c r="Y318" s="36">
        <f>SUMIFS(СВЦЭМ!$I$34:$I$777,СВЦЭМ!$A$34:$A$777,$A318,СВЦЭМ!$B$34:$B$777,Y$296)+'СЕТ СН'!$F$13</f>
        <v>0</v>
      </c>
    </row>
    <row r="319" spans="1:25" ht="15.75" x14ac:dyDescent="0.2">
      <c r="A319" s="35">
        <f t="shared" si="8"/>
        <v>43396</v>
      </c>
      <c r="B319" s="36">
        <f>SUMIFS(СВЦЭМ!$I$34:$I$777,СВЦЭМ!$A$34:$A$777,$A319,СВЦЭМ!$B$34:$B$777,B$296)+'СЕТ СН'!$F$13</f>
        <v>0</v>
      </c>
      <c r="C319" s="36">
        <f>SUMIFS(СВЦЭМ!$I$34:$I$777,СВЦЭМ!$A$34:$A$777,$A319,СВЦЭМ!$B$34:$B$777,C$296)+'СЕТ СН'!$F$13</f>
        <v>0</v>
      </c>
      <c r="D319" s="36">
        <f>SUMIFS(СВЦЭМ!$I$34:$I$777,СВЦЭМ!$A$34:$A$777,$A319,СВЦЭМ!$B$34:$B$777,D$296)+'СЕТ СН'!$F$13</f>
        <v>0</v>
      </c>
      <c r="E319" s="36">
        <f>SUMIFS(СВЦЭМ!$I$34:$I$777,СВЦЭМ!$A$34:$A$777,$A319,СВЦЭМ!$B$34:$B$777,E$296)+'СЕТ СН'!$F$13</f>
        <v>0</v>
      </c>
      <c r="F319" s="36">
        <f>SUMIFS(СВЦЭМ!$I$34:$I$777,СВЦЭМ!$A$34:$A$777,$A319,СВЦЭМ!$B$34:$B$777,F$296)+'СЕТ СН'!$F$13</f>
        <v>0</v>
      </c>
      <c r="G319" s="36">
        <f>SUMIFS(СВЦЭМ!$I$34:$I$777,СВЦЭМ!$A$34:$A$777,$A319,СВЦЭМ!$B$34:$B$777,G$296)+'СЕТ СН'!$F$13</f>
        <v>0</v>
      </c>
      <c r="H319" s="36">
        <f>SUMIFS(СВЦЭМ!$I$34:$I$777,СВЦЭМ!$A$34:$A$777,$A319,СВЦЭМ!$B$34:$B$777,H$296)+'СЕТ СН'!$F$13</f>
        <v>0</v>
      </c>
      <c r="I319" s="36">
        <f>SUMIFS(СВЦЭМ!$I$34:$I$777,СВЦЭМ!$A$34:$A$777,$A319,СВЦЭМ!$B$34:$B$777,I$296)+'СЕТ СН'!$F$13</f>
        <v>0</v>
      </c>
      <c r="J319" s="36">
        <f>SUMIFS(СВЦЭМ!$I$34:$I$777,СВЦЭМ!$A$34:$A$777,$A319,СВЦЭМ!$B$34:$B$777,J$296)+'СЕТ СН'!$F$13</f>
        <v>0</v>
      </c>
      <c r="K319" s="36">
        <f>SUMIFS(СВЦЭМ!$I$34:$I$777,СВЦЭМ!$A$34:$A$777,$A319,СВЦЭМ!$B$34:$B$777,K$296)+'СЕТ СН'!$F$13</f>
        <v>0</v>
      </c>
      <c r="L319" s="36">
        <f>SUMIFS(СВЦЭМ!$I$34:$I$777,СВЦЭМ!$A$34:$A$777,$A319,СВЦЭМ!$B$34:$B$777,L$296)+'СЕТ СН'!$F$13</f>
        <v>0</v>
      </c>
      <c r="M319" s="36">
        <f>SUMIFS(СВЦЭМ!$I$34:$I$777,СВЦЭМ!$A$34:$A$777,$A319,СВЦЭМ!$B$34:$B$777,M$296)+'СЕТ СН'!$F$13</f>
        <v>0</v>
      </c>
      <c r="N319" s="36">
        <f>SUMIFS(СВЦЭМ!$I$34:$I$777,СВЦЭМ!$A$34:$A$777,$A319,СВЦЭМ!$B$34:$B$777,N$296)+'СЕТ СН'!$F$13</f>
        <v>0</v>
      </c>
      <c r="O319" s="36">
        <f>SUMIFS(СВЦЭМ!$I$34:$I$777,СВЦЭМ!$A$34:$A$777,$A319,СВЦЭМ!$B$34:$B$777,O$296)+'СЕТ СН'!$F$13</f>
        <v>0</v>
      </c>
      <c r="P319" s="36">
        <f>SUMIFS(СВЦЭМ!$I$34:$I$777,СВЦЭМ!$A$34:$A$777,$A319,СВЦЭМ!$B$34:$B$777,P$296)+'СЕТ СН'!$F$13</f>
        <v>0</v>
      </c>
      <c r="Q319" s="36">
        <f>SUMIFS(СВЦЭМ!$I$34:$I$777,СВЦЭМ!$A$34:$A$777,$A319,СВЦЭМ!$B$34:$B$777,Q$296)+'СЕТ СН'!$F$13</f>
        <v>0</v>
      </c>
      <c r="R319" s="36">
        <f>SUMIFS(СВЦЭМ!$I$34:$I$777,СВЦЭМ!$A$34:$A$777,$A319,СВЦЭМ!$B$34:$B$777,R$296)+'СЕТ СН'!$F$13</f>
        <v>0</v>
      </c>
      <c r="S319" s="36">
        <f>SUMIFS(СВЦЭМ!$I$34:$I$777,СВЦЭМ!$A$34:$A$777,$A319,СВЦЭМ!$B$34:$B$777,S$296)+'СЕТ СН'!$F$13</f>
        <v>0</v>
      </c>
      <c r="T319" s="36">
        <f>SUMIFS(СВЦЭМ!$I$34:$I$777,СВЦЭМ!$A$34:$A$777,$A319,СВЦЭМ!$B$34:$B$777,T$296)+'СЕТ СН'!$F$13</f>
        <v>0</v>
      </c>
      <c r="U319" s="36">
        <f>SUMIFS(СВЦЭМ!$I$34:$I$777,СВЦЭМ!$A$34:$A$777,$A319,СВЦЭМ!$B$34:$B$777,U$296)+'СЕТ СН'!$F$13</f>
        <v>0</v>
      </c>
      <c r="V319" s="36">
        <f>SUMIFS(СВЦЭМ!$I$34:$I$777,СВЦЭМ!$A$34:$A$777,$A319,СВЦЭМ!$B$34:$B$777,V$296)+'СЕТ СН'!$F$13</f>
        <v>0</v>
      </c>
      <c r="W319" s="36">
        <f>SUMIFS(СВЦЭМ!$I$34:$I$777,СВЦЭМ!$A$34:$A$777,$A319,СВЦЭМ!$B$34:$B$777,W$296)+'СЕТ СН'!$F$13</f>
        <v>0</v>
      </c>
      <c r="X319" s="36">
        <f>SUMIFS(СВЦЭМ!$I$34:$I$777,СВЦЭМ!$A$34:$A$777,$A319,СВЦЭМ!$B$34:$B$777,X$296)+'СЕТ СН'!$F$13</f>
        <v>0</v>
      </c>
      <c r="Y319" s="36">
        <f>SUMIFS(СВЦЭМ!$I$34:$I$777,СВЦЭМ!$A$34:$A$777,$A319,СВЦЭМ!$B$34:$B$777,Y$296)+'СЕТ СН'!$F$13</f>
        <v>0</v>
      </c>
    </row>
    <row r="320" spans="1:25" ht="15.75" x14ac:dyDescent="0.2">
      <c r="A320" s="35">
        <f t="shared" si="8"/>
        <v>43397</v>
      </c>
      <c r="B320" s="36">
        <f>SUMIFS(СВЦЭМ!$I$34:$I$777,СВЦЭМ!$A$34:$A$777,$A320,СВЦЭМ!$B$34:$B$777,B$296)+'СЕТ СН'!$F$13</f>
        <v>0</v>
      </c>
      <c r="C320" s="36">
        <f>SUMIFS(СВЦЭМ!$I$34:$I$777,СВЦЭМ!$A$34:$A$777,$A320,СВЦЭМ!$B$34:$B$777,C$296)+'СЕТ СН'!$F$13</f>
        <v>0</v>
      </c>
      <c r="D320" s="36">
        <f>SUMIFS(СВЦЭМ!$I$34:$I$777,СВЦЭМ!$A$34:$A$777,$A320,СВЦЭМ!$B$34:$B$777,D$296)+'СЕТ СН'!$F$13</f>
        <v>0</v>
      </c>
      <c r="E320" s="36">
        <f>SUMIFS(СВЦЭМ!$I$34:$I$777,СВЦЭМ!$A$34:$A$777,$A320,СВЦЭМ!$B$34:$B$777,E$296)+'СЕТ СН'!$F$13</f>
        <v>0</v>
      </c>
      <c r="F320" s="36">
        <f>SUMIFS(СВЦЭМ!$I$34:$I$777,СВЦЭМ!$A$34:$A$777,$A320,СВЦЭМ!$B$34:$B$777,F$296)+'СЕТ СН'!$F$13</f>
        <v>0</v>
      </c>
      <c r="G320" s="36">
        <f>SUMIFS(СВЦЭМ!$I$34:$I$777,СВЦЭМ!$A$34:$A$777,$A320,СВЦЭМ!$B$34:$B$777,G$296)+'СЕТ СН'!$F$13</f>
        <v>0</v>
      </c>
      <c r="H320" s="36">
        <f>SUMIFS(СВЦЭМ!$I$34:$I$777,СВЦЭМ!$A$34:$A$777,$A320,СВЦЭМ!$B$34:$B$777,H$296)+'СЕТ СН'!$F$13</f>
        <v>0</v>
      </c>
      <c r="I320" s="36">
        <f>SUMIFS(СВЦЭМ!$I$34:$I$777,СВЦЭМ!$A$34:$A$777,$A320,СВЦЭМ!$B$34:$B$777,I$296)+'СЕТ СН'!$F$13</f>
        <v>0</v>
      </c>
      <c r="J320" s="36">
        <f>SUMIFS(СВЦЭМ!$I$34:$I$777,СВЦЭМ!$A$34:$A$777,$A320,СВЦЭМ!$B$34:$B$777,J$296)+'СЕТ СН'!$F$13</f>
        <v>0</v>
      </c>
      <c r="K320" s="36">
        <f>SUMIFS(СВЦЭМ!$I$34:$I$777,СВЦЭМ!$A$34:$A$777,$A320,СВЦЭМ!$B$34:$B$777,K$296)+'СЕТ СН'!$F$13</f>
        <v>0</v>
      </c>
      <c r="L320" s="36">
        <f>SUMIFS(СВЦЭМ!$I$34:$I$777,СВЦЭМ!$A$34:$A$777,$A320,СВЦЭМ!$B$34:$B$777,L$296)+'СЕТ СН'!$F$13</f>
        <v>0</v>
      </c>
      <c r="M320" s="36">
        <f>SUMIFS(СВЦЭМ!$I$34:$I$777,СВЦЭМ!$A$34:$A$777,$A320,СВЦЭМ!$B$34:$B$777,M$296)+'СЕТ СН'!$F$13</f>
        <v>0</v>
      </c>
      <c r="N320" s="36">
        <f>SUMIFS(СВЦЭМ!$I$34:$I$777,СВЦЭМ!$A$34:$A$777,$A320,СВЦЭМ!$B$34:$B$777,N$296)+'СЕТ СН'!$F$13</f>
        <v>0</v>
      </c>
      <c r="O320" s="36">
        <f>SUMIFS(СВЦЭМ!$I$34:$I$777,СВЦЭМ!$A$34:$A$777,$A320,СВЦЭМ!$B$34:$B$777,O$296)+'СЕТ СН'!$F$13</f>
        <v>0</v>
      </c>
      <c r="P320" s="36">
        <f>SUMIFS(СВЦЭМ!$I$34:$I$777,СВЦЭМ!$A$34:$A$777,$A320,СВЦЭМ!$B$34:$B$777,P$296)+'СЕТ СН'!$F$13</f>
        <v>0</v>
      </c>
      <c r="Q320" s="36">
        <f>SUMIFS(СВЦЭМ!$I$34:$I$777,СВЦЭМ!$A$34:$A$777,$A320,СВЦЭМ!$B$34:$B$777,Q$296)+'СЕТ СН'!$F$13</f>
        <v>0</v>
      </c>
      <c r="R320" s="36">
        <f>SUMIFS(СВЦЭМ!$I$34:$I$777,СВЦЭМ!$A$34:$A$777,$A320,СВЦЭМ!$B$34:$B$777,R$296)+'СЕТ СН'!$F$13</f>
        <v>0</v>
      </c>
      <c r="S320" s="36">
        <f>SUMIFS(СВЦЭМ!$I$34:$I$777,СВЦЭМ!$A$34:$A$777,$A320,СВЦЭМ!$B$34:$B$777,S$296)+'СЕТ СН'!$F$13</f>
        <v>0</v>
      </c>
      <c r="T320" s="36">
        <f>SUMIFS(СВЦЭМ!$I$34:$I$777,СВЦЭМ!$A$34:$A$777,$A320,СВЦЭМ!$B$34:$B$777,T$296)+'СЕТ СН'!$F$13</f>
        <v>0</v>
      </c>
      <c r="U320" s="36">
        <f>SUMIFS(СВЦЭМ!$I$34:$I$777,СВЦЭМ!$A$34:$A$777,$A320,СВЦЭМ!$B$34:$B$777,U$296)+'СЕТ СН'!$F$13</f>
        <v>0</v>
      </c>
      <c r="V320" s="36">
        <f>SUMIFS(СВЦЭМ!$I$34:$I$777,СВЦЭМ!$A$34:$A$777,$A320,СВЦЭМ!$B$34:$B$777,V$296)+'СЕТ СН'!$F$13</f>
        <v>0</v>
      </c>
      <c r="W320" s="36">
        <f>SUMIFS(СВЦЭМ!$I$34:$I$777,СВЦЭМ!$A$34:$A$777,$A320,СВЦЭМ!$B$34:$B$777,W$296)+'СЕТ СН'!$F$13</f>
        <v>0</v>
      </c>
      <c r="X320" s="36">
        <f>SUMIFS(СВЦЭМ!$I$34:$I$777,СВЦЭМ!$A$34:$A$777,$A320,СВЦЭМ!$B$34:$B$777,X$296)+'СЕТ СН'!$F$13</f>
        <v>0</v>
      </c>
      <c r="Y320" s="36">
        <f>SUMIFS(СВЦЭМ!$I$34:$I$777,СВЦЭМ!$A$34:$A$777,$A320,СВЦЭМ!$B$34:$B$777,Y$296)+'СЕТ СН'!$F$13</f>
        <v>0</v>
      </c>
    </row>
    <row r="321" spans="1:27" ht="15.75" x14ac:dyDescent="0.2">
      <c r="A321" s="35">
        <f t="shared" si="8"/>
        <v>43398</v>
      </c>
      <c r="B321" s="36">
        <f>SUMIFS(СВЦЭМ!$I$34:$I$777,СВЦЭМ!$A$34:$A$777,$A321,СВЦЭМ!$B$34:$B$777,B$296)+'СЕТ СН'!$F$13</f>
        <v>0</v>
      </c>
      <c r="C321" s="36">
        <f>SUMIFS(СВЦЭМ!$I$34:$I$777,СВЦЭМ!$A$34:$A$777,$A321,СВЦЭМ!$B$34:$B$777,C$296)+'СЕТ СН'!$F$13</f>
        <v>0</v>
      </c>
      <c r="D321" s="36">
        <f>SUMIFS(СВЦЭМ!$I$34:$I$777,СВЦЭМ!$A$34:$A$777,$A321,СВЦЭМ!$B$34:$B$777,D$296)+'СЕТ СН'!$F$13</f>
        <v>0</v>
      </c>
      <c r="E321" s="36">
        <f>SUMIFS(СВЦЭМ!$I$34:$I$777,СВЦЭМ!$A$34:$A$777,$A321,СВЦЭМ!$B$34:$B$777,E$296)+'СЕТ СН'!$F$13</f>
        <v>0</v>
      </c>
      <c r="F321" s="36">
        <f>SUMIFS(СВЦЭМ!$I$34:$I$777,СВЦЭМ!$A$34:$A$777,$A321,СВЦЭМ!$B$34:$B$777,F$296)+'СЕТ СН'!$F$13</f>
        <v>0</v>
      </c>
      <c r="G321" s="36">
        <f>SUMIFS(СВЦЭМ!$I$34:$I$777,СВЦЭМ!$A$34:$A$777,$A321,СВЦЭМ!$B$34:$B$777,G$296)+'СЕТ СН'!$F$13</f>
        <v>0</v>
      </c>
      <c r="H321" s="36">
        <f>SUMIFS(СВЦЭМ!$I$34:$I$777,СВЦЭМ!$A$34:$A$777,$A321,СВЦЭМ!$B$34:$B$777,H$296)+'СЕТ СН'!$F$13</f>
        <v>0</v>
      </c>
      <c r="I321" s="36">
        <f>SUMIFS(СВЦЭМ!$I$34:$I$777,СВЦЭМ!$A$34:$A$777,$A321,СВЦЭМ!$B$34:$B$777,I$296)+'СЕТ СН'!$F$13</f>
        <v>0</v>
      </c>
      <c r="J321" s="36">
        <f>SUMIFS(СВЦЭМ!$I$34:$I$777,СВЦЭМ!$A$34:$A$777,$A321,СВЦЭМ!$B$34:$B$777,J$296)+'СЕТ СН'!$F$13</f>
        <v>0</v>
      </c>
      <c r="K321" s="36">
        <f>SUMIFS(СВЦЭМ!$I$34:$I$777,СВЦЭМ!$A$34:$A$777,$A321,СВЦЭМ!$B$34:$B$777,K$296)+'СЕТ СН'!$F$13</f>
        <v>0</v>
      </c>
      <c r="L321" s="36">
        <f>SUMIFS(СВЦЭМ!$I$34:$I$777,СВЦЭМ!$A$34:$A$777,$A321,СВЦЭМ!$B$34:$B$777,L$296)+'СЕТ СН'!$F$13</f>
        <v>0</v>
      </c>
      <c r="M321" s="36">
        <f>SUMIFS(СВЦЭМ!$I$34:$I$777,СВЦЭМ!$A$34:$A$777,$A321,СВЦЭМ!$B$34:$B$777,M$296)+'СЕТ СН'!$F$13</f>
        <v>0</v>
      </c>
      <c r="N321" s="36">
        <f>SUMIFS(СВЦЭМ!$I$34:$I$777,СВЦЭМ!$A$34:$A$777,$A321,СВЦЭМ!$B$34:$B$777,N$296)+'СЕТ СН'!$F$13</f>
        <v>0</v>
      </c>
      <c r="O321" s="36">
        <f>SUMIFS(СВЦЭМ!$I$34:$I$777,СВЦЭМ!$A$34:$A$777,$A321,СВЦЭМ!$B$34:$B$777,O$296)+'СЕТ СН'!$F$13</f>
        <v>0</v>
      </c>
      <c r="P321" s="36">
        <f>SUMIFS(СВЦЭМ!$I$34:$I$777,СВЦЭМ!$A$34:$A$777,$A321,СВЦЭМ!$B$34:$B$777,P$296)+'СЕТ СН'!$F$13</f>
        <v>0</v>
      </c>
      <c r="Q321" s="36">
        <f>SUMIFS(СВЦЭМ!$I$34:$I$777,СВЦЭМ!$A$34:$A$777,$A321,СВЦЭМ!$B$34:$B$777,Q$296)+'СЕТ СН'!$F$13</f>
        <v>0</v>
      </c>
      <c r="R321" s="36">
        <f>SUMIFS(СВЦЭМ!$I$34:$I$777,СВЦЭМ!$A$34:$A$777,$A321,СВЦЭМ!$B$34:$B$777,R$296)+'СЕТ СН'!$F$13</f>
        <v>0</v>
      </c>
      <c r="S321" s="36">
        <f>SUMIFS(СВЦЭМ!$I$34:$I$777,СВЦЭМ!$A$34:$A$777,$A321,СВЦЭМ!$B$34:$B$777,S$296)+'СЕТ СН'!$F$13</f>
        <v>0</v>
      </c>
      <c r="T321" s="36">
        <f>SUMIFS(СВЦЭМ!$I$34:$I$777,СВЦЭМ!$A$34:$A$777,$A321,СВЦЭМ!$B$34:$B$777,T$296)+'СЕТ СН'!$F$13</f>
        <v>0</v>
      </c>
      <c r="U321" s="36">
        <f>SUMIFS(СВЦЭМ!$I$34:$I$777,СВЦЭМ!$A$34:$A$777,$A321,СВЦЭМ!$B$34:$B$777,U$296)+'СЕТ СН'!$F$13</f>
        <v>0</v>
      </c>
      <c r="V321" s="36">
        <f>SUMIFS(СВЦЭМ!$I$34:$I$777,СВЦЭМ!$A$34:$A$777,$A321,СВЦЭМ!$B$34:$B$777,V$296)+'СЕТ СН'!$F$13</f>
        <v>0</v>
      </c>
      <c r="W321" s="36">
        <f>SUMIFS(СВЦЭМ!$I$34:$I$777,СВЦЭМ!$A$34:$A$777,$A321,СВЦЭМ!$B$34:$B$777,W$296)+'СЕТ СН'!$F$13</f>
        <v>0</v>
      </c>
      <c r="X321" s="36">
        <f>SUMIFS(СВЦЭМ!$I$34:$I$777,СВЦЭМ!$A$34:$A$777,$A321,СВЦЭМ!$B$34:$B$777,X$296)+'СЕТ СН'!$F$13</f>
        <v>0</v>
      </c>
      <c r="Y321" s="36">
        <f>SUMIFS(СВЦЭМ!$I$34:$I$777,СВЦЭМ!$A$34:$A$777,$A321,СВЦЭМ!$B$34:$B$777,Y$296)+'СЕТ СН'!$F$13</f>
        <v>0</v>
      </c>
    </row>
    <row r="322" spans="1:27" ht="15.75" x14ac:dyDescent="0.2">
      <c r="A322" s="35">
        <f t="shared" si="8"/>
        <v>43399</v>
      </c>
      <c r="B322" s="36">
        <f>SUMIFS(СВЦЭМ!$I$34:$I$777,СВЦЭМ!$A$34:$A$777,$A322,СВЦЭМ!$B$34:$B$777,B$296)+'СЕТ СН'!$F$13</f>
        <v>0</v>
      </c>
      <c r="C322" s="36">
        <f>SUMIFS(СВЦЭМ!$I$34:$I$777,СВЦЭМ!$A$34:$A$777,$A322,СВЦЭМ!$B$34:$B$777,C$296)+'СЕТ СН'!$F$13</f>
        <v>0</v>
      </c>
      <c r="D322" s="36">
        <f>SUMIFS(СВЦЭМ!$I$34:$I$777,СВЦЭМ!$A$34:$A$777,$A322,СВЦЭМ!$B$34:$B$777,D$296)+'СЕТ СН'!$F$13</f>
        <v>0</v>
      </c>
      <c r="E322" s="36">
        <f>SUMIFS(СВЦЭМ!$I$34:$I$777,СВЦЭМ!$A$34:$A$777,$A322,СВЦЭМ!$B$34:$B$777,E$296)+'СЕТ СН'!$F$13</f>
        <v>0</v>
      </c>
      <c r="F322" s="36">
        <f>SUMIFS(СВЦЭМ!$I$34:$I$777,СВЦЭМ!$A$34:$A$777,$A322,СВЦЭМ!$B$34:$B$777,F$296)+'СЕТ СН'!$F$13</f>
        <v>0</v>
      </c>
      <c r="G322" s="36">
        <f>SUMIFS(СВЦЭМ!$I$34:$I$777,СВЦЭМ!$A$34:$A$777,$A322,СВЦЭМ!$B$34:$B$777,G$296)+'СЕТ СН'!$F$13</f>
        <v>0</v>
      </c>
      <c r="H322" s="36">
        <f>SUMIFS(СВЦЭМ!$I$34:$I$777,СВЦЭМ!$A$34:$A$777,$A322,СВЦЭМ!$B$34:$B$777,H$296)+'СЕТ СН'!$F$13</f>
        <v>0</v>
      </c>
      <c r="I322" s="36">
        <f>SUMIFS(СВЦЭМ!$I$34:$I$777,СВЦЭМ!$A$34:$A$777,$A322,СВЦЭМ!$B$34:$B$777,I$296)+'СЕТ СН'!$F$13</f>
        <v>0</v>
      </c>
      <c r="J322" s="36">
        <f>SUMIFS(СВЦЭМ!$I$34:$I$777,СВЦЭМ!$A$34:$A$777,$A322,СВЦЭМ!$B$34:$B$777,J$296)+'СЕТ СН'!$F$13</f>
        <v>0</v>
      </c>
      <c r="K322" s="36">
        <f>SUMIFS(СВЦЭМ!$I$34:$I$777,СВЦЭМ!$A$34:$A$777,$A322,СВЦЭМ!$B$34:$B$777,K$296)+'СЕТ СН'!$F$13</f>
        <v>0</v>
      </c>
      <c r="L322" s="36">
        <f>SUMIFS(СВЦЭМ!$I$34:$I$777,СВЦЭМ!$A$34:$A$777,$A322,СВЦЭМ!$B$34:$B$777,L$296)+'СЕТ СН'!$F$13</f>
        <v>0</v>
      </c>
      <c r="M322" s="36">
        <f>SUMIFS(СВЦЭМ!$I$34:$I$777,СВЦЭМ!$A$34:$A$777,$A322,СВЦЭМ!$B$34:$B$777,M$296)+'СЕТ СН'!$F$13</f>
        <v>0</v>
      </c>
      <c r="N322" s="36">
        <f>SUMIFS(СВЦЭМ!$I$34:$I$777,СВЦЭМ!$A$34:$A$777,$A322,СВЦЭМ!$B$34:$B$777,N$296)+'СЕТ СН'!$F$13</f>
        <v>0</v>
      </c>
      <c r="O322" s="36">
        <f>SUMIFS(СВЦЭМ!$I$34:$I$777,СВЦЭМ!$A$34:$A$777,$A322,СВЦЭМ!$B$34:$B$777,O$296)+'СЕТ СН'!$F$13</f>
        <v>0</v>
      </c>
      <c r="P322" s="36">
        <f>SUMIFS(СВЦЭМ!$I$34:$I$777,СВЦЭМ!$A$34:$A$777,$A322,СВЦЭМ!$B$34:$B$777,P$296)+'СЕТ СН'!$F$13</f>
        <v>0</v>
      </c>
      <c r="Q322" s="36">
        <f>SUMIFS(СВЦЭМ!$I$34:$I$777,СВЦЭМ!$A$34:$A$777,$A322,СВЦЭМ!$B$34:$B$777,Q$296)+'СЕТ СН'!$F$13</f>
        <v>0</v>
      </c>
      <c r="R322" s="36">
        <f>SUMIFS(СВЦЭМ!$I$34:$I$777,СВЦЭМ!$A$34:$A$777,$A322,СВЦЭМ!$B$34:$B$777,R$296)+'СЕТ СН'!$F$13</f>
        <v>0</v>
      </c>
      <c r="S322" s="36">
        <f>SUMIFS(СВЦЭМ!$I$34:$I$777,СВЦЭМ!$A$34:$A$777,$A322,СВЦЭМ!$B$34:$B$777,S$296)+'СЕТ СН'!$F$13</f>
        <v>0</v>
      </c>
      <c r="T322" s="36">
        <f>SUMIFS(СВЦЭМ!$I$34:$I$777,СВЦЭМ!$A$34:$A$777,$A322,СВЦЭМ!$B$34:$B$777,T$296)+'СЕТ СН'!$F$13</f>
        <v>0</v>
      </c>
      <c r="U322" s="36">
        <f>SUMIFS(СВЦЭМ!$I$34:$I$777,СВЦЭМ!$A$34:$A$777,$A322,СВЦЭМ!$B$34:$B$777,U$296)+'СЕТ СН'!$F$13</f>
        <v>0</v>
      </c>
      <c r="V322" s="36">
        <f>SUMIFS(СВЦЭМ!$I$34:$I$777,СВЦЭМ!$A$34:$A$777,$A322,СВЦЭМ!$B$34:$B$777,V$296)+'СЕТ СН'!$F$13</f>
        <v>0</v>
      </c>
      <c r="W322" s="36">
        <f>SUMIFS(СВЦЭМ!$I$34:$I$777,СВЦЭМ!$A$34:$A$777,$A322,СВЦЭМ!$B$34:$B$777,W$296)+'СЕТ СН'!$F$13</f>
        <v>0</v>
      </c>
      <c r="X322" s="36">
        <f>SUMIFS(СВЦЭМ!$I$34:$I$777,СВЦЭМ!$A$34:$A$777,$A322,СВЦЭМ!$B$34:$B$777,X$296)+'СЕТ СН'!$F$13</f>
        <v>0</v>
      </c>
      <c r="Y322" s="36">
        <f>SUMIFS(СВЦЭМ!$I$34:$I$777,СВЦЭМ!$A$34:$A$777,$A322,СВЦЭМ!$B$34:$B$777,Y$296)+'СЕТ СН'!$F$13</f>
        <v>0</v>
      </c>
    </row>
    <row r="323" spans="1:27" ht="15.75" x14ac:dyDescent="0.2">
      <c r="A323" s="35">
        <f t="shared" si="8"/>
        <v>43400</v>
      </c>
      <c r="B323" s="36">
        <f>SUMIFS(СВЦЭМ!$I$34:$I$777,СВЦЭМ!$A$34:$A$777,$A323,СВЦЭМ!$B$34:$B$777,B$296)+'СЕТ СН'!$F$13</f>
        <v>0</v>
      </c>
      <c r="C323" s="36">
        <f>SUMIFS(СВЦЭМ!$I$34:$I$777,СВЦЭМ!$A$34:$A$777,$A323,СВЦЭМ!$B$34:$B$777,C$296)+'СЕТ СН'!$F$13</f>
        <v>0</v>
      </c>
      <c r="D323" s="36">
        <f>SUMIFS(СВЦЭМ!$I$34:$I$777,СВЦЭМ!$A$34:$A$777,$A323,СВЦЭМ!$B$34:$B$777,D$296)+'СЕТ СН'!$F$13</f>
        <v>0</v>
      </c>
      <c r="E323" s="36">
        <f>SUMIFS(СВЦЭМ!$I$34:$I$777,СВЦЭМ!$A$34:$A$777,$A323,СВЦЭМ!$B$34:$B$777,E$296)+'СЕТ СН'!$F$13</f>
        <v>0</v>
      </c>
      <c r="F323" s="36">
        <f>SUMIFS(СВЦЭМ!$I$34:$I$777,СВЦЭМ!$A$34:$A$777,$A323,СВЦЭМ!$B$34:$B$777,F$296)+'СЕТ СН'!$F$13</f>
        <v>0</v>
      </c>
      <c r="G323" s="36">
        <f>SUMIFS(СВЦЭМ!$I$34:$I$777,СВЦЭМ!$A$34:$A$777,$A323,СВЦЭМ!$B$34:$B$777,G$296)+'СЕТ СН'!$F$13</f>
        <v>0</v>
      </c>
      <c r="H323" s="36">
        <f>SUMIFS(СВЦЭМ!$I$34:$I$777,СВЦЭМ!$A$34:$A$777,$A323,СВЦЭМ!$B$34:$B$777,H$296)+'СЕТ СН'!$F$13</f>
        <v>0</v>
      </c>
      <c r="I323" s="36">
        <f>SUMIFS(СВЦЭМ!$I$34:$I$777,СВЦЭМ!$A$34:$A$777,$A323,СВЦЭМ!$B$34:$B$777,I$296)+'СЕТ СН'!$F$13</f>
        <v>0</v>
      </c>
      <c r="J323" s="36">
        <f>SUMIFS(СВЦЭМ!$I$34:$I$777,СВЦЭМ!$A$34:$A$777,$A323,СВЦЭМ!$B$34:$B$777,J$296)+'СЕТ СН'!$F$13</f>
        <v>0</v>
      </c>
      <c r="K323" s="36">
        <f>SUMIFS(СВЦЭМ!$I$34:$I$777,СВЦЭМ!$A$34:$A$777,$A323,СВЦЭМ!$B$34:$B$777,K$296)+'СЕТ СН'!$F$13</f>
        <v>0</v>
      </c>
      <c r="L323" s="36">
        <f>SUMIFS(СВЦЭМ!$I$34:$I$777,СВЦЭМ!$A$34:$A$777,$A323,СВЦЭМ!$B$34:$B$777,L$296)+'СЕТ СН'!$F$13</f>
        <v>0</v>
      </c>
      <c r="M323" s="36">
        <f>SUMIFS(СВЦЭМ!$I$34:$I$777,СВЦЭМ!$A$34:$A$777,$A323,СВЦЭМ!$B$34:$B$777,M$296)+'СЕТ СН'!$F$13</f>
        <v>0</v>
      </c>
      <c r="N323" s="36">
        <f>SUMIFS(СВЦЭМ!$I$34:$I$777,СВЦЭМ!$A$34:$A$777,$A323,СВЦЭМ!$B$34:$B$777,N$296)+'СЕТ СН'!$F$13</f>
        <v>0</v>
      </c>
      <c r="O323" s="36">
        <f>SUMIFS(СВЦЭМ!$I$34:$I$777,СВЦЭМ!$A$34:$A$777,$A323,СВЦЭМ!$B$34:$B$777,O$296)+'СЕТ СН'!$F$13</f>
        <v>0</v>
      </c>
      <c r="P323" s="36">
        <f>SUMIFS(СВЦЭМ!$I$34:$I$777,СВЦЭМ!$A$34:$A$777,$A323,СВЦЭМ!$B$34:$B$777,P$296)+'СЕТ СН'!$F$13</f>
        <v>0</v>
      </c>
      <c r="Q323" s="36">
        <f>SUMIFS(СВЦЭМ!$I$34:$I$777,СВЦЭМ!$A$34:$A$777,$A323,СВЦЭМ!$B$34:$B$777,Q$296)+'СЕТ СН'!$F$13</f>
        <v>0</v>
      </c>
      <c r="R323" s="36">
        <f>SUMIFS(СВЦЭМ!$I$34:$I$777,СВЦЭМ!$A$34:$A$777,$A323,СВЦЭМ!$B$34:$B$777,R$296)+'СЕТ СН'!$F$13</f>
        <v>0</v>
      </c>
      <c r="S323" s="36">
        <f>SUMIFS(СВЦЭМ!$I$34:$I$777,СВЦЭМ!$A$34:$A$777,$A323,СВЦЭМ!$B$34:$B$777,S$296)+'СЕТ СН'!$F$13</f>
        <v>0</v>
      </c>
      <c r="T323" s="36">
        <f>SUMIFS(СВЦЭМ!$I$34:$I$777,СВЦЭМ!$A$34:$A$777,$A323,СВЦЭМ!$B$34:$B$777,T$296)+'СЕТ СН'!$F$13</f>
        <v>0</v>
      </c>
      <c r="U323" s="36">
        <f>SUMIFS(СВЦЭМ!$I$34:$I$777,СВЦЭМ!$A$34:$A$777,$A323,СВЦЭМ!$B$34:$B$777,U$296)+'СЕТ СН'!$F$13</f>
        <v>0</v>
      </c>
      <c r="V323" s="36">
        <f>SUMIFS(СВЦЭМ!$I$34:$I$777,СВЦЭМ!$A$34:$A$777,$A323,СВЦЭМ!$B$34:$B$777,V$296)+'СЕТ СН'!$F$13</f>
        <v>0</v>
      </c>
      <c r="W323" s="36">
        <f>SUMIFS(СВЦЭМ!$I$34:$I$777,СВЦЭМ!$A$34:$A$777,$A323,СВЦЭМ!$B$34:$B$777,W$296)+'СЕТ СН'!$F$13</f>
        <v>0</v>
      </c>
      <c r="X323" s="36">
        <f>SUMIFS(СВЦЭМ!$I$34:$I$777,СВЦЭМ!$A$34:$A$777,$A323,СВЦЭМ!$B$34:$B$777,X$296)+'СЕТ СН'!$F$13</f>
        <v>0</v>
      </c>
      <c r="Y323" s="36">
        <f>SUMIFS(СВЦЭМ!$I$34:$I$777,СВЦЭМ!$A$34:$A$777,$A323,СВЦЭМ!$B$34:$B$777,Y$296)+'СЕТ СН'!$F$13</f>
        <v>0</v>
      </c>
    </row>
    <row r="324" spans="1:27" ht="15.75" x14ac:dyDescent="0.2">
      <c r="A324" s="35">
        <f t="shared" si="8"/>
        <v>43401</v>
      </c>
      <c r="B324" s="36">
        <f>SUMIFS(СВЦЭМ!$I$34:$I$777,СВЦЭМ!$A$34:$A$777,$A324,СВЦЭМ!$B$34:$B$777,B$296)+'СЕТ СН'!$F$13</f>
        <v>0</v>
      </c>
      <c r="C324" s="36">
        <f>SUMIFS(СВЦЭМ!$I$34:$I$777,СВЦЭМ!$A$34:$A$777,$A324,СВЦЭМ!$B$34:$B$777,C$296)+'СЕТ СН'!$F$13</f>
        <v>0</v>
      </c>
      <c r="D324" s="36">
        <f>SUMIFS(СВЦЭМ!$I$34:$I$777,СВЦЭМ!$A$34:$A$777,$A324,СВЦЭМ!$B$34:$B$777,D$296)+'СЕТ СН'!$F$13</f>
        <v>0</v>
      </c>
      <c r="E324" s="36">
        <f>SUMIFS(СВЦЭМ!$I$34:$I$777,СВЦЭМ!$A$34:$A$777,$A324,СВЦЭМ!$B$34:$B$777,E$296)+'СЕТ СН'!$F$13</f>
        <v>0</v>
      </c>
      <c r="F324" s="36">
        <f>SUMIFS(СВЦЭМ!$I$34:$I$777,СВЦЭМ!$A$34:$A$777,$A324,СВЦЭМ!$B$34:$B$777,F$296)+'СЕТ СН'!$F$13</f>
        <v>0</v>
      </c>
      <c r="G324" s="36">
        <f>SUMIFS(СВЦЭМ!$I$34:$I$777,СВЦЭМ!$A$34:$A$777,$A324,СВЦЭМ!$B$34:$B$777,G$296)+'СЕТ СН'!$F$13</f>
        <v>0</v>
      </c>
      <c r="H324" s="36">
        <f>SUMIFS(СВЦЭМ!$I$34:$I$777,СВЦЭМ!$A$34:$A$777,$A324,СВЦЭМ!$B$34:$B$777,H$296)+'СЕТ СН'!$F$13</f>
        <v>0</v>
      </c>
      <c r="I324" s="36">
        <f>SUMIFS(СВЦЭМ!$I$34:$I$777,СВЦЭМ!$A$34:$A$777,$A324,СВЦЭМ!$B$34:$B$777,I$296)+'СЕТ СН'!$F$13</f>
        <v>0</v>
      </c>
      <c r="J324" s="36">
        <f>SUMIFS(СВЦЭМ!$I$34:$I$777,СВЦЭМ!$A$34:$A$777,$A324,СВЦЭМ!$B$34:$B$777,J$296)+'СЕТ СН'!$F$13</f>
        <v>0</v>
      </c>
      <c r="K324" s="36">
        <f>SUMIFS(СВЦЭМ!$I$34:$I$777,СВЦЭМ!$A$34:$A$777,$A324,СВЦЭМ!$B$34:$B$777,K$296)+'СЕТ СН'!$F$13</f>
        <v>0</v>
      </c>
      <c r="L324" s="36">
        <f>SUMIFS(СВЦЭМ!$I$34:$I$777,СВЦЭМ!$A$34:$A$777,$A324,СВЦЭМ!$B$34:$B$777,L$296)+'СЕТ СН'!$F$13</f>
        <v>0</v>
      </c>
      <c r="M324" s="36">
        <f>SUMIFS(СВЦЭМ!$I$34:$I$777,СВЦЭМ!$A$34:$A$777,$A324,СВЦЭМ!$B$34:$B$777,M$296)+'СЕТ СН'!$F$13</f>
        <v>0</v>
      </c>
      <c r="N324" s="36">
        <f>SUMIFS(СВЦЭМ!$I$34:$I$777,СВЦЭМ!$A$34:$A$777,$A324,СВЦЭМ!$B$34:$B$777,N$296)+'СЕТ СН'!$F$13</f>
        <v>0</v>
      </c>
      <c r="O324" s="36">
        <f>SUMIFS(СВЦЭМ!$I$34:$I$777,СВЦЭМ!$A$34:$A$777,$A324,СВЦЭМ!$B$34:$B$777,O$296)+'СЕТ СН'!$F$13</f>
        <v>0</v>
      </c>
      <c r="P324" s="36">
        <f>SUMIFS(СВЦЭМ!$I$34:$I$777,СВЦЭМ!$A$34:$A$777,$A324,СВЦЭМ!$B$34:$B$777,P$296)+'СЕТ СН'!$F$13</f>
        <v>0</v>
      </c>
      <c r="Q324" s="36">
        <f>SUMIFS(СВЦЭМ!$I$34:$I$777,СВЦЭМ!$A$34:$A$777,$A324,СВЦЭМ!$B$34:$B$777,Q$296)+'СЕТ СН'!$F$13</f>
        <v>0</v>
      </c>
      <c r="R324" s="36">
        <f>SUMIFS(СВЦЭМ!$I$34:$I$777,СВЦЭМ!$A$34:$A$777,$A324,СВЦЭМ!$B$34:$B$777,R$296)+'СЕТ СН'!$F$13</f>
        <v>0</v>
      </c>
      <c r="S324" s="36">
        <f>SUMIFS(СВЦЭМ!$I$34:$I$777,СВЦЭМ!$A$34:$A$777,$A324,СВЦЭМ!$B$34:$B$777,S$296)+'СЕТ СН'!$F$13</f>
        <v>0</v>
      </c>
      <c r="T324" s="36">
        <f>SUMIFS(СВЦЭМ!$I$34:$I$777,СВЦЭМ!$A$34:$A$777,$A324,СВЦЭМ!$B$34:$B$777,T$296)+'СЕТ СН'!$F$13</f>
        <v>0</v>
      </c>
      <c r="U324" s="36">
        <f>SUMIFS(СВЦЭМ!$I$34:$I$777,СВЦЭМ!$A$34:$A$777,$A324,СВЦЭМ!$B$34:$B$777,U$296)+'СЕТ СН'!$F$13</f>
        <v>0</v>
      </c>
      <c r="V324" s="36">
        <f>SUMIFS(СВЦЭМ!$I$34:$I$777,СВЦЭМ!$A$34:$A$777,$A324,СВЦЭМ!$B$34:$B$777,V$296)+'СЕТ СН'!$F$13</f>
        <v>0</v>
      </c>
      <c r="W324" s="36">
        <f>SUMIFS(СВЦЭМ!$I$34:$I$777,СВЦЭМ!$A$34:$A$777,$A324,СВЦЭМ!$B$34:$B$777,W$296)+'СЕТ СН'!$F$13</f>
        <v>0</v>
      </c>
      <c r="X324" s="36">
        <f>SUMIFS(СВЦЭМ!$I$34:$I$777,СВЦЭМ!$A$34:$A$777,$A324,СВЦЭМ!$B$34:$B$777,X$296)+'СЕТ СН'!$F$13</f>
        <v>0</v>
      </c>
      <c r="Y324" s="36">
        <f>SUMIFS(СВЦЭМ!$I$34:$I$777,СВЦЭМ!$A$34:$A$777,$A324,СВЦЭМ!$B$34:$B$777,Y$296)+'СЕТ СН'!$F$13</f>
        <v>0</v>
      </c>
    </row>
    <row r="325" spans="1:27" ht="15.75" x14ac:dyDescent="0.2">
      <c r="A325" s="35">
        <f t="shared" si="8"/>
        <v>43402</v>
      </c>
      <c r="B325" s="36">
        <f>SUMIFS(СВЦЭМ!$I$34:$I$777,СВЦЭМ!$A$34:$A$777,$A325,СВЦЭМ!$B$34:$B$777,B$296)+'СЕТ СН'!$F$13</f>
        <v>0</v>
      </c>
      <c r="C325" s="36">
        <f>SUMIFS(СВЦЭМ!$I$34:$I$777,СВЦЭМ!$A$34:$A$777,$A325,СВЦЭМ!$B$34:$B$777,C$296)+'СЕТ СН'!$F$13</f>
        <v>0</v>
      </c>
      <c r="D325" s="36">
        <f>SUMIFS(СВЦЭМ!$I$34:$I$777,СВЦЭМ!$A$34:$A$777,$A325,СВЦЭМ!$B$34:$B$777,D$296)+'СЕТ СН'!$F$13</f>
        <v>0</v>
      </c>
      <c r="E325" s="36">
        <f>SUMIFS(СВЦЭМ!$I$34:$I$777,СВЦЭМ!$A$34:$A$777,$A325,СВЦЭМ!$B$34:$B$777,E$296)+'СЕТ СН'!$F$13</f>
        <v>0</v>
      </c>
      <c r="F325" s="36">
        <f>SUMIFS(СВЦЭМ!$I$34:$I$777,СВЦЭМ!$A$34:$A$777,$A325,СВЦЭМ!$B$34:$B$777,F$296)+'СЕТ СН'!$F$13</f>
        <v>0</v>
      </c>
      <c r="G325" s="36">
        <f>SUMIFS(СВЦЭМ!$I$34:$I$777,СВЦЭМ!$A$34:$A$777,$A325,СВЦЭМ!$B$34:$B$777,G$296)+'СЕТ СН'!$F$13</f>
        <v>0</v>
      </c>
      <c r="H325" s="36">
        <f>SUMIFS(СВЦЭМ!$I$34:$I$777,СВЦЭМ!$A$34:$A$777,$A325,СВЦЭМ!$B$34:$B$777,H$296)+'СЕТ СН'!$F$13</f>
        <v>0</v>
      </c>
      <c r="I325" s="36">
        <f>SUMIFS(СВЦЭМ!$I$34:$I$777,СВЦЭМ!$A$34:$A$777,$A325,СВЦЭМ!$B$34:$B$777,I$296)+'СЕТ СН'!$F$13</f>
        <v>0</v>
      </c>
      <c r="J325" s="36">
        <f>SUMIFS(СВЦЭМ!$I$34:$I$777,СВЦЭМ!$A$34:$A$777,$A325,СВЦЭМ!$B$34:$B$777,J$296)+'СЕТ СН'!$F$13</f>
        <v>0</v>
      </c>
      <c r="K325" s="36">
        <f>SUMIFS(СВЦЭМ!$I$34:$I$777,СВЦЭМ!$A$34:$A$777,$A325,СВЦЭМ!$B$34:$B$777,K$296)+'СЕТ СН'!$F$13</f>
        <v>0</v>
      </c>
      <c r="L325" s="36">
        <f>SUMIFS(СВЦЭМ!$I$34:$I$777,СВЦЭМ!$A$34:$A$777,$A325,СВЦЭМ!$B$34:$B$777,L$296)+'СЕТ СН'!$F$13</f>
        <v>0</v>
      </c>
      <c r="M325" s="36">
        <f>SUMIFS(СВЦЭМ!$I$34:$I$777,СВЦЭМ!$A$34:$A$777,$A325,СВЦЭМ!$B$34:$B$777,M$296)+'СЕТ СН'!$F$13</f>
        <v>0</v>
      </c>
      <c r="N325" s="36">
        <f>SUMIFS(СВЦЭМ!$I$34:$I$777,СВЦЭМ!$A$34:$A$777,$A325,СВЦЭМ!$B$34:$B$777,N$296)+'СЕТ СН'!$F$13</f>
        <v>0</v>
      </c>
      <c r="O325" s="36">
        <f>SUMIFS(СВЦЭМ!$I$34:$I$777,СВЦЭМ!$A$34:$A$777,$A325,СВЦЭМ!$B$34:$B$777,O$296)+'СЕТ СН'!$F$13</f>
        <v>0</v>
      </c>
      <c r="P325" s="36">
        <f>SUMIFS(СВЦЭМ!$I$34:$I$777,СВЦЭМ!$A$34:$A$777,$A325,СВЦЭМ!$B$34:$B$777,P$296)+'СЕТ СН'!$F$13</f>
        <v>0</v>
      </c>
      <c r="Q325" s="36">
        <f>SUMIFS(СВЦЭМ!$I$34:$I$777,СВЦЭМ!$A$34:$A$777,$A325,СВЦЭМ!$B$34:$B$777,Q$296)+'СЕТ СН'!$F$13</f>
        <v>0</v>
      </c>
      <c r="R325" s="36">
        <f>SUMIFS(СВЦЭМ!$I$34:$I$777,СВЦЭМ!$A$34:$A$777,$A325,СВЦЭМ!$B$34:$B$777,R$296)+'СЕТ СН'!$F$13</f>
        <v>0</v>
      </c>
      <c r="S325" s="36">
        <f>SUMIFS(СВЦЭМ!$I$34:$I$777,СВЦЭМ!$A$34:$A$777,$A325,СВЦЭМ!$B$34:$B$777,S$296)+'СЕТ СН'!$F$13</f>
        <v>0</v>
      </c>
      <c r="T325" s="36">
        <f>SUMIFS(СВЦЭМ!$I$34:$I$777,СВЦЭМ!$A$34:$A$777,$A325,СВЦЭМ!$B$34:$B$777,T$296)+'СЕТ СН'!$F$13</f>
        <v>0</v>
      </c>
      <c r="U325" s="36">
        <f>SUMIFS(СВЦЭМ!$I$34:$I$777,СВЦЭМ!$A$34:$A$777,$A325,СВЦЭМ!$B$34:$B$777,U$296)+'СЕТ СН'!$F$13</f>
        <v>0</v>
      </c>
      <c r="V325" s="36">
        <f>SUMIFS(СВЦЭМ!$I$34:$I$777,СВЦЭМ!$A$34:$A$777,$A325,СВЦЭМ!$B$34:$B$777,V$296)+'СЕТ СН'!$F$13</f>
        <v>0</v>
      </c>
      <c r="W325" s="36">
        <f>SUMIFS(СВЦЭМ!$I$34:$I$777,СВЦЭМ!$A$34:$A$777,$A325,СВЦЭМ!$B$34:$B$777,W$296)+'СЕТ СН'!$F$13</f>
        <v>0</v>
      </c>
      <c r="X325" s="36">
        <f>SUMIFS(СВЦЭМ!$I$34:$I$777,СВЦЭМ!$A$34:$A$777,$A325,СВЦЭМ!$B$34:$B$777,X$296)+'СЕТ СН'!$F$13</f>
        <v>0</v>
      </c>
      <c r="Y325" s="36">
        <f>SUMIFS(СВЦЭМ!$I$34:$I$777,СВЦЭМ!$A$34:$A$777,$A325,СВЦЭМ!$B$34:$B$777,Y$296)+'СЕТ СН'!$F$13</f>
        <v>0</v>
      </c>
    </row>
    <row r="326" spans="1:27" ht="15.75" x14ac:dyDescent="0.2">
      <c r="A326" s="35">
        <f t="shared" si="8"/>
        <v>43403</v>
      </c>
      <c r="B326" s="36">
        <f>SUMIFS(СВЦЭМ!$I$34:$I$777,СВЦЭМ!$A$34:$A$777,$A326,СВЦЭМ!$B$34:$B$777,B$296)+'СЕТ СН'!$F$13</f>
        <v>0</v>
      </c>
      <c r="C326" s="36">
        <f>SUMIFS(СВЦЭМ!$I$34:$I$777,СВЦЭМ!$A$34:$A$777,$A326,СВЦЭМ!$B$34:$B$777,C$296)+'СЕТ СН'!$F$13</f>
        <v>0</v>
      </c>
      <c r="D326" s="36">
        <f>SUMIFS(СВЦЭМ!$I$34:$I$777,СВЦЭМ!$A$34:$A$777,$A326,СВЦЭМ!$B$34:$B$777,D$296)+'СЕТ СН'!$F$13</f>
        <v>0</v>
      </c>
      <c r="E326" s="36">
        <f>SUMIFS(СВЦЭМ!$I$34:$I$777,СВЦЭМ!$A$34:$A$777,$A326,СВЦЭМ!$B$34:$B$777,E$296)+'СЕТ СН'!$F$13</f>
        <v>0</v>
      </c>
      <c r="F326" s="36">
        <f>SUMIFS(СВЦЭМ!$I$34:$I$777,СВЦЭМ!$A$34:$A$777,$A326,СВЦЭМ!$B$34:$B$777,F$296)+'СЕТ СН'!$F$13</f>
        <v>0</v>
      </c>
      <c r="G326" s="36">
        <f>SUMIFS(СВЦЭМ!$I$34:$I$777,СВЦЭМ!$A$34:$A$777,$A326,СВЦЭМ!$B$34:$B$777,G$296)+'СЕТ СН'!$F$13</f>
        <v>0</v>
      </c>
      <c r="H326" s="36">
        <f>SUMIFS(СВЦЭМ!$I$34:$I$777,СВЦЭМ!$A$34:$A$777,$A326,СВЦЭМ!$B$34:$B$777,H$296)+'СЕТ СН'!$F$13</f>
        <v>0</v>
      </c>
      <c r="I326" s="36">
        <f>SUMIFS(СВЦЭМ!$I$34:$I$777,СВЦЭМ!$A$34:$A$777,$A326,СВЦЭМ!$B$34:$B$777,I$296)+'СЕТ СН'!$F$13</f>
        <v>0</v>
      </c>
      <c r="J326" s="36">
        <f>SUMIFS(СВЦЭМ!$I$34:$I$777,СВЦЭМ!$A$34:$A$777,$A326,СВЦЭМ!$B$34:$B$777,J$296)+'СЕТ СН'!$F$13</f>
        <v>0</v>
      </c>
      <c r="K326" s="36">
        <f>SUMIFS(СВЦЭМ!$I$34:$I$777,СВЦЭМ!$A$34:$A$777,$A326,СВЦЭМ!$B$34:$B$777,K$296)+'СЕТ СН'!$F$13</f>
        <v>0</v>
      </c>
      <c r="L326" s="36">
        <f>SUMIFS(СВЦЭМ!$I$34:$I$777,СВЦЭМ!$A$34:$A$777,$A326,СВЦЭМ!$B$34:$B$777,L$296)+'СЕТ СН'!$F$13</f>
        <v>0</v>
      </c>
      <c r="M326" s="36">
        <f>SUMIFS(СВЦЭМ!$I$34:$I$777,СВЦЭМ!$A$34:$A$777,$A326,СВЦЭМ!$B$34:$B$777,M$296)+'СЕТ СН'!$F$13</f>
        <v>0</v>
      </c>
      <c r="N326" s="36">
        <f>SUMIFS(СВЦЭМ!$I$34:$I$777,СВЦЭМ!$A$34:$A$777,$A326,СВЦЭМ!$B$34:$B$777,N$296)+'СЕТ СН'!$F$13</f>
        <v>0</v>
      </c>
      <c r="O326" s="36">
        <f>SUMIFS(СВЦЭМ!$I$34:$I$777,СВЦЭМ!$A$34:$A$777,$A326,СВЦЭМ!$B$34:$B$777,O$296)+'СЕТ СН'!$F$13</f>
        <v>0</v>
      </c>
      <c r="P326" s="36">
        <f>SUMIFS(СВЦЭМ!$I$34:$I$777,СВЦЭМ!$A$34:$A$777,$A326,СВЦЭМ!$B$34:$B$777,P$296)+'СЕТ СН'!$F$13</f>
        <v>0</v>
      </c>
      <c r="Q326" s="36">
        <f>SUMIFS(СВЦЭМ!$I$34:$I$777,СВЦЭМ!$A$34:$A$777,$A326,СВЦЭМ!$B$34:$B$777,Q$296)+'СЕТ СН'!$F$13</f>
        <v>0</v>
      </c>
      <c r="R326" s="36">
        <f>SUMIFS(СВЦЭМ!$I$34:$I$777,СВЦЭМ!$A$34:$A$777,$A326,СВЦЭМ!$B$34:$B$777,R$296)+'СЕТ СН'!$F$13</f>
        <v>0</v>
      </c>
      <c r="S326" s="36">
        <f>SUMIFS(СВЦЭМ!$I$34:$I$777,СВЦЭМ!$A$34:$A$777,$A326,СВЦЭМ!$B$34:$B$777,S$296)+'СЕТ СН'!$F$13</f>
        <v>0</v>
      </c>
      <c r="T326" s="36">
        <f>SUMIFS(СВЦЭМ!$I$34:$I$777,СВЦЭМ!$A$34:$A$777,$A326,СВЦЭМ!$B$34:$B$777,T$296)+'СЕТ СН'!$F$13</f>
        <v>0</v>
      </c>
      <c r="U326" s="36">
        <f>SUMIFS(СВЦЭМ!$I$34:$I$777,СВЦЭМ!$A$34:$A$777,$A326,СВЦЭМ!$B$34:$B$777,U$296)+'СЕТ СН'!$F$13</f>
        <v>0</v>
      </c>
      <c r="V326" s="36">
        <f>SUMIFS(СВЦЭМ!$I$34:$I$777,СВЦЭМ!$A$34:$A$777,$A326,СВЦЭМ!$B$34:$B$777,V$296)+'СЕТ СН'!$F$13</f>
        <v>0</v>
      </c>
      <c r="W326" s="36">
        <f>SUMIFS(СВЦЭМ!$I$34:$I$777,СВЦЭМ!$A$34:$A$777,$A326,СВЦЭМ!$B$34:$B$777,W$296)+'СЕТ СН'!$F$13</f>
        <v>0</v>
      </c>
      <c r="X326" s="36">
        <f>SUMIFS(СВЦЭМ!$I$34:$I$777,СВЦЭМ!$A$34:$A$777,$A326,СВЦЭМ!$B$34:$B$777,X$296)+'СЕТ СН'!$F$13</f>
        <v>0</v>
      </c>
      <c r="Y326" s="36">
        <f>SUMIFS(СВЦЭМ!$I$34:$I$777,СВЦЭМ!$A$34:$A$777,$A326,СВЦЭМ!$B$34:$B$777,Y$296)+'СЕТ СН'!$F$13</f>
        <v>0</v>
      </c>
    </row>
    <row r="327" spans="1:27" ht="15.75" x14ac:dyDescent="0.2">
      <c r="A327" s="35">
        <f t="shared" si="8"/>
        <v>43404</v>
      </c>
      <c r="B327" s="36">
        <f>SUMIFS(СВЦЭМ!$I$34:$I$777,СВЦЭМ!$A$34:$A$777,$A327,СВЦЭМ!$B$34:$B$777,B$296)+'СЕТ СН'!$F$13</f>
        <v>0</v>
      </c>
      <c r="C327" s="36">
        <f>SUMIFS(СВЦЭМ!$I$34:$I$777,СВЦЭМ!$A$34:$A$777,$A327,СВЦЭМ!$B$34:$B$777,C$296)+'СЕТ СН'!$F$13</f>
        <v>0</v>
      </c>
      <c r="D327" s="36">
        <f>SUMIFS(СВЦЭМ!$I$34:$I$777,СВЦЭМ!$A$34:$A$777,$A327,СВЦЭМ!$B$34:$B$777,D$296)+'СЕТ СН'!$F$13</f>
        <v>0</v>
      </c>
      <c r="E327" s="36">
        <f>SUMIFS(СВЦЭМ!$I$34:$I$777,СВЦЭМ!$A$34:$A$777,$A327,СВЦЭМ!$B$34:$B$777,E$296)+'СЕТ СН'!$F$13</f>
        <v>0</v>
      </c>
      <c r="F327" s="36">
        <f>SUMIFS(СВЦЭМ!$I$34:$I$777,СВЦЭМ!$A$34:$A$777,$A327,СВЦЭМ!$B$34:$B$777,F$296)+'СЕТ СН'!$F$13</f>
        <v>0</v>
      </c>
      <c r="G327" s="36">
        <f>SUMIFS(СВЦЭМ!$I$34:$I$777,СВЦЭМ!$A$34:$A$777,$A327,СВЦЭМ!$B$34:$B$777,G$296)+'СЕТ СН'!$F$13</f>
        <v>0</v>
      </c>
      <c r="H327" s="36">
        <f>SUMIFS(СВЦЭМ!$I$34:$I$777,СВЦЭМ!$A$34:$A$777,$A327,СВЦЭМ!$B$34:$B$777,H$296)+'СЕТ СН'!$F$13</f>
        <v>0</v>
      </c>
      <c r="I327" s="36">
        <f>SUMIFS(СВЦЭМ!$I$34:$I$777,СВЦЭМ!$A$34:$A$777,$A327,СВЦЭМ!$B$34:$B$777,I$296)+'СЕТ СН'!$F$13</f>
        <v>0</v>
      </c>
      <c r="J327" s="36">
        <f>SUMIFS(СВЦЭМ!$I$34:$I$777,СВЦЭМ!$A$34:$A$777,$A327,СВЦЭМ!$B$34:$B$777,J$296)+'СЕТ СН'!$F$13</f>
        <v>0</v>
      </c>
      <c r="K327" s="36">
        <f>SUMIFS(СВЦЭМ!$I$34:$I$777,СВЦЭМ!$A$34:$A$777,$A327,СВЦЭМ!$B$34:$B$777,K$296)+'СЕТ СН'!$F$13</f>
        <v>0</v>
      </c>
      <c r="L327" s="36">
        <f>SUMIFS(СВЦЭМ!$I$34:$I$777,СВЦЭМ!$A$34:$A$777,$A327,СВЦЭМ!$B$34:$B$777,L$296)+'СЕТ СН'!$F$13</f>
        <v>0</v>
      </c>
      <c r="M327" s="36">
        <f>SUMIFS(СВЦЭМ!$I$34:$I$777,СВЦЭМ!$A$34:$A$777,$A327,СВЦЭМ!$B$34:$B$777,M$296)+'СЕТ СН'!$F$13</f>
        <v>0</v>
      </c>
      <c r="N327" s="36">
        <f>SUMIFS(СВЦЭМ!$I$34:$I$777,СВЦЭМ!$A$34:$A$777,$A327,СВЦЭМ!$B$34:$B$777,N$296)+'СЕТ СН'!$F$13</f>
        <v>0</v>
      </c>
      <c r="O327" s="36">
        <f>SUMIFS(СВЦЭМ!$I$34:$I$777,СВЦЭМ!$A$34:$A$777,$A327,СВЦЭМ!$B$34:$B$777,O$296)+'СЕТ СН'!$F$13</f>
        <v>0</v>
      </c>
      <c r="P327" s="36">
        <f>SUMIFS(СВЦЭМ!$I$34:$I$777,СВЦЭМ!$A$34:$A$777,$A327,СВЦЭМ!$B$34:$B$777,P$296)+'СЕТ СН'!$F$13</f>
        <v>0</v>
      </c>
      <c r="Q327" s="36">
        <f>SUMIFS(СВЦЭМ!$I$34:$I$777,СВЦЭМ!$A$34:$A$777,$A327,СВЦЭМ!$B$34:$B$777,Q$296)+'СЕТ СН'!$F$13</f>
        <v>0</v>
      </c>
      <c r="R327" s="36">
        <f>SUMIFS(СВЦЭМ!$I$34:$I$777,СВЦЭМ!$A$34:$A$777,$A327,СВЦЭМ!$B$34:$B$777,R$296)+'СЕТ СН'!$F$13</f>
        <v>0</v>
      </c>
      <c r="S327" s="36">
        <f>SUMIFS(СВЦЭМ!$I$34:$I$777,СВЦЭМ!$A$34:$A$777,$A327,СВЦЭМ!$B$34:$B$777,S$296)+'СЕТ СН'!$F$13</f>
        <v>0</v>
      </c>
      <c r="T327" s="36">
        <f>SUMIFS(СВЦЭМ!$I$34:$I$777,СВЦЭМ!$A$34:$A$777,$A327,СВЦЭМ!$B$34:$B$777,T$296)+'СЕТ СН'!$F$13</f>
        <v>0</v>
      </c>
      <c r="U327" s="36">
        <f>SUMIFS(СВЦЭМ!$I$34:$I$777,СВЦЭМ!$A$34:$A$777,$A327,СВЦЭМ!$B$34:$B$777,U$296)+'СЕТ СН'!$F$13</f>
        <v>0</v>
      </c>
      <c r="V327" s="36">
        <f>SUMIFS(СВЦЭМ!$I$34:$I$777,СВЦЭМ!$A$34:$A$777,$A327,СВЦЭМ!$B$34:$B$777,V$296)+'СЕТ СН'!$F$13</f>
        <v>0</v>
      </c>
      <c r="W327" s="36">
        <f>SUMIFS(СВЦЭМ!$I$34:$I$777,СВЦЭМ!$A$34:$A$777,$A327,СВЦЭМ!$B$34:$B$777,W$296)+'СЕТ СН'!$F$13</f>
        <v>0</v>
      </c>
      <c r="X327" s="36">
        <f>SUMIFS(СВЦЭМ!$I$34:$I$777,СВЦЭМ!$A$34:$A$777,$A327,СВЦЭМ!$B$34:$B$777,X$296)+'СЕТ СН'!$F$13</f>
        <v>0</v>
      </c>
      <c r="Y327" s="36">
        <f>SUMIFS(СВЦЭМ!$I$34:$I$777,СВЦЭМ!$A$34:$A$777,$A327,СВЦЭМ!$B$34:$B$777,Y$296)+'СЕТ СН'!$F$13</f>
        <v>0</v>
      </c>
    </row>
    <row r="328" spans="1:27" ht="15.75"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6" customFormat="1" ht="12.75" customHeight="1" x14ac:dyDescent="0.2">
      <c r="A331" s="12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customHeight="1" x14ac:dyDescent="0.2">
      <c r="A332" s="35" t="str">
        <f>A297</f>
        <v>01.10.2018</v>
      </c>
      <c r="B332" s="36">
        <f>SUMIFS(СВЦЭМ!$J$34:$J$777,СВЦЭМ!$A$34:$A$777,$A332,СВЦЭМ!$B$34:$B$777,B$331)+'СЕТ СН'!$F$13</f>
        <v>436.89773838000002</v>
      </c>
      <c r="C332" s="36">
        <f>SUMIFS(СВЦЭМ!$J$34:$J$777,СВЦЭМ!$A$34:$A$777,$A332,СВЦЭМ!$B$34:$B$777,C$331)+'СЕТ СН'!$F$13</f>
        <v>508.48603917000003</v>
      </c>
      <c r="D332" s="36">
        <f>SUMIFS(СВЦЭМ!$J$34:$J$777,СВЦЭМ!$A$34:$A$777,$A332,СВЦЭМ!$B$34:$B$777,D$331)+'СЕТ СН'!$F$13</f>
        <v>553.75567976000002</v>
      </c>
      <c r="E332" s="36">
        <f>SUMIFS(СВЦЭМ!$J$34:$J$777,СВЦЭМ!$A$34:$A$777,$A332,СВЦЭМ!$B$34:$B$777,E$331)+'СЕТ СН'!$F$13</f>
        <v>608.27949312999999</v>
      </c>
      <c r="F332" s="36">
        <f>SUMIFS(СВЦЭМ!$J$34:$J$777,СВЦЭМ!$A$34:$A$777,$A332,СВЦЭМ!$B$34:$B$777,F$331)+'СЕТ СН'!$F$13</f>
        <v>604.39855751000005</v>
      </c>
      <c r="G332" s="36">
        <f>SUMIFS(СВЦЭМ!$J$34:$J$777,СВЦЭМ!$A$34:$A$777,$A332,СВЦЭМ!$B$34:$B$777,G$331)+'СЕТ СН'!$F$13</f>
        <v>581.90677555000002</v>
      </c>
      <c r="H332" s="36">
        <f>SUMIFS(СВЦЭМ!$J$34:$J$777,СВЦЭМ!$A$34:$A$777,$A332,СВЦЭМ!$B$34:$B$777,H$331)+'СЕТ СН'!$F$13</f>
        <v>535.89510060999999</v>
      </c>
      <c r="I332" s="36">
        <f>SUMIFS(СВЦЭМ!$J$34:$J$777,СВЦЭМ!$A$34:$A$777,$A332,СВЦЭМ!$B$34:$B$777,I$331)+'СЕТ СН'!$F$13</f>
        <v>496.27843489000003</v>
      </c>
      <c r="J332" s="36">
        <f>SUMIFS(СВЦЭМ!$J$34:$J$777,СВЦЭМ!$A$34:$A$777,$A332,СВЦЭМ!$B$34:$B$777,J$331)+'СЕТ СН'!$F$13</f>
        <v>484.63889635999999</v>
      </c>
      <c r="K332" s="36">
        <f>SUMIFS(СВЦЭМ!$J$34:$J$777,СВЦЭМ!$A$34:$A$777,$A332,СВЦЭМ!$B$34:$B$777,K$331)+'СЕТ СН'!$F$13</f>
        <v>485.17132187999999</v>
      </c>
      <c r="L332" s="36">
        <f>SUMIFS(СВЦЭМ!$J$34:$J$777,СВЦЭМ!$A$34:$A$777,$A332,СВЦЭМ!$B$34:$B$777,L$331)+'СЕТ СН'!$F$13</f>
        <v>485.33286525</v>
      </c>
      <c r="M332" s="36">
        <f>SUMIFS(СВЦЭМ!$J$34:$J$777,СВЦЭМ!$A$34:$A$777,$A332,СВЦЭМ!$B$34:$B$777,M$331)+'СЕТ СН'!$F$13</f>
        <v>483.85568105999999</v>
      </c>
      <c r="N332" s="36">
        <f>SUMIFS(СВЦЭМ!$J$34:$J$777,СВЦЭМ!$A$34:$A$777,$A332,СВЦЭМ!$B$34:$B$777,N$331)+'СЕТ СН'!$F$13</f>
        <v>488.31847159</v>
      </c>
      <c r="O332" s="36">
        <f>SUMIFS(СВЦЭМ!$J$34:$J$777,СВЦЭМ!$A$34:$A$777,$A332,СВЦЭМ!$B$34:$B$777,O$331)+'СЕТ СН'!$F$13</f>
        <v>482.50374356999998</v>
      </c>
      <c r="P332" s="36">
        <f>SUMIFS(СВЦЭМ!$J$34:$J$777,СВЦЭМ!$A$34:$A$777,$A332,СВЦЭМ!$B$34:$B$777,P$331)+'СЕТ СН'!$F$13</f>
        <v>455.18296824999999</v>
      </c>
      <c r="Q332" s="36">
        <f>SUMIFS(СВЦЭМ!$J$34:$J$777,СВЦЭМ!$A$34:$A$777,$A332,СВЦЭМ!$B$34:$B$777,Q$331)+'СЕТ СН'!$F$13</f>
        <v>414.58074857000003</v>
      </c>
      <c r="R332" s="36">
        <f>SUMIFS(СВЦЭМ!$J$34:$J$777,СВЦЭМ!$A$34:$A$777,$A332,СВЦЭМ!$B$34:$B$777,R$331)+'СЕТ СН'!$F$13</f>
        <v>349.81542889000002</v>
      </c>
      <c r="S332" s="36">
        <f>SUMIFS(СВЦЭМ!$J$34:$J$777,СВЦЭМ!$A$34:$A$777,$A332,СВЦЭМ!$B$34:$B$777,S$331)+'СЕТ СН'!$F$13</f>
        <v>311.74323685000002</v>
      </c>
      <c r="T332" s="36">
        <f>SUMIFS(СВЦЭМ!$J$34:$J$777,СВЦЭМ!$A$34:$A$777,$A332,СВЦЭМ!$B$34:$B$777,T$331)+'СЕТ СН'!$F$13</f>
        <v>294.29222801999998</v>
      </c>
      <c r="U332" s="36">
        <f>SUMIFS(СВЦЭМ!$J$34:$J$777,СВЦЭМ!$A$34:$A$777,$A332,СВЦЭМ!$B$34:$B$777,U$331)+'СЕТ СН'!$F$13</f>
        <v>289.64335568000001</v>
      </c>
      <c r="V332" s="36">
        <f>SUMIFS(СВЦЭМ!$J$34:$J$777,СВЦЭМ!$A$34:$A$777,$A332,СВЦЭМ!$B$34:$B$777,V$331)+'СЕТ СН'!$F$13</f>
        <v>289.61604272</v>
      </c>
      <c r="W332" s="36">
        <f>SUMIFS(СВЦЭМ!$J$34:$J$777,СВЦЭМ!$A$34:$A$777,$A332,СВЦЭМ!$B$34:$B$777,W$331)+'СЕТ СН'!$F$13</f>
        <v>297.77361607</v>
      </c>
      <c r="X332" s="36">
        <f>SUMIFS(СВЦЭМ!$J$34:$J$777,СВЦЭМ!$A$34:$A$777,$A332,СВЦЭМ!$B$34:$B$777,X$331)+'СЕТ СН'!$F$13</f>
        <v>330.42280684000002</v>
      </c>
      <c r="Y332" s="36">
        <f>SUMIFS(СВЦЭМ!$J$34:$J$777,СВЦЭМ!$A$34:$A$777,$A332,СВЦЭМ!$B$34:$B$777,Y$331)+'СЕТ СН'!$F$13</f>
        <v>421.75226779000002</v>
      </c>
      <c r="AA332" s="45"/>
    </row>
    <row r="333" spans="1:27" ht="15.75" x14ac:dyDescent="0.2">
      <c r="A333" s="35">
        <f>A332+1</f>
        <v>43375</v>
      </c>
      <c r="B333" s="36">
        <f>SUMIFS(СВЦЭМ!$J$34:$J$777,СВЦЭМ!$A$34:$A$777,$A333,СВЦЭМ!$B$34:$B$777,B$331)+'СЕТ СН'!$F$13</f>
        <v>503.74192327999998</v>
      </c>
      <c r="C333" s="36">
        <f>SUMIFS(СВЦЭМ!$J$34:$J$777,СВЦЭМ!$A$34:$A$777,$A333,СВЦЭМ!$B$34:$B$777,C$331)+'СЕТ СН'!$F$13</f>
        <v>554.33957167000005</v>
      </c>
      <c r="D333" s="36">
        <f>SUMIFS(СВЦЭМ!$J$34:$J$777,СВЦЭМ!$A$34:$A$777,$A333,СВЦЭМ!$B$34:$B$777,D$331)+'СЕТ СН'!$F$13</f>
        <v>612.85612422999998</v>
      </c>
      <c r="E333" s="36">
        <f>SUMIFS(СВЦЭМ!$J$34:$J$777,СВЦЭМ!$A$34:$A$777,$A333,СВЦЭМ!$B$34:$B$777,E$331)+'СЕТ СН'!$F$13</f>
        <v>626.37830039999994</v>
      </c>
      <c r="F333" s="36">
        <f>SUMIFS(СВЦЭМ!$J$34:$J$777,СВЦЭМ!$A$34:$A$777,$A333,СВЦЭМ!$B$34:$B$777,F$331)+'СЕТ СН'!$F$13</f>
        <v>623.56881749000001</v>
      </c>
      <c r="G333" s="36">
        <f>SUMIFS(СВЦЭМ!$J$34:$J$777,СВЦЭМ!$A$34:$A$777,$A333,СВЦЭМ!$B$34:$B$777,G$331)+'СЕТ СН'!$F$13</f>
        <v>610.71239137999999</v>
      </c>
      <c r="H333" s="36">
        <f>SUMIFS(СВЦЭМ!$J$34:$J$777,СВЦЭМ!$A$34:$A$777,$A333,СВЦЭМ!$B$34:$B$777,H$331)+'СЕТ СН'!$F$13</f>
        <v>567.70972021</v>
      </c>
      <c r="I333" s="36">
        <f>SUMIFS(СВЦЭМ!$J$34:$J$777,СВЦЭМ!$A$34:$A$777,$A333,СВЦЭМ!$B$34:$B$777,I$331)+'СЕТ СН'!$F$13</f>
        <v>525.47698616000002</v>
      </c>
      <c r="J333" s="36">
        <f>SUMIFS(СВЦЭМ!$J$34:$J$777,СВЦЭМ!$A$34:$A$777,$A333,СВЦЭМ!$B$34:$B$777,J$331)+'СЕТ СН'!$F$13</f>
        <v>520.70935122000003</v>
      </c>
      <c r="K333" s="36">
        <f>SUMIFS(СВЦЭМ!$J$34:$J$777,СВЦЭМ!$A$34:$A$777,$A333,СВЦЭМ!$B$34:$B$777,K$331)+'СЕТ СН'!$F$13</f>
        <v>499.62500999000002</v>
      </c>
      <c r="L333" s="36">
        <f>SUMIFS(СВЦЭМ!$J$34:$J$777,СВЦЭМ!$A$34:$A$777,$A333,СВЦЭМ!$B$34:$B$777,L$331)+'СЕТ СН'!$F$13</f>
        <v>495.58696992</v>
      </c>
      <c r="M333" s="36">
        <f>SUMIFS(СВЦЭМ!$J$34:$J$777,СВЦЭМ!$A$34:$A$777,$A333,СВЦЭМ!$B$34:$B$777,M$331)+'СЕТ СН'!$F$13</f>
        <v>498.69384459000003</v>
      </c>
      <c r="N333" s="36">
        <f>SUMIFS(СВЦЭМ!$J$34:$J$777,СВЦЭМ!$A$34:$A$777,$A333,СВЦЭМ!$B$34:$B$777,N$331)+'СЕТ СН'!$F$13</f>
        <v>502.19683894999997</v>
      </c>
      <c r="O333" s="36">
        <f>SUMIFS(СВЦЭМ!$J$34:$J$777,СВЦЭМ!$A$34:$A$777,$A333,СВЦЭМ!$B$34:$B$777,O$331)+'СЕТ СН'!$F$13</f>
        <v>489.00155295000002</v>
      </c>
      <c r="P333" s="36">
        <f>SUMIFS(СВЦЭМ!$J$34:$J$777,СВЦЭМ!$A$34:$A$777,$A333,СВЦЭМ!$B$34:$B$777,P$331)+'СЕТ СН'!$F$13</f>
        <v>447.15502133000001</v>
      </c>
      <c r="Q333" s="36">
        <f>SUMIFS(СВЦЭМ!$J$34:$J$777,СВЦЭМ!$A$34:$A$777,$A333,СВЦЭМ!$B$34:$B$777,Q$331)+'СЕТ СН'!$F$13</f>
        <v>409.31649220999998</v>
      </c>
      <c r="R333" s="36">
        <f>SUMIFS(СВЦЭМ!$J$34:$J$777,СВЦЭМ!$A$34:$A$777,$A333,СВЦЭМ!$B$34:$B$777,R$331)+'СЕТ СН'!$F$13</f>
        <v>344.17826934999999</v>
      </c>
      <c r="S333" s="36">
        <f>SUMIFS(СВЦЭМ!$J$34:$J$777,СВЦЭМ!$A$34:$A$777,$A333,СВЦЭМ!$B$34:$B$777,S$331)+'СЕТ СН'!$F$13</f>
        <v>296.96680966000002</v>
      </c>
      <c r="T333" s="36">
        <f>SUMIFS(СВЦЭМ!$J$34:$J$777,СВЦЭМ!$A$34:$A$777,$A333,СВЦЭМ!$B$34:$B$777,T$331)+'СЕТ СН'!$F$13</f>
        <v>296.1566952</v>
      </c>
      <c r="U333" s="36">
        <f>SUMIFS(СВЦЭМ!$J$34:$J$777,СВЦЭМ!$A$34:$A$777,$A333,СВЦЭМ!$B$34:$B$777,U$331)+'СЕТ СН'!$F$13</f>
        <v>293.22715855000001</v>
      </c>
      <c r="V333" s="36">
        <f>SUMIFS(СВЦЭМ!$J$34:$J$777,СВЦЭМ!$A$34:$A$777,$A333,СВЦЭМ!$B$34:$B$777,V$331)+'СЕТ СН'!$F$13</f>
        <v>292.85050262999999</v>
      </c>
      <c r="W333" s="36">
        <f>SUMIFS(СВЦЭМ!$J$34:$J$777,СВЦЭМ!$A$34:$A$777,$A333,СВЦЭМ!$B$34:$B$777,W$331)+'СЕТ СН'!$F$13</f>
        <v>288.57099443999999</v>
      </c>
      <c r="X333" s="36">
        <f>SUMIFS(СВЦЭМ!$J$34:$J$777,СВЦЭМ!$A$34:$A$777,$A333,СВЦЭМ!$B$34:$B$777,X$331)+'СЕТ СН'!$F$13</f>
        <v>315.36448041</v>
      </c>
      <c r="Y333" s="36">
        <f>SUMIFS(СВЦЭМ!$J$34:$J$777,СВЦЭМ!$A$34:$A$777,$A333,СВЦЭМ!$B$34:$B$777,Y$331)+'СЕТ СН'!$F$13</f>
        <v>389.39673725</v>
      </c>
    </row>
    <row r="334" spans="1:27" ht="15.75" x14ac:dyDescent="0.2">
      <c r="A334" s="35">
        <f t="shared" ref="A334:A362" si="9">A333+1</f>
        <v>43376</v>
      </c>
      <c r="B334" s="36">
        <f>SUMIFS(СВЦЭМ!$J$34:$J$777,СВЦЭМ!$A$34:$A$777,$A334,СВЦЭМ!$B$34:$B$777,B$331)+'СЕТ СН'!$F$13</f>
        <v>469.60428153999999</v>
      </c>
      <c r="C334" s="36">
        <f>SUMIFS(СВЦЭМ!$J$34:$J$777,СВЦЭМ!$A$34:$A$777,$A334,СВЦЭМ!$B$34:$B$777,C$331)+'СЕТ СН'!$F$13</f>
        <v>537.08683700999995</v>
      </c>
      <c r="D334" s="36">
        <f>SUMIFS(СВЦЭМ!$J$34:$J$777,СВЦЭМ!$A$34:$A$777,$A334,СВЦЭМ!$B$34:$B$777,D$331)+'СЕТ СН'!$F$13</f>
        <v>596.68009651</v>
      </c>
      <c r="E334" s="36">
        <f>SUMIFS(СВЦЭМ!$J$34:$J$777,СВЦЭМ!$A$34:$A$777,$A334,СВЦЭМ!$B$34:$B$777,E$331)+'СЕТ СН'!$F$13</f>
        <v>605.68802333999997</v>
      </c>
      <c r="F334" s="36">
        <f>SUMIFS(СВЦЭМ!$J$34:$J$777,СВЦЭМ!$A$34:$A$777,$A334,СВЦЭМ!$B$34:$B$777,F$331)+'СЕТ СН'!$F$13</f>
        <v>601.58336321000002</v>
      </c>
      <c r="G334" s="36">
        <f>SUMIFS(СВЦЭМ!$J$34:$J$777,СВЦЭМ!$A$34:$A$777,$A334,СВЦЭМ!$B$34:$B$777,G$331)+'СЕТ СН'!$F$13</f>
        <v>582.50171369999998</v>
      </c>
      <c r="H334" s="36">
        <f>SUMIFS(СВЦЭМ!$J$34:$J$777,СВЦЭМ!$A$34:$A$777,$A334,СВЦЭМ!$B$34:$B$777,H$331)+'СЕТ СН'!$F$13</f>
        <v>542.92581921999999</v>
      </c>
      <c r="I334" s="36">
        <f>SUMIFS(СВЦЭМ!$J$34:$J$777,СВЦЭМ!$A$34:$A$777,$A334,СВЦЭМ!$B$34:$B$777,I$331)+'СЕТ СН'!$F$13</f>
        <v>505.04375150999999</v>
      </c>
      <c r="J334" s="36">
        <f>SUMIFS(СВЦЭМ!$J$34:$J$777,СВЦЭМ!$A$34:$A$777,$A334,СВЦЭМ!$B$34:$B$777,J$331)+'СЕТ СН'!$F$13</f>
        <v>489.63564573999997</v>
      </c>
      <c r="K334" s="36">
        <f>SUMIFS(СВЦЭМ!$J$34:$J$777,СВЦЭМ!$A$34:$A$777,$A334,СВЦЭМ!$B$34:$B$777,K$331)+'СЕТ СН'!$F$13</f>
        <v>484.37882195999998</v>
      </c>
      <c r="L334" s="36">
        <f>SUMIFS(СВЦЭМ!$J$34:$J$777,СВЦЭМ!$A$34:$A$777,$A334,СВЦЭМ!$B$34:$B$777,L$331)+'СЕТ СН'!$F$13</f>
        <v>489.51418337000001</v>
      </c>
      <c r="M334" s="36">
        <f>SUMIFS(СВЦЭМ!$J$34:$J$777,СВЦЭМ!$A$34:$A$777,$A334,СВЦЭМ!$B$34:$B$777,M$331)+'СЕТ СН'!$F$13</f>
        <v>493.83165558000002</v>
      </c>
      <c r="N334" s="36">
        <f>SUMIFS(СВЦЭМ!$J$34:$J$777,СВЦЭМ!$A$34:$A$777,$A334,СВЦЭМ!$B$34:$B$777,N$331)+'СЕТ СН'!$F$13</f>
        <v>494.03929495</v>
      </c>
      <c r="O334" s="36">
        <f>SUMIFS(СВЦЭМ!$J$34:$J$777,СВЦЭМ!$A$34:$A$777,$A334,СВЦЭМ!$B$34:$B$777,O$331)+'СЕТ СН'!$F$13</f>
        <v>477.40159337</v>
      </c>
      <c r="P334" s="36">
        <f>SUMIFS(СВЦЭМ!$J$34:$J$777,СВЦЭМ!$A$34:$A$777,$A334,СВЦЭМ!$B$34:$B$777,P$331)+'СЕТ СН'!$F$13</f>
        <v>447.88530495999998</v>
      </c>
      <c r="Q334" s="36">
        <f>SUMIFS(СВЦЭМ!$J$34:$J$777,СВЦЭМ!$A$34:$A$777,$A334,СВЦЭМ!$B$34:$B$777,Q$331)+'СЕТ СН'!$F$13</f>
        <v>406.19180999999998</v>
      </c>
      <c r="R334" s="36">
        <f>SUMIFS(СВЦЭМ!$J$34:$J$777,СВЦЭМ!$A$34:$A$777,$A334,СВЦЭМ!$B$34:$B$777,R$331)+'СЕТ СН'!$F$13</f>
        <v>351.00624259</v>
      </c>
      <c r="S334" s="36">
        <f>SUMIFS(СВЦЭМ!$J$34:$J$777,СВЦЭМ!$A$34:$A$777,$A334,СВЦЭМ!$B$34:$B$777,S$331)+'СЕТ СН'!$F$13</f>
        <v>311.39018807999997</v>
      </c>
      <c r="T334" s="36">
        <f>SUMIFS(СВЦЭМ!$J$34:$J$777,СВЦЭМ!$A$34:$A$777,$A334,СВЦЭМ!$B$34:$B$777,T$331)+'СЕТ СН'!$F$13</f>
        <v>318.37911639999999</v>
      </c>
      <c r="U334" s="36">
        <f>SUMIFS(СВЦЭМ!$J$34:$J$777,СВЦЭМ!$A$34:$A$777,$A334,СВЦЭМ!$B$34:$B$777,U$331)+'СЕТ СН'!$F$13</f>
        <v>340.65055741999998</v>
      </c>
      <c r="V334" s="36">
        <f>SUMIFS(СВЦЭМ!$J$34:$J$777,СВЦЭМ!$A$34:$A$777,$A334,СВЦЭМ!$B$34:$B$777,V$331)+'СЕТ СН'!$F$13</f>
        <v>344.53058045</v>
      </c>
      <c r="W334" s="36">
        <f>SUMIFS(СВЦЭМ!$J$34:$J$777,СВЦЭМ!$A$34:$A$777,$A334,СВЦЭМ!$B$34:$B$777,W$331)+'СЕТ СН'!$F$13</f>
        <v>341.49284931</v>
      </c>
      <c r="X334" s="36">
        <f>SUMIFS(СВЦЭМ!$J$34:$J$777,СВЦЭМ!$A$34:$A$777,$A334,СВЦЭМ!$B$34:$B$777,X$331)+'СЕТ СН'!$F$13</f>
        <v>330.86786947000002</v>
      </c>
      <c r="Y334" s="36">
        <f>SUMIFS(СВЦЭМ!$J$34:$J$777,СВЦЭМ!$A$34:$A$777,$A334,СВЦЭМ!$B$34:$B$777,Y$331)+'СЕТ СН'!$F$13</f>
        <v>405.84284673000002</v>
      </c>
    </row>
    <row r="335" spans="1:27" ht="15.75" x14ac:dyDescent="0.2">
      <c r="A335" s="35">
        <f t="shared" si="9"/>
        <v>43377</v>
      </c>
      <c r="B335" s="36">
        <f>SUMIFS(СВЦЭМ!$J$34:$J$777,СВЦЭМ!$A$34:$A$777,$A335,СВЦЭМ!$B$34:$B$777,B$331)+'СЕТ СН'!$F$13</f>
        <v>443.86258418</v>
      </c>
      <c r="C335" s="36">
        <f>SUMIFS(СВЦЭМ!$J$34:$J$777,СВЦЭМ!$A$34:$A$777,$A335,СВЦЭМ!$B$34:$B$777,C$331)+'СЕТ СН'!$F$13</f>
        <v>514.64111423999998</v>
      </c>
      <c r="D335" s="36">
        <f>SUMIFS(СВЦЭМ!$J$34:$J$777,СВЦЭМ!$A$34:$A$777,$A335,СВЦЭМ!$B$34:$B$777,D$331)+'СЕТ СН'!$F$13</f>
        <v>579.61460090000003</v>
      </c>
      <c r="E335" s="36">
        <f>SUMIFS(СВЦЭМ!$J$34:$J$777,СВЦЭМ!$A$34:$A$777,$A335,СВЦЭМ!$B$34:$B$777,E$331)+'СЕТ СН'!$F$13</f>
        <v>598.24311182999998</v>
      </c>
      <c r="F335" s="36">
        <f>SUMIFS(СВЦЭМ!$J$34:$J$777,СВЦЭМ!$A$34:$A$777,$A335,СВЦЭМ!$B$34:$B$777,F$331)+'СЕТ СН'!$F$13</f>
        <v>595.58913017999998</v>
      </c>
      <c r="G335" s="36">
        <f>SUMIFS(СВЦЭМ!$J$34:$J$777,СВЦЭМ!$A$34:$A$777,$A335,СВЦЭМ!$B$34:$B$777,G$331)+'СЕТ СН'!$F$13</f>
        <v>577.19819984000003</v>
      </c>
      <c r="H335" s="36">
        <f>SUMIFS(СВЦЭМ!$J$34:$J$777,СВЦЭМ!$A$34:$A$777,$A335,СВЦЭМ!$B$34:$B$777,H$331)+'СЕТ СН'!$F$13</f>
        <v>544.46205442999997</v>
      </c>
      <c r="I335" s="36">
        <f>SUMIFS(СВЦЭМ!$J$34:$J$777,СВЦЭМ!$A$34:$A$777,$A335,СВЦЭМ!$B$34:$B$777,I$331)+'СЕТ СН'!$F$13</f>
        <v>513.98220733999995</v>
      </c>
      <c r="J335" s="36">
        <f>SUMIFS(СВЦЭМ!$J$34:$J$777,СВЦЭМ!$A$34:$A$777,$A335,СВЦЭМ!$B$34:$B$777,J$331)+'СЕТ СН'!$F$13</f>
        <v>502.83679974</v>
      </c>
      <c r="K335" s="36">
        <f>SUMIFS(СВЦЭМ!$J$34:$J$777,СВЦЭМ!$A$34:$A$777,$A335,СВЦЭМ!$B$34:$B$777,K$331)+'СЕТ СН'!$F$13</f>
        <v>497.58366594</v>
      </c>
      <c r="L335" s="36">
        <f>SUMIFS(СВЦЭМ!$J$34:$J$777,СВЦЭМ!$A$34:$A$777,$A335,СВЦЭМ!$B$34:$B$777,L$331)+'СЕТ СН'!$F$13</f>
        <v>502.61872812000001</v>
      </c>
      <c r="M335" s="36">
        <f>SUMIFS(СВЦЭМ!$J$34:$J$777,СВЦЭМ!$A$34:$A$777,$A335,СВЦЭМ!$B$34:$B$777,M$331)+'СЕТ СН'!$F$13</f>
        <v>511.87533138999999</v>
      </c>
      <c r="N335" s="36">
        <f>SUMIFS(СВЦЭМ!$J$34:$J$777,СВЦЭМ!$A$34:$A$777,$A335,СВЦЭМ!$B$34:$B$777,N$331)+'СЕТ СН'!$F$13</f>
        <v>513.98047381000003</v>
      </c>
      <c r="O335" s="36">
        <f>SUMIFS(СВЦЭМ!$J$34:$J$777,СВЦЭМ!$A$34:$A$777,$A335,СВЦЭМ!$B$34:$B$777,O$331)+'СЕТ СН'!$F$13</f>
        <v>505.86194933000002</v>
      </c>
      <c r="P335" s="36">
        <f>SUMIFS(СВЦЭМ!$J$34:$J$777,СВЦЭМ!$A$34:$A$777,$A335,СВЦЭМ!$B$34:$B$777,P$331)+'СЕТ СН'!$F$13</f>
        <v>461.06365634000002</v>
      </c>
      <c r="Q335" s="36">
        <f>SUMIFS(СВЦЭМ!$J$34:$J$777,СВЦЭМ!$A$34:$A$777,$A335,СВЦЭМ!$B$34:$B$777,Q$331)+'СЕТ СН'!$F$13</f>
        <v>423.43816369000001</v>
      </c>
      <c r="R335" s="36">
        <f>SUMIFS(СВЦЭМ!$J$34:$J$777,СВЦЭМ!$A$34:$A$777,$A335,СВЦЭМ!$B$34:$B$777,R$331)+'СЕТ СН'!$F$13</f>
        <v>365.54437409000002</v>
      </c>
      <c r="S335" s="36">
        <f>SUMIFS(СВЦЭМ!$J$34:$J$777,СВЦЭМ!$A$34:$A$777,$A335,СВЦЭМ!$B$34:$B$777,S$331)+'СЕТ СН'!$F$13</f>
        <v>319.09159263999999</v>
      </c>
      <c r="T335" s="36">
        <f>SUMIFS(СВЦЭМ!$J$34:$J$777,СВЦЭМ!$A$34:$A$777,$A335,СВЦЭМ!$B$34:$B$777,T$331)+'СЕТ СН'!$F$13</f>
        <v>322.98731671000002</v>
      </c>
      <c r="U335" s="36">
        <f>SUMIFS(СВЦЭМ!$J$34:$J$777,СВЦЭМ!$A$34:$A$777,$A335,СВЦЭМ!$B$34:$B$777,U$331)+'СЕТ СН'!$F$13</f>
        <v>348.63751674000002</v>
      </c>
      <c r="V335" s="36">
        <f>SUMIFS(СВЦЭМ!$J$34:$J$777,СВЦЭМ!$A$34:$A$777,$A335,СВЦЭМ!$B$34:$B$777,V$331)+'СЕТ СН'!$F$13</f>
        <v>352.67023265</v>
      </c>
      <c r="W335" s="36">
        <f>SUMIFS(СВЦЭМ!$J$34:$J$777,СВЦЭМ!$A$34:$A$777,$A335,СВЦЭМ!$B$34:$B$777,W$331)+'СЕТ СН'!$F$13</f>
        <v>347.83149838999998</v>
      </c>
      <c r="X335" s="36">
        <f>SUMIFS(СВЦЭМ!$J$34:$J$777,СВЦЭМ!$A$34:$A$777,$A335,СВЦЭМ!$B$34:$B$777,X$331)+'СЕТ СН'!$F$13</f>
        <v>344.74485823999999</v>
      </c>
      <c r="Y335" s="36">
        <f>SUMIFS(СВЦЭМ!$J$34:$J$777,СВЦЭМ!$A$34:$A$777,$A335,СВЦЭМ!$B$34:$B$777,Y$331)+'СЕТ СН'!$F$13</f>
        <v>397.61626954000002</v>
      </c>
    </row>
    <row r="336" spans="1:27" ht="15.75" x14ac:dyDescent="0.2">
      <c r="A336" s="35">
        <f t="shared" si="9"/>
        <v>43378</v>
      </c>
      <c r="B336" s="36">
        <f>SUMIFS(СВЦЭМ!$J$34:$J$777,СВЦЭМ!$A$34:$A$777,$A336,СВЦЭМ!$B$34:$B$777,B$331)+'СЕТ СН'!$F$13</f>
        <v>498.20202296999997</v>
      </c>
      <c r="C336" s="36">
        <f>SUMIFS(СВЦЭМ!$J$34:$J$777,СВЦЭМ!$A$34:$A$777,$A336,СВЦЭМ!$B$34:$B$777,C$331)+'СЕТ СН'!$F$13</f>
        <v>539.13865770999996</v>
      </c>
      <c r="D336" s="36">
        <f>SUMIFS(СВЦЭМ!$J$34:$J$777,СВЦЭМ!$A$34:$A$777,$A336,СВЦЭМ!$B$34:$B$777,D$331)+'СЕТ СН'!$F$13</f>
        <v>582.06645631000004</v>
      </c>
      <c r="E336" s="36">
        <f>SUMIFS(СВЦЭМ!$J$34:$J$777,СВЦЭМ!$A$34:$A$777,$A336,СВЦЭМ!$B$34:$B$777,E$331)+'СЕТ СН'!$F$13</f>
        <v>585.59226492000005</v>
      </c>
      <c r="F336" s="36">
        <f>SUMIFS(СВЦЭМ!$J$34:$J$777,СВЦЭМ!$A$34:$A$777,$A336,СВЦЭМ!$B$34:$B$777,F$331)+'СЕТ СН'!$F$13</f>
        <v>586.70623436000005</v>
      </c>
      <c r="G336" s="36">
        <f>SUMIFS(СВЦЭМ!$J$34:$J$777,СВЦЭМ!$A$34:$A$777,$A336,СВЦЭМ!$B$34:$B$777,G$331)+'СЕТ СН'!$F$13</f>
        <v>576.94580912000004</v>
      </c>
      <c r="H336" s="36">
        <f>SUMIFS(СВЦЭМ!$J$34:$J$777,СВЦЭМ!$A$34:$A$777,$A336,СВЦЭМ!$B$34:$B$777,H$331)+'СЕТ СН'!$F$13</f>
        <v>546.84495072000004</v>
      </c>
      <c r="I336" s="36">
        <f>SUMIFS(СВЦЭМ!$J$34:$J$777,СВЦЭМ!$A$34:$A$777,$A336,СВЦЭМ!$B$34:$B$777,I$331)+'СЕТ СН'!$F$13</f>
        <v>500.18080422999998</v>
      </c>
      <c r="J336" s="36">
        <f>SUMIFS(СВЦЭМ!$J$34:$J$777,СВЦЭМ!$A$34:$A$777,$A336,СВЦЭМ!$B$34:$B$777,J$331)+'СЕТ СН'!$F$13</f>
        <v>485.03456236</v>
      </c>
      <c r="K336" s="36">
        <f>SUMIFS(СВЦЭМ!$J$34:$J$777,СВЦЭМ!$A$34:$A$777,$A336,СВЦЭМ!$B$34:$B$777,K$331)+'СЕТ СН'!$F$13</f>
        <v>482.63826777000003</v>
      </c>
      <c r="L336" s="36">
        <f>SUMIFS(СВЦЭМ!$J$34:$J$777,СВЦЭМ!$A$34:$A$777,$A336,СВЦЭМ!$B$34:$B$777,L$331)+'СЕТ СН'!$F$13</f>
        <v>485.92181118000002</v>
      </c>
      <c r="M336" s="36">
        <f>SUMIFS(СВЦЭМ!$J$34:$J$777,СВЦЭМ!$A$34:$A$777,$A336,СВЦЭМ!$B$34:$B$777,M$331)+'СЕТ СН'!$F$13</f>
        <v>489.22658933999998</v>
      </c>
      <c r="N336" s="36">
        <f>SUMIFS(СВЦЭМ!$J$34:$J$777,СВЦЭМ!$A$34:$A$777,$A336,СВЦЭМ!$B$34:$B$777,N$331)+'СЕТ СН'!$F$13</f>
        <v>501.41223968000003</v>
      </c>
      <c r="O336" s="36">
        <f>SUMIFS(СВЦЭМ!$J$34:$J$777,СВЦЭМ!$A$34:$A$777,$A336,СВЦЭМ!$B$34:$B$777,O$331)+'СЕТ СН'!$F$13</f>
        <v>492.34343616000001</v>
      </c>
      <c r="P336" s="36">
        <f>SUMIFS(СВЦЭМ!$J$34:$J$777,СВЦЭМ!$A$34:$A$777,$A336,СВЦЭМ!$B$34:$B$777,P$331)+'СЕТ СН'!$F$13</f>
        <v>466.71295708000002</v>
      </c>
      <c r="Q336" s="36">
        <f>SUMIFS(СВЦЭМ!$J$34:$J$777,СВЦЭМ!$A$34:$A$777,$A336,СВЦЭМ!$B$34:$B$777,Q$331)+'СЕТ СН'!$F$13</f>
        <v>424.97812723999999</v>
      </c>
      <c r="R336" s="36">
        <f>SUMIFS(СВЦЭМ!$J$34:$J$777,СВЦЭМ!$A$34:$A$777,$A336,СВЦЭМ!$B$34:$B$777,R$331)+'СЕТ СН'!$F$13</f>
        <v>368.67791663999998</v>
      </c>
      <c r="S336" s="36">
        <f>SUMIFS(СВЦЭМ!$J$34:$J$777,СВЦЭМ!$A$34:$A$777,$A336,СВЦЭМ!$B$34:$B$777,S$331)+'СЕТ СН'!$F$13</f>
        <v>312.72164793000002</v>
      </c>
      <c r="T336" s="36">
        <f>SUMIFS(СВЦЭМ!$J$34:$J$777,СВЦЭМ!$A$34:$A$777,$A336,СВЦЭМ!$B$34:$B$777,T$331)+'СЕТ СН'!$F$13</f>
        <v>302.55458536999998</v>
      </c>
      <c r="U336" s="36">
        <f>SUMIFS(СВЦЭМ!$J$34:$J$777,СВЦЭМ!$A$34:$A$777,$A336,СВЦЭМ!$B$34:$B$777,U$331)+'СЕТ СН'!$F$13</f>
        <v>327.04923802000002</v>
      </c>
      <c r="V336" s="36">
        <f>SUMIFS(СВЦЭМ!$J$34:$J$777,СВЦЭМ!$A$34:$A$777,$A336,СВЦЭМ!$B$34:$B$777,V$331)+'СЕТ СН'!$F$13</f>
        <v>326.98781866000002</v>
      </c>
      <c r="W336" s="36">
        <f>SUMIFS(СВЦЭМ!$J$34:$J$777,СВЦЭМ!$A$34:$A$777,$A336,СВЦЭМ!$B$34:$B$777,W$331)+'СЕТ СН'!$F$13</f>
        <v>320.11595523</v>
      </c>
      <c r="X336" s="36">
        <f>SUMIFS(СВЦЭМ!$J$34:$J$777,СВЦЭМ!$A$34:$A$777,$A336,СВЦЭМ!$B$34:$B$777,X$331)+'СЕТ СН'!$F$13</f>
        <v>321.96443577000002</v>
      </c>
      <c r="Y336" s="36">
        <f>SUMIFS(СВЦЭМ!$J$34:$J$777,СВЦЭМ!$A$34:$A$777,$A336,СВЦЭМ!$B$34:$B$777,Y$331)+'СЕТ СН'!$F$13</f>
        <v>396.33192685</v>
      </c>
    </row>
    <row r="337" spans="1:25" ht="15.75" x14ac:dyDescent="0.2">
      <c r="A337" s="35">
        <f t="shared" si="9"/>
        <v>43379</v>
      </c>
      <c r="B337" s="36">
        <f>SUMIFS(СВЦЭМ!$J$34:$J$777,СВЦЭМ!$A$34:$A$777,$A337,СВЦЭМ!$B$34:$B$777,B$331)+'СЕТ СН'!$F$13</f>
        <v>467.72188194</v>
      </c>
      <c r="C337" s="36">
        <f>SUMIFS(СВЦЭМ!$J$34:$J$777,СВЦЭМ!$A$34:$A$777,$A337,СВЦЭМ!$B$34:$B$777,C$331)+'СЕТ СН'!$F$13</f>
        <v>540.81527377999998</v>
      </c>
      <c r="D337" s="36">
        <f>SUMIFS(СВЦЭМ!$J$34:$J$777,СВЦЭМ!$A$34:$A$777,$A337,СВЦЭМ!$B$34:$B$777,D$331)+'СЕТ СН'!$F$13</f>
        <v>595.49922699000001</v>
      </c>
      <c r="E337" s="36">
        <f>SUMIFS(СВЦЭМ!$J$34:$J$777,СВЦЭМ!$A$34:$A$777,$A337,СВЦЭМ!$B$34:$B$777,E$331)+'СЕТ СН'!$F$13</f>
        <v>604.66311070999996</v>
      </c>
      <c r="F337" s="36">
        <f>SUMIFS(СВЦЭМ!$J$34:$J$777,СВЦЭМ!$A$34:$A$777,$A337,СВЦЭМ!$B$34:$B$777,F$331)+'СЕТ СН'!$F$13</f>
        <v>600.57862528999999</v>
      </c>
      <c r="G337" s="36">
        <f>SUMIFS(СВЦЭМ!$J$34:$J$777,СВЦЭМ!$A$34:$A$777,$A337,СВЦЭМ!$B$34:$B$777,G$331)+'СЕТ СН'!$F$13</f>
        <v>590.40301989</v>
      </c>
      <c r="H337" s="36">
        <f>SUMIFS(СВЦЭМ!$J$34:$J$777,СВЦЭМ!$A$34:$A$777,$A337,СВЦЭМ!$B$34:$B$777,H$331)+'СЕТ СН'!$F$13</f>
        <v>578.38862802000006</v>
      </c>
      <c r="I337" s="36">
        <f>SUMIFS(СВЦЭМ!$J$34:$J$777,СВЦЭМ!$A$34:$A$777,$A337,СВЦЭМ!$B$34:$B$777,I$331)+'СЕТ СН'!$F$13</f>
        <v>544.23720085000002</v>
      </c>
      <c r="J337" s="36">
        <f>SUMIFS(СВЦЭМ!$J$34:$J$777,СВЦЭМ!$A$34:$A$777,$A337,СВЦЭМ!$B$34:$B$777,J$331)+'СЕТ СН'!$F$13</f>
        <v>502.67710797000001</v>
      </c>
      <c r="K337" s="36">
        <f>SUMIFS(СВЦЭМ!$J$34:$J$777,СВЦЭМ!$A$34:$A$777,$A337,СВЦЭМ!$B$34:$B$777,K$331)+'СЕТ СН'!$F$13</f>
        <v>472.43768055999999</v>
      </c>
      <c r="L337" s="36">
        <f>SUMIFS(СВЦЭМ!$J$34:$J$777,СВЦЭМ!$A$34:$A$777,$A337,СВЦЭМ!$B$34:$B$777,L$331)+'СЕТ СН'!$F$13</f>
        <v>462.33025917999998</v>
      </c>
      <c r="M337" s="36">
        <f>SUMIFS(СВЦЭМ!$J$34:$J$777,СВЦЭМ!$A$34:$A$777,$A337,СВЦЭМ!$B$34:$B$777,M$331)+'СЕТ СН'!$F$13</f>
        <v>460.92824545000002</v>
      </c>
      <c r="N337" s="36">
        <f>SUMIFS(СВЦЭМ!$J$34:$J$777,СВЦЭМ!$A$34:$A$777,$A337,СВЦЭМ!$B$34:$B$777,N$331)+'СЕТ СН'!$F$13</f>
        <v>474.55951585999998</v>
      </c>
      <c r="O337" s="36">
        <f>SUMIFS(СВЦЭМ!$J$34:$J$777,СВЦЭМ!$A$34:$A$777,$A337,СВЦЭМ!$B$34:$B$777,O$331)+'СЕТ СН'!$F$13</f>
        <v>477.48188787999999</v>
      </c>
      <c r="P337" s="36">
        <f>SUMIFS(СВЦЭМ!$J$34:$J$777,СВЦЭМ!$A$34:$A$777,$A337,СВЦЭМ!$B$34:$B$777,P$331)+'СЕТ СН'!$F$13</f>
        <v>437.10232503999998</v>
      </c>
      <c r="Q337" s="36">
        <f>SUMIFS(СВЦЭМ!$J$34:$J$777,СВЦЭМ!$A$34:$A$777,$A337,СВЦЭМ!$B$34:$B$777,Q$331)+'СЕТ СН'!$F$13</f>
        <v>397.53446369</v>
      </c>
      <c r="R337" s="36">
        <f>SUMIFS(СВЦЭМ!$J$34:$J$777,СВЦЭМ!$A$34:$A$777,$A337,СВЦЭМ!$B$34:$B$777,R$331)+'СЕТ СН'!$F$13</f>
        <v>336.64586002999999</v>
      </c>
      <c r="S337" s="36">
        <f>SUMIFS(СВЦЭМ!$J$34:$J$777,СВЦЭМ!$A$34:$A$777,$A337,СВЦЭМ!$B$34:$B$777,S$331)+'СЕТ СН'!$F$13</f>
        <v>295.31844559000001</v>
      </c>
      <c r="T337" s="36">
        <f>SUMIFS(СВЦЭМ!$J$34:$J$777,СВЦЭМ!$A$34:$A$777,$A337,СВЦЭМ!$B$34:$B$777,T$331)+'СЕТ СН'!$F$13</f>
        <v>297.14965274999997</v>
      </c>
      <c r="U337" s="36">
        <f>SUMIFS(СВЦЭМ!$J$34:$J$777,СВЦЭМ!$A$34:$A$777,$A337,СВЦЭМ!$B$34:$B$777,U$331)+'СЕТ СН'!$F$13</f>
        <v>323.10644735</v>
      </c>
      <c r="V337" s="36">
        <f>SUMIFS(СВЦЭМ!$J$34:$J$777,СВЦЭМ!$A$34:$A$777,$A337,СВЦЭМ!$B$34:$B$777,V$331)+'СЕТ СН'!$F$13</f>
        <v>327.33202748000002</v>
      </c>
      <c r="W337" s="36">
        <f>SUMIFS(СВЦЭМ!$J$34:$J$777,СВЦЭМ!$A$34:$A$777,$A337,СВЦЭМ!$B$34:$B$777,W$331)+'СЕТ СН'!$F$13</f>
        <v>314.56946829999998</v>
      </c>
      <c r="X337" s="36">
        <f>SUMIFS(СВЦЭМ!$J$34:$J$777,СВЦЭМ!$A$34:$A$777,$A337,СВЦЭМ!$B$34:$B$777,X$331)+'СЕТ СН'!$F$13</f>
        <v>313.37541265999999</v>
      </c>
      <c r="Y337" s="36">
        <f>SUMIFS(СВЦЭМ!$J$34:$J$777,СВЦЭМ!$A$34:$A$777,$A337,СВЦЭМ!$B$34:$B$777,Y$331)+'СЕТ СН'!$F$13</f>
        <v>390.18189998000003</v>
      </c>
    </row>
    <row r="338" spans="1:25" ht="15.75" x14ac:dyDescent="0.2">
      <c r="A338" s="35">
        <f t="shared" si="9"/>
        <v>43380</v>
      </c>
      <c r="B338" s="36">
        <f>SUMIFS(СВЦЭМ!$J$34:$J$777,СВЦЭМ!$A$34:$A$777,$A338,СВЦЭМ!$B$34:$B$777,B$331)+'СЕТ СН'!$F$13</f>
        <v>459.57536424</v>
      </c>
      <c r="C338" s="36">
        <f>SUMIFS(СВЦЭМ!$J$34:$J$777,СВЦЭМ!$A$34:$A$777,$A338,СВЦЭМ!$B$34:$B$777,C$331)+'СЕТ СН'!$F$13</f>
        <v>525.25842571999999</v>
      </c>
      <c r="D338" s="36">
        <f>SUMIFS(СВЦЭМ!$J$34:$J$777,СВЦЭМ!$A$34:$A$777,$A338,СВЦЭМ!$B$34:$B$777,D$331)+'СЕТ СН'!$F$13</f>
        <v>577.09336672999996</v>
      </c>
      <c r="E338" s="36">
        <f>SUMIFS(СВЦЭМ!$J$34:$J$777,СВЦЭМ!$A$34:$A$777,$A338,СВЦЭМ!$B$34:$B$777,E$331)+'СЕТ СН'!$F$13</f>
        <v>578.57823060999999</v>
      </c>
      <c r="F338" s="36">
        <f>SUMIFS(СВЦЭМ!$J$34:$J$777,СВЦЭМ!$A$34:$A$777,$A338,СВЦЭМ!$B$34:$B$777,F$331)+'СЕТ СН'!$F$13</f>
        <v>580.32748763999996</v>
      </c>
      <c r="G338" s="36">
        <f>SUMIFS(СВЦЭМ!$J$34:$J$777,СВЦЭМ!$A$34:$A$777,$A338,СВЦЭМ!$B$34:$B$777,G$331)+'СЕТ СН'!$F$13</f>
        <v>586.46530671000005</v>
      </c>
      <c r="H338" s="36">
        <f>SUMIFS(СВЦЭМ!$J$34:$J$777,СВЦЭМ!$A$34:$A$777,$A338,СВЦЭМ!$B$34:$B$777,H$331)+'СЕТ СН'!$F$13</f>
        <v>567.53934618999995</v>
      </c>
      <c r="I338" s="36">
        <f>SUMIFS(СВЦЭМ!$J$34:$J$777,СВЦЭМ!$A$34:$A$777,$A338,СВЦЭМ!$B$34:$B$777,I$331)+'СЕТ СН'!$F$13</f>
        <v>531.98187539000003</v>
      </c>
      <c r="J338" s="36">
        <f>SUMIFS(СВЦЭМ!$J$34:$J$777,СВЦЭМ!$A$34:$A$777,$A338,СВЦЭМ!$B$34:$B$777,J$331)+'СЕТ СН'!$F$13</f>
        <v>502.02350380000001</v>
      </c>
      <c r="K338" s="36">
        <f>SUMIFS(СВЦЭМ!$J$34:$J$777,СВЦЭМ!$A$34:$A$777,$A338,СВЦЭМ!$B$34:$B$777,K$331)+'СЕТ СН'!$F$13</f>
        <v>483.30032409</v>
      </c>
      <c r="L338" s="36">
        <f>SUMIFS(СВЦЭМ!$J$34:$J$777,СВЦЭМ!$A$34:$A$777,$A338,СВЦЭМ!$B$34:$B$777,L$331)+'СЕТ СН'!$F$13</f>
        <v>469.41747062000002</v>
      </c>
      <c r="M338" s="36">
        <f>SUMIFS(СВЦЭМ!$J$34:$J$777,СВЦЭМ!$A$34:$A$777,$A338,СВЦЭМ!$B$34:$B$777,M$331)+'СЕТ СН'!$F$13</f>
        <v>473.20456111999999</v>
      </c>
      <c r="N338" s="36">
        <f>SUMIFS(СВЦЭМ!$J$34:$J$777,СВЦЭМ!$A$34:$A$777,$A338,СВЦЭМ!$B$34:$B$777,N$331)+'СЕТ СН'!$F$13</f>
        <v>479.71936937999999</v>
      </c>
      <c r="O338" s="36">
        <f>SUMIFS(СВЦЭМ!$J$34:$J$777,СВЦЭМ!$A$34:$A$777,$A338,СВЦЭМ!$B$34:$B$777,O$331)+'СЕТ СН'!$F$13</f>
        <v>472.40452037</v>
      </c>
      <c r="P338" s="36">
        <f>SUMIFS(СВЦЭМ!$J$34:$J$777,СВЦЭМ!$A$34:$A$777,$A338,СВЦЭМ!$B$34:$B$777,P$331)+'СЕТ СН'!$F$13</f>
        <v>436.37730119999998</v>
      </c>
      <c r="Q338" s="36">
        <f>SUMIFS(СВЦЭМ!$J$34:$J$777,СВЦЭМ!$A$34:$A$777,$A338,СВЦЭМ!$B$34:$B$777,Q$331)+'СЕТ СН'!$F$13</f>
        <v>394.33417734</v>
      </c>
      <c r="R338" s="36">
        <f>SUMIFS(СВЦЭМ!$J$34:$J$777,СВЦЭМ!$A$34:$A$777,$A338,СВЦЭМ!$B$34:$B$777,R$331)+'СЕТ СН'!$F$13</f>
        <v>337.00334815000002</v>
      </c>
      <c r="S338" s="36">
        <f>SUMIFS(СВЦЭМ!$J$34:$J$777,СВЦЭМ!$A$34:$A$777,$A338,СВЦЭМ!$B$34:$B$777,S$331)+'СЕТ СН'!$F$13</f>
        <v>295.53054450000002</v>
      </c>
      <c r="T338" s="36">
        <f>SUMIFS(СВЦЭМ!$J$34:$J$777,СВЦЭМ!$A$34:$A$777,$A338,СВЦЭМ!$B$34:$B$777,T$331)+'СЕТ СН'!$F$13</f>
        <v>308.41058605000001</v>
      </c>
      <c r="U338" s="36">
        <f>SUMIFS(СВЦЭМ!$J$34:$J$777,СВЦЭМ!$A$34:$A$777,$A338,СВЦЭМ!$B$34:$B$777,U$331)+'СЕТ СН'!$F$13</f>
        <v>338.48624892999999</v>
      </c>
      <c r="V338" s="36">
        <f>SUMIFS(СВЦЭМ!$J$34:$J$777,СВЦЭМ!$A$34:$A$777,$A338,СВЦЭМ!$B$34:$B$777,V$331)+'СЕТ СН'!$F$13</f>
        <v>340.51096711999998</v>
      </c>
      <c r="W338" s="36">
        <f>SUMIFS(СВЦЭМ!$J$34:$J$777,СВЦЭМ!$A$34:$A$777,$A338,СВЦЭМ!$B$34:$B$777,W$331)+'СЕТ СН'!$F$13</f>
        <v>327.52539537000001</v>
      </c>
      <c r="X338" s="36">
        <f>SUMIFS(СВЦЭМ!$J$34:$J$777,СВЦЭМ!$A$34:$A$777,$A338,СВЦЭМ!$B$34:$B$777,X$331)+'СЕТ СН'!$F$13</f>
        <v>322.80067529000002</v>
      </c>
      <c r="Y338" s="36">
        <f>SUMIFS(СВЦЭМ!$J$34:$J$777,СВЦЭМ!$A$34:$A$777,$A338,СВЦЭМ!$B$34:$B$777,Y$331)+'СЕТ СН'!$F$13</f>
        <v>385.54033158999999</v>
      </c>
    </row>
    <row r="339" spans="1:25" ht="15.75" x14ac:dyDescent="0.2">
      <c r="A339" s="35">
        <f t="shared" si="9"/>
        <v>43381</v>
      </c>
      <c r="B339" s="36">
        <f>SUMIFS(СВЦЭМ!$J$34:$J$777,СВЦЭМ!$A$34:$A$777,$A339,СВЦЭМ!$B$34:$B$777,B$331)+'СЕТ СН'!$F$13</f>
        <v>492.81938733999999</v>
      </c>
      <c r="C339" s="36">
        <f>SUMIFS(СВЦЭМ!$J$34:$J$777,СВЦЭМ!$A$34:$A$777,$A339,СВЦЭМ!$B$34:$B$777,C$331)+'СЕТ СН'!$F$13</f>
        <v>556.54841170999998</v>
      </c>
      <c r="D339" s="36">
        <f>SUMIFS(СВЦЭМ!$J$34:$J$777,СВЦЭМ!$A$34:$A$777,$A339,СВЦЭМ!$B$34:$B$777,D$331)+'СЕТ СН'!$F$13</f>
        <v>616.08609268999999</v>
      </c>
      <c r="E339" s="36">
        <f>SUMIFS(СВЦЭМ!$J$34:$J$777,СВЦЭМ!$A$34:$A$777,$A339,СВЦЭМ!$B$34:$B$777,E$331)+'СЕТ СН'!$F$13</f>
        <v>624.73808262</v>
      </c>
      <c r="F339" s="36">
        <f>SUMIFS(СВЦЭМ!$J$34:$J$777,СВЦЭМ!$A$34:$A$777,$A339,СВЦЭМ!$B$34:$B$777,F$331)+'СЕТ СН'!$F$13</f>
        <v>627.65348669000002</v>
      </c>
      <c r="G339" s="36">
        <f>SUMIFS(СВЦЭМ!$J$34:$J$777,СВЦЭМ!$A$34:$A$777,$A339,СВЦЭМ!$B$34:$B$777,G$331)+'СЕТ СН'!$F$13</f>
        <v>608.32800189</v>
      </c>
      <c r="H339" s="36">
        <f>SUMIFS(СВЦЭМ!$J$34:$J$777,СВЦЭМ!$A$34:$A$777,$A339,СВЦЭМ!$B$34:$B$777,H$331)+'СЕТ СН'!$F$13</f>
        <v>563.95985894</v>
      </c>
      <c r="I339" s="36">
        <f>SUMIFS(СВЦЭМ!$J$34:$J$777,СВЦЭМ!$A$34:$A$777,$A339,СВЦЭМ!$B$34:$B$777,I$331)+'СЕТ СН'!$F$13</f>
        <v>515.02054829999997</v>
      </c>
      <c r="J339" s="36">
        <f>SUMIFS(СВЦЭМ!$J$34:$J$777,СВЦЭМ!$A$34:$A$777,$A339,СВЦЭМ!$B$34:$B$777,J$331)+'СЕТ СН'!$F$13</f>
        <v>494.56095966999999</v>
      </c>
      <c r="K339" s="36">
        <f>SUMIFS(СВЦЭМ!$J$34:$J$777,СВЦЭМ!$A$34:$A$777,$A339,СВЦЭМ!$B$34:$B$777,K$331)+'СЕТ СН'!$F$13</f>
        <v>477.83446580999998</v>
      </c>
      <c r="L339" s="36">
        <f>SUMIFS(СВЦЭМ!$J$34:$J$777,СВЦЭМ!$A$34:$A$777,$A339,СВЦЭМ!$B$34:$B$777,L$331)+'СЕТ СН'!$F$13</f>
        <v>474.08255075</v>
      </c>
      <c r="M339" s="36">
        <f>SUMIFS(СВЦЭМ!$J$34:$J$777,СВЦЭМ!$A$34:$A$777,$A339,СВЦЭМ!$B$34:$B$777,M$331)+'СЕТ СН'!$F$13</f>
        <v>480.87995178</v>
      </c>
      <c r="N339" s="36">
        <f>SUMIFS(СВЦЭМ!$J$34:$J$777,СВЦЭМ!$A$34:$A$777,$A339,СВЦЭМ!$B$34:$B$777,N$331)+'СЕТ СН'!$F$13</f>
        <v>486.68213648</v>
      </c>
      <c r="O339" s="36">
        <f>SUMIFS(СВЦЭМ!$J$34:$J$777,СВЦЭМ!$A$34:$A$777,$A339,СВЦЭМ!$B$34:$B$777,O$331)+'СЕТ СН'!$F$13</f>
        <v>468.02092979999998</v>
      </c>
      <c r="P339" s="36">
        <f>SUMIFS(СВЦЭМ!$J$34:$J$777,СВЦЭМ!$A$34:$A$777,$A339,СВЦЭМ!$B$34:$B$777,P$331)+'СЕТ СН'!$F$13</f>
        <v>428.18321286999998</v>
      </c>
      <c r="Q339" s="36">
        <f>SUMIFS(СВЦЭМ!$J$34:$J$777,СВЦЭМ!$A$34:$A$777,$A339,СВЦЭМ!$B$34:$B$777,Q$331)+'СЕТ СН'!$F$13</f>
        <v>385.70701036000003</v>
      </c>
      <c r="R339" s="36">
        <f>SUMIFS(СВЦЭМ!$J$34:$J$777,СВЦЭМ!$A$34:$A$777,$A339,СВЦЭМ!$B$34:$B$777,R$331)+'СЕТ СН'!$F$13</f>
        <v>337.81773132000001</v>
      </c>
      <c r="S339" s="36">
        <f>SUMIFS(СВЦЭМ!$J$34:$J$777,СВЦЭМ!$A$34:$A$777,$A339,СВЦЭМ!$B$34:$B$777,S$331)+'СЕТ СН'!$F$13</f>
        <v>313.35640418999998</v>
      </c>
      <c r="T339" s="36">
        <f>SUMIFS(СВЦЭМ!$J$34:$J$777,СВЦЭМ!$A$34:$A$777,$A339,СВЦЭМ!$B$34:$B$777,T$331)+'СЕТ СН'!$F$13</f>
        <v>322.20830027</v>
      </c>
      <c r="U339" s="36">
        <f>SUMIFS(СВЦЭМ!$J$34:$J$777,СВЦЭМ!$A$34:$A$777,$A339,СВЦЭМ!$B$34:$B$777,U$331)+'СЕТ СН'!$F$13</f>
        <v>348.63794575999998</v>
      </c>
      <c r="V339" s="36">
        <f>SUMIFS(СВЦЭМ!$J$34:$J$777,СВЦЭМ!$A$34:$A$777,$A339,СВЦЭМ!$B$34:$B$777,V$331)+'СЕТ СН'!$F$13</f>
        <v>348.60048373000001</v>
      </c>
      <c r="W339" s="36">
        <f>SUMIFS(СВЦЭМ!$J$34:$J$777,СВЦЭМ!$A$34:$A$777,$A339,СВЦЭМ!$B$34:$B$777,W$331)+'СЕТ СН'!$F$13</f>
        <v>345.61387273999998</v>
      </c>
      <c r="X339" s="36">
        <f>SUMIFS(СВЦЭМ!$J$34:$J$777,СВЦЭМ!$A$34:$A$777,$A339,СВЦЭМ!$B$34:$B$777,X$331)+'СЕТ СН'!$F$13</f>
        <v>336.11226570999997</v>
      </c>
      <c r="Y339" s="36">
        <f>SUMIFS(СВЦЭМ!$J$34:$J$777,СВЦЭМ!$A$34:$A$777,$A339,СВЦЭМ!$B$34:$B$777,Y$331)+'СЕТ СН'!$F$13</f>
        <v>401.93922601000003</v>
      </c>
    </row>
    <row r="340" spans="1:25" ht="15.75" x14ac:dyDescent="0.2">
      <c r="A340" s="35">
        <f t="shared" si="9"/>
        <v>43382</v>
      </c>
      <c r="B340" s="36">
        <f>SUMIFS(СВЦЭМ!$J$34:$J$777,СВЦЭМ!$A$34:$A$777,$A340,СВЦЭМ!$B$34:$B$777,B$331)+'СЕТ СН'!$F$13</f>
        <v>482.28889569</v>
      </c>
      <c r="C340" s="36">
        <f>SUMIFS(СВЦЭМ!$J$34:$J$777,СВЦЭМ!$A$34:$A$777,$A340,СВЦЭМ!$B$34:$B$777,C$331)+'СЕТ СН'!$F$13</f>
        <v>551.80718941999999</v>
      </c>
      <c r="D340" s="36">
        <f>SUMIFS(СВЦЭМ!$J$34:$J$777,СВЦЭМ!$A$34:$A$777,$A340,СВЦЭМ!$B$34:$B$777,D$331)+'СЕТ СН'!$F$13</f>
        <v>601.70283302999997</v>
      </c>
      <c r="E340" s="36">
        <f>SUMIFS(СВЦЭМ!$J$34:$J$777,СВЦЭМ!$A$34:$A$777,$A340,СВЦЭМ!$B$34:$B$777,E$331)+'СЕТ СН'!$F$13</f>
        <v>607.38290509000001</v>
      </c>
      <c r="F340" s="36">
        <f>SUMIFS(СВЦЭМ!$J$34:$J$777,СВЦЭМ!$A$34:$A$777,$A340,СВЦЭМ!$B$34:$B$777,F$331)+'СЕТ СН'!$F$13</f>
        <v>608.57836071999998</v>
      </c>
      <c r="G340" s="36">
        <f>SUMIFS(СВЦЭМ!$J$34:$J$777,СВЦЭМ!$A$34:$A$777,$A340,СВЦЭМ!$B$34:$B$777,G$331)+'СЕТ СН'!$F$13</f>
        <v>590.95581769</v>
      </c>
      <c r="H340" s="36">
        <f>SUMIFS(СВЦЭМ!$J$34:$J$777,СВЦЭМ!$A$34:$A$777,$A340,СВЦЭМ!$B$34:$B$777,H$331)+'СЕТ СН'!$F$13</f>
        <v>546.26934438000001</v>
      </c>
      <c r="I340" s="36">
        <f>SUMIFS(СВЦЭМ!$J$34:$J$777,СВЦЭМ!$A$34:$A$777,$A340,СВЦЭМ!$B$34:$B$777,I$331)+'СЕТ СН'!$F$13</f>
        <v>501.23475041</v>
      </c>
      <c r="J340" s="36">
        <f>SUMIFS(СВЦЭМ!$J$34:$J$777,СВЦЭМ!$A$34:$A$777,$A340,СВЦЭМ!$B$34:$B$777,J$331)+'СЕТ СН'!$F$13</f>
        <v>498.19926794999998</v>
      </c>
      <c r="K340" s="36">
        <f>SUMIFS(СВЦЭМ!$J$34:$J$777,СВЦЭМ!$A$34:$A$777,$A340,СВЦЭМ!$B$34:$B$777,K$331)+'СЕТ СН'!$F$13</f>
        <v>495.32334969999999</v>
      </c>
      <c r="L340" s="36">
        <f>SUMIFS(СВЦЭМ!$J$34:$J$777,СВЦЭМ!$A$34:$A$777,$A340,СВЦЭМ!$B$34:$B$777,L$331)+'СЕТ СН'!$F$13</f>
        <v>492.25045492999999</v>
      </c>
      <c r="M340" s="36">
        <f>SUMIFS(СВЦЭМ!$J$34:$J$777,СВЦЭМ!$A$34:$A$777,$A340,СВЦЭМ!$B$34:$B$777,M$331)+'СЕТ СН'!$F$13</f>
        <v>492.68519327000001</v>
      </c>
      <c r="N340" s="36">
        <f>SUMIFS(СВЦЭМ!$J$34:$J$777,СВЦЭМ!$A$34:$A$777,$A340,СВЦЭМ!$B$34:$B$777,N$331)+'СЕТ СН'!$F$13</f>
        <v>491.89703035000002</v>
      </c>
      <c r="O340" s="36">
        <f>SUMIFS(СВЦЭМ!$J$34:$J$777,СВЦЭМ!$A$34:$A$777,$A340,СВЦЭМ!$B$34:$B$777,O$331)+'СЕТ СН'!$F$13</f>
        <v>490.13410332000001</v>
      </c>
      <c r="P340" s="36">
        <f>SUMIFS(СВЦЭМ!$J$34:$J$777,СВЦЭМ!$A$34:$A$777,$A340,СВЦЭМ!$B$34:$B$777,P$331)+'СЕТ СН'!$F$13</f>
        <v>454.62298715999998</v>
      </c>
      <c r="Q340" s="36">
        <f>SUMIFS(СВЦЭМ!$J$34:$J$777,СВЦЭМ!$A$34:$A$777,$A340,СВЦЭМ!$B$34:$B$777,Q$331)+'СЕТ СН'!$F$13</f>
        <v>412.36250942999999</v>
      </c>
      <c r="R340" s="36">
        <f>SUMIFS(СВЦЭМ!$J$34:$J$777,СВЦЭМ!$A$34:$A$777,$A340,СВЦЭМ!$B$34:$B$777,R$331)+'СЕТ СН'!$F$13</f>
        <v>362.71192597999999</v>
      </c>
      <c r="S340" s="36">
        <f>SUMIFS(СВЦЭМ!$J$34:$J$777,СВЦЭМ!$A$34:$A$777,$A340,СВЦЭМ!$B$34:$B$777,S$331)+'СЕТ СН'!$F$13</f>
        <v>349.99148255</v>
      </c>
      <c r="T340" s="36">
        <f>SUMIFS(СВЦЭМ!$J$34:$J$777,СВЦЭМ!$A$34:$A$777,$A340,СВЦЭМ!$B$34:$B$777,T$331)+'СЕТ СН'!$F$13</f>
        <v>330.46209658999999</v>
      </c>
      <c r="U340" s="36">
        <f>SUMIFS(СВЦЭМ!$J$34:$J$777,СВЦЭМ!$A$34:$A$777,$A340,СВЦЭМ!$B$34:$B$777,U$331)+'СЕТ СН'!$F$13</f>
        <v>353.64887277000003</v>
      </c>
      <c r="V340" s="36">
        <f>SUMIFS(СВЦЭМ!$J$34:$J$777,СВЦЭМ!$A$34:$A$777,$A340,СВЦЭМ!$B$34:$B$777,V$331)+'СЕТ СН'!$F$13</f>
        <v>354.4988998</v>
      </c>
      <c r="W340" s="36">
        <f>SUMIFS(СВЦЭМ!$J$34:$J$777,СВЦЭМ!$A$34:$A$777,$A340,СВЦЭМ!$B$34:$B$777,W$331)+'СЕТ СН'!$F$13</f>
        <v>348.07514993000001</v>
      </c>
      <c r="X340" s="36">
        <f>SUMIFS(СВЦЭМ!$J$34:$J$777,СВЦЭМ!$A$34:$A$777,$A340,СВЦЭМ!$B$34:$B$777,X$331)+'СЕТ СН'!$F$13</f>
        <v>336.45699180999998</v>
      </c>
      <c r="Y340" s="36">
        <f>SUMIFS(СВЦЭМ!$J$34:$J$777,СВЦЭМ!$A$34:$A$777,$A340,СВЦЭМ!$B$34:$B$777,Y$331)+'СЕТ СН'!$F$13</f>
        <v>399.10259529000001</v>
      </c>
    </row>
    <row r="341" spans="1:25" ht="15.75" x14ac:dyDescent="0.2">
      <c r="A341" s="35">
        <f t="shared" si="9"/>
        <v>43383</v>
      </c>
      <c r="B341" s="36">
        <f>SUMIFS(СВЦЭМ!$J$34:$J$777,СВЦЭМ!$A$34:$A$777,$A341,СВЦЭМ!$B$34:$B$777,B$331)+'СЕТ СН'!$F$13</f>
        <v>461.52724330000001</v>
      </c>
      <c r="C341" s="36">
        <f>SUMIFS(СВЦЭМ!$J$34:$J$777,СВЦЭМ!$A$34:$A$777,$A341,СВЦЭМ!$B$34:$B$777,C$331)+'СЕТ СН'!$F$13</f>
        <v>526.45275707999997</v>
      </c>
      <c r="D341" s="36">
        <f>SUMIFS(СВЦЭМ!$J$34:$J$777,СВЦЭМ!$A$34:$A$777,$A341,СВЦЭМ!$B$34:$B$777,D$331)+'СЕТ СН'!$F$13</f>
        <v>575.19247061999999</v>
      </c>
      <c r="E341" s="36">
        <f>SUMIFS(СВЦЭМ!$J$34:$J$777,СВЦЭМ!$A$34:$A$777,$A341,СВЦЭМ!$B$34:$B$777,E$331)+'СЕТ СН'!$F$13</f>
        <v>590.54772307999997</v>
      </c>
      <c r="F341" s="36">
        <f>SUMIFS(СВЦЭМ!$J$34:$J$777,СВЦЭМ!$A$34:$A$777,$A341,СВЦЭМ!$B$34:$B$777,F$331)+'СЕТ СН'!$F$13</f>
        <v>590.11180778999994</v>
      </c>
      <c r="G341" s="36">
        <f>SUMIFS(СВЦЭМ!$J$34:$J$777,СВЦЭМ!$A$34:$A$777,$A341,СВЦЭМ!$B$34:$B$777,G$331)+'СЕТ СН'!$F$13</f>
        <v>584.51861128999997</v>
      </c>
      <c r="H341" s="36">
        <f>SUMIFS(СВЦЭМ!$J$34:$J$777,СВЦЭМ!$A$34:$A$777,$A341,СВЦЭМ!$B$34:$B$777,H$331)+'СЕТ СН'!$F$13</f>
        <v>564.18284114999994</v>
      </c>
      <c r="I341" s="36">
        <f>SUMIFS(СВЦЭМ!$J$34:$J$777,СВЦЭМ!$A$34:$A$777,$A341,СВЦЭМ!$B$34:$B$777,I$331)+'СЕТ СН'!$F$13</f>
        <v>523.85099300000002</v>
      </c>
      <c r="J341" s="36">
        <f>SUMIFS(СВЦЭМ!$J$34:$J$777,СВЦЭМ!$A$34:$A$777,$A341,СВЦЭМ!$B$34:$B$777,J$331)+'СЕТ СН'!$F$13</f>
        <v>502.92002050000002</v>
      </c>
      <c r="K341" s="36">
        <f>SUMIFS(СВЦЭМ!$J$34:$J$777,СВЦЭМ!$A$34:$A$777,$A341,СВЦЭМ!$B$34:$B$777,K$331)+'СЕТ СН'!$F$13</f>
        <v>500.07068687999998</v>
      </c>
      <c r="L341" s="36">
        <f>SUMIFS(СВЦЭМ!$J$34:$J$777,СВЦЭМ!$A$34:$A$777,$A341,СВЦЭМ!$B$34:$B$777,L$331)+'СЕТ СН'!$F$13</f>
        <v>502.88376866999999</v>
      </c>
      <c r="M341" s="36">
        <f>SUMIFS(СВЦЭМ!$J$34:$J$777,СВЦЭМ!$A$34:$A$777,$A341,СВЦЭМ!$B$34:$B$777,M$331)+'СЕТ СН'!$F$13</f>
        <v>510.95617978000001</v>
      </c>
      <c r="N341" s="36">
        <f>SUMIFS(СВЦЭМ!$J$34:$J$777,СВЦЭМ!$A$34:$A$777,$A341,СВЦЭМ!$B$34:$B$777,N$331)+'СЕТ СН'!$F$13</f>
        <v>515.12058974000001</v>
      </c>
      <c r="O341" s="36">
        <f>SUMIFS(СВЦЭМ!$J$34:$J$777,СВЦЭМ!$A$34:$A$777,$A341,СВЦЭМ!$B$34:$B$777,O$331)+'СЕТ СН'!$F$13</f>
        <v>506.56828492</v>
      </c>
      <c r="P341" s="36">
        <f>SUMIFS(СВЦЭМ!$J$34:$J$777,СВЦЭМ!$A$34:$A$777,$A341,СВЦЭМ!$B$34:$B$777,P$331)+'СЕТ СН'!$F$13</f>
        <v>476.39830353999997</v>
      </c>
      <c r="Q341" s="36">
        <f>SUMIFS(СВЦЭМ!$J$34:$J$777,СВЦЭМ!$A$34:$A$777,$A341,СВЦЭМ!$B$34:$B$777,Q$331)+'СЕТ СН'!$F$13</f>
        <v>432.93229387000002</v>
      </c>
      <c r="R341" s="36">
        <f>SUMIFS(СВЦЭМ!$J$34:$J$777,СВЦЭМ!$A$34:$A$777,$A341,СВЦЭМ!$B$34:$B$777,R$331)+'СЕТ СН'!$F$13</f>
        <v>375.48616247000001</v>
      </c>
      <c r="S341" s="36">
        <f>SUMIFS(СВЦЭМ!$J$34:$J$777,СВЦЭМ!$A$34:$A$777,$A341,СВЦЭМ!$B$34:$B$777,S$331)+'СЕТ СН'!$F$13</f>
        <v>332.87959136000001</v>
      </c>
      <c r="T341" s="36">
        <f>SUMIFS(СВЦЭМ!$J$34:$J$777,СВЦЭМ!$A$34:$A$777,$A341,СВЦЭМ!$B$34:$B$777,T$331)+'СЕТ СН'!$F$13</f>
        <v>344.12557969</v>
      </c>
      <c r="U341" s="36">
        <f>SUMIFS(СВЦЭМ!$J$34:$J$777,СВЦЭМ!$A$34:$A$777,$A341,СВЦЭМ!$B$34:$B$777,U$331)+'СЕТ СН'!$F$13</f>
        <v>362.92286204999999</v>
      </c>
      <c r="V341" s="36">
        <f>SUMIFS(СВЦЭМ!$J$34:$J$777,СВЦЭМ!$A$34:$A$777,$A341,СВЦЭМ!$B$34:$B$777,V$331)+'СЕТ СН'!$F$13</f>
        <v>361.37891446999998</v>
      </c>
      <c r="W341" s="36">
        <f>SUMIFS(СВЦЭМ!$J$34:$J$777,СВЦЭМ!$A$34:$A$777,$A341,СВЦЭМ!$B$34:$B$777,W$331)+'СЕТ СН'!$F$13</f>
        <v>357.94796819999999</v>
      </c>
      <c r="X341" s="36">
        <f>SUMIFS(СВЦЭМ!$J$34:$J$777,СВЦЭМ!$A$34:$A$777,$A341,СВЦЭМ!$B$34:$B$777,X$331)+'СЕТ СН'!$F$13</f>
        <v>350.52803754000001</v>
      </c>
      <c r="Y341" s="36">
        <f>SUMIFS(СВЦЭМ!$J$34:$J$777,СВЦЭМ!$A$34:$A$777,$A341,СВЦЭМ!$B$34:$B$777,Y$331)+'СЕТ СН'!$F$13</f>
        <v>401.67210833000001</v>
      </c>
    </row>
    <row r="342" spans="1:25" ht="15.75" x14ac:dyDescent="0.2">
      <c r="A342" s="35">
        <f t="shared" si="9"/>
        <v>43384</v>
      </c>
      <c r="B342" s="36">
        <f>SUMIFS(СВЦЭМ!$J$34:$J$777,СВЦЭМ!$A$34:$A$777,$A342,СВЦЭМ!$B$34:$B$777,B$331)+'СЕТ СН'!$F$13</f>
        <v>495.23740813000001</v>
      </c>
      <c r="C342" s="36">
        <f>SUMIFS(СВЦЭМ!$J$34:$J$777,СВЦЭМ!$A$34:$A$777,$A342,СВЦЭМ!$B$34:$B$777,C$331)+'СЕТ СН'!$F$13</f>
        <v>571.18087624999998</v>
      </c>
      <c r="D342" s="36">
        <f>SUMIFS(СВЦЭМ!$J$34:$J$777,СВЦЭМ!$A$34:$A$777,$A342,СВЦЭМ!$B$34:$B$777,D$331)+'СЕТ СН'!$F$13</f>
        <v>622.20303153999998</v>
      </c>
      <c r="E342" s="36">
        <f>SUMIFS(СВЦЭМ!$J$34:$J$777,СВЦЭМ!$A$34:$A$777,$A342,СВЦЭМ!$B$34:$B$777,E$331)+'СЕТ СН'!$F$13</f>
        <v>626.16076085999998</v>
      </c>
      <c r="F342" s="36">
        <f>SUMIFS(СВЦЭМ!$J$34:$J$777,СВЦЭМ!$A$34:$A$777,$A342,СВЦЭМ!$B$34:$B$777,F$331)+'СЕТ СН'!$F$13</f>
        <v>621.63733927999999</v>
      </c>
      <c r="G342" s="36">
        <f>SUMIFS(СВЦЭМ!$J$34:$J$777,СВЦЭМ!$A$34:$A$777,$A342,СВЦЭМ!$B$34:$B$777,G$331)+'СЕТ СН'!$F$13</f>
        <v>606.93450628999994</v>
      </c>
      <c r="H342" s="36">
        <f>SUMIFS(СВЦЭМ!$J$34:$J$777,СВЦЭМ!$A$34:$A$777,$A342,СВЦЭМ!$B$34:$B$777,H$331)+'СЕТ СН'!$F$13</f>
        <v>567.17219931</v>
      </c>
      <c r="I342" s="36">
        <f>SUMIFS(СВЦЭМ!$J$34:$J$777,СВЦЭМ!$A$34:$A$777,$A342,СВЦЭМ!$B$34:$B$777,I$331)+'СЕТ СН'!$F$13</f>
        <v>519.76331567</v>
      </c>
      <c r="J342" s="36">
        <f>SUMIFS(СВЦЭМ!$J$34:$J$777,СВЦЭМ!$A$34:$A$777,$A342,СВЦЭМ!$B$34:$B$777,J$331)+'СЕТ СН'!$F$13</f>
        <v>510.28038036999999</v>
      </c>
      <c r="K342" s="36">
        <f>SUMIFS(СВЦЭМ!$J$34:$J$777,СВЦЭМ!$A$34:$A$777,$A342,СВЦЭМ!$B$34:$B$777,K$331)+'СЕТ СН'!$F$13</f>
        <v>496.50912654000001</v>
      </c>
      <c r="L342" s="36">
        <f>SUMIFS(СВЦЭМ!$J$34:$J$777,СВЦЭМ!$A$34:$A$777,$A342,СВЦЭМ!$B$34:$B$777,L$331)+'СЕТ СН'!$F$13</f>
        <v>494.79856719999998</v>
      </c>
      <c r="M342" s="36">
        <f>SUMIFS(СВЦЭМ!$J$34:$J$777,СВЦЭМ!$A$34:$A$777,$A342,СВЦЭМ!$B$34:$B$777,M$331)+'СЕТ СН'!$F$13</f>
        <v>502.38114021000001</v>
      </c>
      <c r="N342" s="36">
        <f>SUMIFS(СВЦЭМ!$J$34:$J$777,СВЦЭМ!$A$34:$A$777,$A342,СВЦЭМ!$B$34:$B$777,N$331)+'СЕТ СН'!$F$13</f>
        <v>506.53049494999999</v>
      </c>
      <c r="O342" s="36">
        <f>SUMIFS(СВЦЭМ!$J$34:$J$777,СВЦЭМ!$A$34:$A$777,$A342,СВЦЭМ!$B$34:$B$777,O$331)+'СЕТ СН'!$F$13</f>
        <v>493.40786337999998</v>
      </c>
      <c r="P342" s="36">
        <f>SUMIFS(СВЦЭМ!$J$34:$J$777,СВЦЭМ!$A$34:$A$777,$A342,СВЦЭМ!$B$34:$B$777,P$331)+'СЕТ СН'!$F$13</f>
        <v>461.71184068000002</v>
      </c>
      <c r="Q342" s="36">
        <f>SUMIFS(СВЦЭМ!$J$34:$J$777,СВЦЭМ!$A$34:$A$777,$A342,СВЦЭМ!$B$34:$B$777,Q$331)+'СЕТ СН'!$F$13</f>
        <v>423.63802803999999</v>
      </c>
      <c r="R342" s="36">
        <f>SUMIFS(СВЦЭМ!$J$34:$J$777,СВЦЭМ!$A$34:$A$777,$A342,СВЦЭМ!$B$34:$B$777,R$331)+'СЕТ СН'!$F$13</f>
        <v>370.66492681</v>
      </c>
      <c r="S342" s="36">
        <f>SUMIFS(СВЦЭМ!$J$34:$J$777,СВЦЭМ!$A$34:$A$777,$A342,СВЦЭМ!$B$34:$B$777,S$331)+'СЕТ СН'!$F$13</f>
        <v>339.5962078</v>
      </c>
      <c r="T342" s="36">
        <f>SUMIFS(СВЦЭМ!$J$34:$J$777,СВЦЭМ!$A$34:$A$777,$A342,СВЦЭМ!$B$34:$B$777,T$331)+'СЕТ СН'!$F$13</f>
        <v>342.58706684999999</v>
      </c>
      <c r="U342" s="36">
        <f>SUMIFS(СВЦЭМ!$J$34:$J$777,СВЦЭМ!$A$34:$A$777,$A342,СВЦЭМ!$B$34:$B$777,U$331)+'СЕТ СН'!$F$13</f>
        <v>358.49183118000002</v>
      </c>
      <c r="V342" s="36">
        <f>SUMIFS(СВЦЭМ!$J$34:$J$777,СВЦЭМ!$A$34:$A$777,$A342,СВЦЭМ!$B$34:$B$777,V$331)+'СЕТ СН'!$F$13</f>
        <v>357.01328704000002</v>
      </c>
      <c r="W342" s="36">
        <f>SUMIFS(СВЦЭМ!$J$34:$J$777,СВЦЭМ!$A$34:$A$777,$A342,СВЦЭМ!$B$34:$B$777,W$331)+'СЕТ СН'!$F$13</f>
        <v>350.10461569</v>
      </c>
      <c r="X342" s="36">
        <f>SUMIFS(СВЦЭМ!$J$34:$J$777,СВЦЭМ!$A$34:$A$777,$A342,СВЦЭМ!$B$34:$B$777,X$331)+'СЕТ СН'!$F$13</f>
        <v>351.4815782</v>
      </c>
      <c r="Y342" s="36">
        <f>SUMIFS(СВЦЭМ!$J$34:$J$777,СВЦЭМ!$A$34:$A$777,$A342,СВЦЭМ!$B$34:$B$777,Y$331)+'СЕТ СН'!$F$13</f>
        <v>420.25241251</v>
      </c>
    </row>
    <row r="343" spans="1:25" ht="15.75" x14ac:dyDescent="0.2">
      <c r="A343" s="35">
        <f t="shared" si="9"/>
        <v>43385</v>
      </c>
      <c r="B343" s="36">
        <f>SUMIFS(СВЦЭМ!$J$34:$J$777,СВЦЭМ!$A$34:$A$777,$A343,СВЦЭМ!$B$34:$B$777,B$331)+'СЕТ СН'!$F$13</f>
        <v>490.06921202000001</v>
      </c>
      <c r="C343" s="36">
        <f>SUMIFS(СВЦЭМ!$J$34:$J$777,СВЦЭМ!$A$34:$A$777,$A343,СВЦЭМ!$B$34:$B$777,C$331)+'СЕТ СН'!$F$13</f>
        <v>551.56954490999999</v>
      </c>
      <c r="D343" s="36">
        <f>SUMIFS(СВЦЭМ!$J$34:$J$777,СВЦЭМ!$A$34:$A$777,$A343,СВЦЭМ!$B$34:$B$777,D$331)+'СЕТ СН'!$F$13</f>
        <v>589.96812234000004</v>
      </c>
      <c r="E343" s="36">
        <f>SUMIFS(СВЦЭМ!$J$34:$J$777,СВЦЭМ!$A$34:$A$777,$A343,СВЦЭМ!$B$34:$B$777,E$331)+'СЕТ СН'!$F$13</f>
        <v>604.92822853999996</v>
      </c>
      <c r="F343" s="36">
        <f>SUMIFS(СВЦЭМ!$J$34:$J$777,СВЦЭМ!$A$34:$A$777,$A343,СВЦЭМ!$B$34:$B$777,F$331)+'СЕТ СН'!$F$13</f>
        <v>596.18615021999994</v>
      </c>
      <c r="G343" s="36">
        <f>SUMIFS(СВЦЭМ!$J$34:$J$777,СВЦЭМ!$A$34:$A$777,$A343,СВЦЭМ!$B$34:$B$777,G$331)+'СЕТ СН'!$F$13</f>
        <v>591.21440150000001</v>
      </c>
      <c r="H343" s="36">
        <f>SUMIFS(СВЦЭМ!$J$34:$J$777,СВЦЭМ!$A$34:$A$777,$A343,СВЦЭМ!$B$34:$B$777,H$331)+'СЕТ СН'!$F$13</f>
        <v>574.27020894999998</v>
      </c>
      <c r="I343" s="36">
        <f>SUMIFS(СВЦЭМ!$J$34:$J$777,СВЦЭМ!$A$34:$A$777,$A343,СВЦЭМ!$B$34:$B$777,I$331)+'СЕТ СН'!$F$13</f>
        <v>532.8910654</v>
      </c>
      <c r="J343" s="36">
        <f>SUMIFS(СВЦЭМ!$J$34:$J$777,СВЦЭМ!$A$34:$A$777,$A343,СВЦЭМ!$B$34:$B$777,J$331)+'СЕТ СН'!$F$13</f>
        <v>516.63514387999999</v>
      </c>
      <c r="K343" s="36">
        <f>SUMIFS(СВЦЭМ!$J$34:$J$777,СВЦЭМ!$A$34:$A$777,$A343,СВЦЭМ!$B$34:$B$777,K$331)+'СЕТ СН'!$F$13</f>
        <v>504.95837682000001</v>
      </c>
      <c r="L343" s="36">
        <f>SUMIFS(СВЦЭМ!$J$34:$J$777,СВЦЭМ!$A$34:$A$777,$A343,СВЦЭМ!$B$34:$B$777,L$331)+'СЕТ СН'!$F$13</f>
        <v>506.45620396999999</v>
      </c>
      <c r="M343" s="36">
        <f>SUMIFS(СВЦЭМ!$J$34:$J$777,СВЦЭМ!$A$34:$A$777,$A343,СВЦЭМ!$B$34:$B$777,M$331)+'СЕТ СН'!$F$13</f>
        <v>516.39046045999999</v>
      </c>
      <c r="N343" s="36">
        <f>SUMIFS(СВЦЭМ!$J$34:$J$777,СВЦЭМ!$A$34:$A$777,$A343,СВЦЭМ!$B$34:$B$777,N$331)+'СЕТ СН'!$F$13</f>
        <v>522.11809269000003</v>
      </c>
      <c r="O343" s="36">
        <f>SUMIFS(СВЦЭМ!$J$34:$J$777,СВЦЭМ!$A$34:$A$777,$A343,СВЦЭМ!$B$34:$B$777,O$331)+'СЕТ СН'!$F$13</f>
        <v>506.02938468999997</v>
      </c>
      <c r="P343" s="36">
        <f>SUMIFS(СВЦЭМ!$J$34:$J$777,СВЦЭМ!$A$34:$A$777,$A343,СВЦЭМ!$B$34:$B$777,P$331)+'СЕТ СН'!$F$13</f>
        <v>470.53567400999998</v>
      </c>
      <c r="Q343" s="36">
        <f>SUMIFS(СВЦЭМ!$J$34:$J$777,СВЦЭМ!$A$34:$A$777,$A343,СВЦЭМ!$B$34:$B$777,Q$331)+'СЕТ СН'!$F$13</f>
        <v>430.94610216000001</v>
      </c>
      <c r="R343" s="36">
        <f>SUMIFS(СВЦЭМ!$J$34:$J$777,СВЦЭМ!$A$34:$A$777,$A343,СВЦЭМ!$B$34:$B$777,R$331)+'СЕТ СН'!$F$13</f>
        <v>369.50765258000001</v>
      </c>
      <c r="S343" s="36">
        <f>SUMIFS(СВЦЭМ!$J$34:$J$777,СВЦЭМ!$A$34:$A$777,$A343,СВЦЭМ!$B$34:$B$777,S$331)+'СЕТ СН'!$F$13</f>
        <v>326.17103392000001</v>
      </c>
      <c r="T343" s="36">
        <f>SUMIFS(СВЦЭМ!$J$34:$J$777,СВЦЭМ!$A$34:$A$777,$A343,СВЦЭМ!$B$34:$B$777,T$331)+'СЕТ СН'!$F$13</f>
        <v>339.08597221000002</v>
      </c>
      <c r="U343" s="36">
        <f>SUMIFS(СВЦЭМ!$J$34:$J$777,СВЦЭМ!$A$34:$A$777,$A343,СВЦЭМ!$B$34:$B$777,U$331)+'СЕТ СН'!$F$13</f>
        <v>356.92122370999999</v>
      </c>
      <c r="V343" s="36">
        <f>SUMIFS(СВЦЭМ!$J$34:$J$777,СВЦЭМ!$A$34:$A$777,$A343,СВЦЭМ!$B$34:$B$777,V$331)+'СЕТ СН'!$F$13</f>
        <v>354.31492594999997</v>
      </c>
      <c r="W343" s="36">
        <f>SUMIFS(СВЦЭМ!$J$34:$J$777,СВЦЭМ!$A$34:$A$777,$A343,СВЦЭМ!$B$34:$B$777,W$331)+'СЕТ СН'!$F$13</f>
        <v>345.88067709000001</v>
      </c>
      <c r="X343" s="36">
        <f>SUMIFS(СВЦЭМ!$J$34:$J$777,СВЦЭМ!$A$34:$A$777,$A343,СВЦЭМ!$B$34:$B$777,X$331)+'СЕТ СН'!$F$13</f>
        <v>349.05929192999997</v>
      </c>
      <c r="Y343" s="36">
        <f>SUMIFS(СВЦЭМ!$J$34:$J$777,СВЦЭМ!$A$34:$A$777,$A343,СВЦЭМ!$B$34:$B$777,Y$331)+'СЕТ СН'!$F$13</f>
        <v>422.02335407999999</v>
      </c>
    </row>
    <row r="344" spans="1:25" ht="15.75" x14ac:dyDescent="0.2">
      <c r="A344" s="35">
        <f t="shared" si="9"/>
        <v>43386</v>
      </c>
      <c r="B344" s="36">
        <f>SUMIFS(СВЦЭМ!$J$34:$J$777,СВЦЭМ!$A$34:$A$777,$A344,СВЦЭМ!$B$34:$B$777,B$331)+'СЕТ СН'!$F$13</f>
        <v>487.40094527999997</v>
      </c>
      <c r="C344" s="36">
        <f>SUMIFS(СВЦЭМ!$J$34:$J$777,СВЦЭМ!$A$34:$A$777,$A344,СВЦЭМ!$B$34:$B$777,C$331)+'СЕТ СН'!$F$13</f>
        <v>548.78241496999999</v>
      </c>
      <c r="D344" s="36">
        <f>SUMIFS(СВЦЭМ!$J$34:$J$777,СВЦЭМ!$A$34:$A$777,$A344,СВЦЭМ!$B$34:$B$777,D$331)+'СЕТ СН'!$F$13</f>
        <v>599.11282131999997</v>
      </c>
      <c r="E344" s="36">
        <f>SUMIFS(СВЦЭМ!$J$34:$J$777,СВЦЭМ!$A$34:$A$777,$A344,СВЦЭМ!$B$34:$B$777,E$331)+'СЕТ СН'!$F$13</f>
        <v>604.01402906999999</v>
      </c>
      <c r="F344" s="36">
        <f>SUMIFS(СВЦЭМ!$J$34:$J$777,СВЦЭМ!$A$34:$A$777,$A344,СВЦЭМ!$B$34:$B$777,F$331)+'СЕТ СН'!$F$13</f>
        <v>600.88715272000002</v>
      </c>
      <c r="G344" s="36">
        <f>SUMIFS(СВЦЭМ!$J$34:$J$777,СВЦЭМ!$A$34:$A$777,$A344,СВЦЭМ!$B$34:$B$777,G$331)+'СЕТ СН'!$F$13</f>
        <v>589.31964059999996</v>
      </c>
      <c r="H344" s="36">
        <f>SUMIFS(СВЦЭМ!$J$34:$J$777,СВЦЭМ!$A$34:$A$777,$A344,СВЦЭМ!$B$34:$B$777,H$331)+'СЕТ СН'!$F$13</f>
        <v>562.78086458999996</v>
      </c>
      <c r="I344" s="36">
        <f>SUMIFS(СВЦЭМ!$J$34:$J$777,СВЦЭМ!$A$34:$A$777,$A344,СВЦЭМ!$B$34:$B$777,I$331)+'СЕТ СН'!$F$13</f>
        <v>520.78105608999999</v>
      </c>
      <c r="J344" s="36">
        <f>SUMIFS(СВЦЭМ!$J$34:$J$777,СВЦЭМ!$A$34:$A$777,$A344,СВЦЭМ!$B$34:$B$777,J$331)+'СЕТ СН'!$F$13</f>
        <v>501.88305550000001</v>
      </c>
      <c r="K344" s="36">
        <f>SUMIFS(СВЦЭМ!$J$34:$J$777,СВЦЭМ!$A$34:$A$777,$A344,СВЦЭМ!$B$34:$B$777,K$331)+'СЕТ СН'!$F$13</f>
        <v>498.40732993</v>
      </c>
      <c r="L344" s="36">
        <f>SUMIFS(СВЦЭМ!$J$34:$J$777,СВЦЭМ!$A$34:$A$777,$A344,СВЦЭМ!$B$34:$B$777,L$331)+'СЕТ СН'!$F$13</f>
        <v>488.14228978</v>
      </c>
      <c r="M344" s="36">
        <f>SUMIFS(СВЦЭМ!$J$34:$J$777,СВЦЭМ!$A$34:$A$777,$A344,СВЦЭМ!$B$34:$B$777,M$331)+'СЕТ СН'!$F$13</f>
        <v>497.99003727000002</v>
      </c>
      <c r="N344" s="36">
        <f>SUMIFS(СВЦЭМ!$J$34:$J$777,СВЦЭМ!$A$34:$A$777,$A344,СВЦЭМ!$B$34:$B$777,N$331)+'СЕТ СН'!$F$13</f>
        <v>510.19369354000003</v>
      </c>
      <c r="O344" s="36">
        <f>SUMIFS(СВЦЭМ!$J$34:$J$777,СВЦЭМ!$A$34:$A$777,$A344,СВЦЭМ!$B$34:$B$777,O$331)+'СЕТ СН'!$F$13</f>
        <v>514.11880561999999</v>
      </c>
      <c r="P344" s="36">
        <f>SUMIFS(СВЦЭМ!$J$34:$J$777,СВЦЭМ!$A$34:$A$777,$A344,СВЦЭМ!$B$34:$B$777,P$331)+'СЕТ СН'!$F$13</f>
        <v>485.10482602000002</v>
      </c>
      <c r="Q344" s="36">
        <f>SUMIFS(СВЦЭМ!$J$34:$J$777,СВЦЭМ!$A$34:$A$777,$A344,СВЦЭМ!$B$34:$B$777,Q$331)+'СЕТ СН'!$F$13</f>
        <v>448.61241973</v>
      </c>
      <c r="R344" s="36">
        <f>SUMIFS(СВЦЭМ!$J$34:$J$777,СВЦЭМ!$A$34:$A$777,$A344,СВЦЭМ!$B$34:$B$777,R$331)+'СЕТ СН'!$F$13</f>
        <v>385.49304755999998</v>
      </c>
      <c r="S344" s="36">
        <f>SUMIFS(СВЦЭМ!$J$34:$J$777,СВЦЭМ!$A$34:$A$777,$A344,СВЦЭМ!$B$34:$B$777,S$331)+'СЕТ СН'!$F$13</f>
        <v>339.16439915000001</v>
      </c>
      <c r="T344" s="36">
        <f>SUMIFS(СВЦЭМ!$J$34:$J$777,СВЦЭМ!$A$34:$A$777,$A344,СВЦЭМ!$B$34:$B$777,T$331)+'СЕТ СН'!$F$13</f>
        <v>339.10920695999999</v>
      </c>
      <c r="U344" s="36">
        <f>SUMIFS(СВЦЭМ!$J$34:$J$777,СВЦЭМ!$A$34:$A$777,$A344,СВЦЭМ!$B$34:$B$777,U$331)+'СЕТ СН'!$F$13</f>
        <v>359.71844771000002</v>
      </c>
      <c r="V344" s="36">
        <f>SUMIFS(СВЦЭМ!$J$34:$J$777,СВЦЭМ!$A$34:$A$777,$A344,СВЦЭМ!$B$34:$B$777,V$331)+'СЕТ СН'!$F$13</f>
        <v>352.0125261</v>
      </c>
      <c r="W344" s="36">
        <f>SUMIFS(СВЦЭМ!$J$34:$J$777,СВЦЭМ!$A$34:$A$777,$A344,СВЦЭМ!$B$34:$B$777,W$331)+'СЕТ СН'!$F$13</f>
        <v>351.07647037999999</v>
      </c>
      <c r="X344" s="36">
        <f>SUMIFS(СВЦЭМ!$J$34:$J$777,СВЦЭМ!$A$34:$A$777,$A344,СВЦЭМ!$B$34:$B$777,X$331)+'СЕТ СН'!$F$13</f>
        <v>342.31768915999999</v>
      </c>
      <c r="Y344" s="36">
        <f>SUMIFS(СВЦЭМ!$J$34:$J$777,СВЦЭМ!$A$34:$A$777,$A344,СВЦЭМ!$B$34:$B$777,Y$331)+'СЕТ СН'!$F$13</f>
        <v>405.28860946999998</v>
      </c>
    </row>
    <row r="345" spans="1:25" ht="15.75" x14ac:dyDescent="0.2">
      <c r="A345" s="35">
        <f t="shared" si="9"/>
        <v>43387</v>
      </c>
      <c r="B345" s="36">
        <f>SUMIFS(СВЦЭМ!$J$34:$J$777,СВЦЭМ!$A$34:$A$777,$A345,СВЦЭМ!$B$34:$B$777,B$331)+'СЕТ СН'!$F$13</f>
        <v>460.64514215000003</v>
      </c>
      <c r="C345" s="36">
        <f>SUMIFS(СВЦЭМ!$J$34:$J$777,СВЦЭМ!$A$34:$A$777,$A345,СВЦЭМ!$B$34:$B$777,C$331)+'СЕТ СН'!$F$13</f>
        <v>508.35771060000002</v>
      </c>
      <c r="D345" s="36">
        <f>SUMIFS(СВЦЭМ!$J$34:$J$777,СВЦЭМ!$A$34:$A$777,$A345,СВЦЭМ!$B$34:$B$777,D$331)+'СЕТ СН'!$F$13</f>
        <v>558.44223322000005</v>
      </c>
      <c r="E345" s="36">
        <f>SUMIFS(СВЦЭМ!$J$34:$J$777,СВЦЭМ!$A$34:$A$777,$A345,СВЦЭМ!$B$34:$B$777,E$331)+'СЕТ СН'!$F$13</f>
        <v>564.96310326000003</v>
      </c>
      <c r="F345" s="36">
        <f>SUMIFS(СВЦЭМ!$J$34:$J$777,СВЦЭМ!$A$34:$A$777,$A345,СВЦЭМ!$B$34:$B$777,F$331)+'СЕТ СН'!$F$13</f>
        <v>563.97617089000005</v>
      </c>
      <c r="G345" s="36">
        <f>SUMIFS(СВЦЭМ!$J$34:$J$777,СВЦЭМ!$A$34:$A$777,$A345,СВЦЭМ!$B$34:$B$777,G$331)+'СЕТ СН'!$F$13</f>
        <v>556.99973226999998</v>
      </c>
      <c r="H345" s="36">
        <f>SUMIFS(СВЦЭМ!$J$34:$J$777,СВЦЭМ!$A$34:$A$777,$A345,СВЦЭМ!$B$34:$B$777,H$331)+'СЕТ СН'!$F$13</f>
        <v>545.14637528000003</v>
      </c>
      <c r="I345" s="36">
        <f>SUMIFS(СВЦЭМ!$J$34:$J$777,СВЦЭМ!$A$34:$A$777,$A345,СВЦЭМ!$B$34:$B$777,I$331)+'СЕТ СН'!$F$13</f>
        <v>539.53992249999999</v>
      </c>
      <c r="J345" s="36">
        <f>SUMIFS(СВЦЭМ!$J$34:$J$777,СВЦЭМ!$A$34:$A$777,$A345,СВЦЭМ!$B$34:$B$777,J$331)+'СЕТ СН'!$F$13</f>
        <v>517.70384623999996</v>
      </c>
      <c r="K345" s="36">
        <f>SUMIFS(СВЦЭМ!$J$34:$J$777,СВЦЭМ!$A$34:$A$777,$A345,СВЦЭМ!$B$34:$B$777,K$331)+'СЕТ СН'!$F$13</f>
        <v>503.50369096999998</v>
      </c>
      <c r="L345" s="36">
        <f>SUMIFS(СВЦЭМ!$J$34:$J$777,СВЦЭМ!$A$34:$A$777,$A345,СВЦЭМ!$B$34:$B$777,L$331)+'СЕТ СН'!$F$13</f>
        <v>496.00274345000003</v>
      </c>
      <c r="M345" s="36">
        <f>SUMIFS(СВЦЭМ!$J$34:$J$777,СВЦЭМ!$A$34:$A$777,$A345,СВЦЭМ!$B$34:$B$777,M$331)+'СЕТ СН'!$F$13</f>
        <v>504.82103115000001</v>
      </c>
      <c r="N345" s="36">
        <f>SUMIFS(СВЦЭМ!$J$34:$J$777,СВЦЭМ!$A$34:$A$777,$A345,СВЦЭМ!$B$34:$B$777,N$331)+'СЕТ СН'!$F$13</f>
        <v>518.97077343000001</v>
      </c>
      <c r="O345" s="36">
        <f>SUMIFS(СВЦЭМ!$J$34:$J$777,СВЦЭМ!$A$34:$A$777,$A345,СВЦЭМ!$B$34:$B$777,O$331)+'СЕТ СН'!$F$13</f>
        <v>512.49204135000002</v>
      </c>
      <c r="P345" s="36">
        <f>SUMIFS(СВЦЭМ!$J$34:$J$777,СВЦЭМ!$A$34:$A$777,$A345,СВЦЭМ!$B$34:$B$777,P$331)+'СЕТ СН'!$F$13</f>
        <v>479.35369329999997</v>
      </c>
      <c r="Q345" s="36">
        <f>SUMIFS(СВЦЭМ!$J$34:$J$777,СВЦЭМ!$A$34:$A$777,$A345,СВЦЭМ!$B$34:$B$777,Q$331)+'СЕТ СН'!$F$13</f>
        <v>450.26461981</v>
      </c>
      <c r="R345" s="36">
        <f>SUMIFS(СВЦЭМ!$J$34:$J$777,СВЦЭМ!$A$34:$A$777,$A345,СВЦЭМ!$B$34:$B$777,R$331)+'СЕТ СН'!$F$13</f>
        <v>416.16595369999999</v>
      </c>
      <c r="S345" s="36">
        <f>SUMIFS(СВЦЭМ!$J$34:$J$777,СВЦЭМ!$A$34:$A$777,$A345,СВЦЭМ!$B$34:$B$777,S$331)+'СЕТ СН'!$F$13</f>
        <v>364.12259434999999</v>
      </c>
      <c r="T345" s="36">
        <f>SUMIFS(СВЦЭМ!$J$34:$J$777,СВЦЭМ!$A$34:$A$777,$A345,СВЦЭМ!$B$34:$B$777,T$331)+'СЕТ СН'!$F$13</f>
        <v>351.93170199999997</v>
      </c>
      <c r="U345" s="36">
        <f>SUMIFS(СВЦЭМ!$J$34:$J$777,СВЦЭМ!$A$34:$A$777,$A345,СВЦЭМ!$B$34:$B$777,U$331)+'СЕТ СН'!$F$13</f>
        <v>364.39671428999998</v>
      </c>
      <c r="V345" s="36">
        <f>SUMIFS(СВЦЭМ!$J$34:$J$777,СВЦЭМ!$A$34:$A$777,$A345,СВЦЭМ!$B$34:$B$777,V$331)+'СЕТ СН'!$F$13</f>
        <v>365.70886761999998</v>
      </c>
      <c r="W345" s="36">
        <f>SUMIFS(СВЦЭМ!$J$34:$J$777,СВЦЭМ!$A$34:$A$777,$A345,СВЦЭМ!$B$34:$B$777,W$331)+'СЕТ СН'!$F$13</f>
        <v>353.84197043</v>
      </c>
      <c r="X345" s="36">
        <f>SUMIFS(СВЦЭМ!$J$34:$J$777,СВЦЭМ!$A$34:$A$777,$A345,СВЦЭМ!$B$34:$B$777,X$331)+'СЕТ СН'!$F$13</f>
        <v>351.6062124</v>
      </c>
      <c r="Y345" s="36">
        <f>SUMIFS(СВЦЭМ!$J$34:$J$777,СВЦЭМ!$A$34:$A$777,$A345,СВЦЭМ!$B$34:$B$777,Y$331)+'СЕТ СН'!$F$13</f>
        <v>414.48395219999998</v>
      </c>
    </row>
    <row r="346" spans="1:25" ht="15.75" x14ac:dyDescent="0.2">
      <c r="A346" s="35">
        <f t="shared" si="9"/>
        <v>43388</v>
      </c>
      <c r="B346" s="36">
        <f>SUMIFS(СВЦЭМ!$J$34:$J$777,СВЦЭМ!$A$34:$A$777,$A346,СВЦЭМ!$B$34:$B$777,B$331)+'СЕТ СН'!$F$13</f>
        <v>526.35559846000001</v>
      </c>
      <c r="C346" s="36">
        <f>SUMIFS(СВЦЭМ!$J$34:$J$777,СВЦЭМ!$A$34:$A$777,$A346,СВЦЭМ!$B$34:$B$777,C$331)+'СЕТ СН'!$F$13</f>
        <v>594.64847586999997</v>
      </c>
      <c r="D346" s="36">
        <f>SUMIFS(СВЦЭМ!$J$34:$J$777,СВЦЭМ!$A$34:$A$777,$A346,СВЦЭМ!$B$34:$B$777,D$331)+'СЕТ СН'!$F$13</f>
        <v>621.32278228999996</v>
      </c>
      <c r="E346" s="36">
        <f>SUMIFS(СВЦЭМ!$J$34:$J$777,СВЦЭМ!$A$34:$A$777,$A346,СВЦЭМ!$B$34:$B$777,E$331)+'СЕТ СН'!$F$13</f>
        <v>621.39482023999994</v>
      </c>
      <c r="F346" s="36">
        <f>SUMIFS(СВЦЭМ!$J$34:$J$777,СВЦЭМ!$A$34:$A$777,$A346,СВЦЭМ!$B$34:$B$777,F$331)+'СЕТ СН'!$F$13</f>
        <v>621.96492081999997</v>
      </c>
      <c r="G346" s="36">
        <f>SUMIFS(СВЦЭМ!$J$34:$J$777,СВЦЭМ!$A$34:$A$777,$A346,СВЦЭМ!$B$34:$B$777,G$331)+'СЕТ СН'!$F$13</f>
        <v>623.97194012</v>
      </c>
      <c r="H346" s="36">
        <f>SUMIFS(СВЦЭМ!$J$34:$J$777,СВЦЭМ!$A$34:$A$777,$A346,СВЦЭМ!$B$34:$B$777,H$331)+'СЕТ СН'!$F$13</f>
        <v>590.21085784000002</v>
      </c>
      <c r="I346" s="36">
        <f>SUMIFS(СВЦЭМ!$J$34:$J$777,СВЦЭМ!$A$34:$A$777,$A346,СВЦЭМ!$B$34:$B$777,I$331)+'СЕТ СН'!$F$13</f>
        <v>549.37557781999999</v>
      </c>
      <c r="J346" s="36">
        <f>SUMIFS(СВЦЭМ!$J$34:$J$777,СВЦЭМ!$A$34:$A$777,$A346,СВЦЭМ!$B$34:$B$777,J$331)+'СЕТ СН'!$F$13</f>
        <v>534.14119892999997</v>
      </c>
      <c r="K346" s="36">
        <f>SUMIFS(СВЦЭМ!$J$34:$J$777,СВЦЭМ!$A$34:$A$777,$A346,СВЦЭМ!$B$34:$B$777,K$331)+'СЕТ СН'!$F$13</f>
        <v>515.08628435000003</v>
      </c>
      <c r="L346" s="36">
        <f>SUMIFS(СВЦЭМ!$J$34:$J$777,СВЦЭМ!$A$34:$A$777,$A346,СВЦЭМ!$B$34:$B$777,L$331)+'СЕТ СН'!$F$13</f>
        <v>510.68624026999998</v>
      </c>
      <c r="M346" s="36">
        <f>SUMIFS(СВЦЭМ!$J$34:$J$777,СВЦЭМ!$A$34:$A$777,$A346,СВЦЭМ!$B$34:$B$777,M$331)+'СЕТ СН'!$F$13</f>
        <v>509.60447298999998</v>
      </c>
      <c r="N346" s="36">
        <f>SUMIFS(СВЦЭМ!$J$34:$J$777,СВЦЭМ!$A$34:$A$777,$A346,СВЦЭМ!$B$34:$B$777,N$331)+'СЕТ СН'!$F$13</f>
        <v>520.86561275999998</v>
      </c>
      <c r="O346" s="36">
        <f>SUMIFS(СВЦЭМ!$J$34:$J$777,СВЦЭМ!$A$34:$A$777,$A346,СВЦЭМ!$B$34:$B$777,O$331)+'СЕТ СН'!$F$13</f>
        <v>516.57029256999999</v>
      </c>
      <c r="P346" s="36">
        <f>SUMIFS(СВЦЭМ!$J$34:$J$777,СВЦЭМ!$A$34:$A$777,$A346,СВЦЭМ!$B$34:$B$777,P$331)+'СЕТ СН'!$F$13</f>
        <v>486.28683173000002</v>
      </c>
      <c r="Q346" s="36">
        <f>SUMIFS(СВЦЭМ!$J$34:$J$777,СВЦЭМ!$A$34:$A$777,$A346,СВЦЭМ!$B$34:$B$777,Q$331)+'СЕТ СН'!$F$13</f>
        <v>444.86286890000002</v>
      </c>
      <c r="R346" s="36">
        <f>SUMIFS(СВЦЭМ!$J$34:$J$777,СВЦЭМ!$A$34:$A$777,$A346,СВЦЭМ!$B$34:$B$777,R$331)+'СЕТ СН'!$F$13</f>
        <v>384.77588612</v>
      </c>
      <c r="S346" s="36">
        <f>SUMIFS(СВЦЭМ!$J$34:$J$777,СВЦЭМ!$A$34:$A$777,$A346,СВЦЭМ!$B$34:$B$777,S$331)+'СЕТ СН'!$F$13</f>
        <v>335.34081850000001</v>
      </c>
      <c r="T346" s="36">
        <f>SUMIFS(СВЦЭМ!$J$34:$J$777,СВЦЭМ!$A$34:$A$777,$A346,СВЦЭМ!$B$34:$B$777,T$331)+'СЕТ СН'!$F$13</f>
        <v>318.50116548</v>
      </c>
      <c r="U346" s="36">
        <f>SUMIFS(СВЦЭМ!$J$34:$J$777,СВЦЭМ!$A$34:$A$777,$A346,СВЦЭМ!$B$34:$B$777,U$331)+'СЕТ СН'!$F$13</f>
        <v>309.80747809000002</v>
      </c>
      <c r="V346" s="36">
        <f>SUMIFS(СВЦЭМ!$J$34:$J$777,СВЦЭМ!$A$34:$A$777,$A346,СВЦЭМ!$B$34:$B$777,V$331)+'СЕТ СН'!$F$13</f>
        <v>306.37845505000001</v>
      </c>
      <c r="W346" s="36">
        <f>SUMIFS(СВЦЭМ!$J$34:$J$777,СВЦЭМ!$A$34:$A$777,$A346,СВЦЭМ!$B$34:$B$777,W$331)+'СЕТ СН'!$F$13</f>
        <v>310.36520383999999</v>
      </c>
      <c r="X346" s="36">
        <f>SUMIFS(СВЦЭМ!$J$34:$J$777,СВЦЭМ!$A$34:$A$777,$A346,СВЦЭМ!$B$34:$B$777,X$331)+'СЕТ СН'!$F$13</f>
        <v>344.67067249000002</v>
      </c>
      <c r="Y346" s="36">
        <f>SUMIFS(СВЦЭМ!$J$34:$J$777,СВЦЭМ!$A$34:$A$777,$A346,СВЦЭМ!$B$34:$B$777,Y$331)+'СЕТ СН'!$F$13</f>
        <v>411.90847036000002</v>
      </c>
    </row>
    <row r="347" spans="1:25" ht="15.75" x14ac:dyDescent="0.2">
      <c r="A347" s="35">
        <f t="shared" si="9"/>
        <v>43389</v>
      </c>
      <c r="B347" s="36">
        <f>SUMIFS(СВЦЭМ!$J$34:$J$777,СВЦЭМ!$A$34:$A$777,$A347,СВЦЭМ!$B$34:$B$777,B$331)+'СЕТ СН'!$F$13</f>
        <v>487.39605212999999</v>
      </c>
      <c r="C347" s="36">
        <f>SUMIFS(СВЦЭМ!$J$34:$J$777,СВЦЭМ!$A$34:$A$777,$A347,СВЦЭМ!$B$34:$B$777,C$331)+'СЕТ СН'!$F$13</f>
        <v>553.61938295000004</v>
      </c>
      <c r="D347" s="36">
        <f>SUMIFS(СВЦЭМ!$J$34:$J$777,СВЦЭМ!$A$34:$A$777,$A347,СВЦЭМ!$B$34:$B$777,D$331)+'СЕТ СН'!$F$13</f>
        <v>602.35555133000003</v>
      </c>
      <c r="E347" s="36">
        <f>SUMIFS(СВЦЭМ!$J$34:$J$777,СВЦЭМ!$A$34:$A$777,$A347,СВЦЭМ!$B$34:$B$777,E$331)+'СЕТ СН'!$F$13</f>
        <v>606.21322099999998</v>
      </c>
      <c r="F347" s="36">
        <f>SUMIFS(СВЦЭМ!$J$34:$J$777,СВЦЭМ!$A$34:$A$777,$A347,СВЦЭМ!$B$34:$B$777,F$331)+'СЕТ СН'!$F$13</f>
        <v>596.79380337999999</v>
      </c>
      <c r="G347" s="36">
        <f>SUMIFS(СВЦЭМ!$J$34:$J$777,СВЦЭМ!$A$34:$A$777,$A347,СВЦЭМ!$B$34:$B$777,G$331)+'СЕТ СН'!$F$13</f>
        <v>580.96603356000003</v>
      </c>
      <c r="H347" s="36">
        <f>SUMIFS(СВЦЭМ!$J$34:$J$777,СВЦЭМ!$A$34:$A$777,$A347,СВЦЭМ!$B$34:$B$777,H$331)+'СЕТ СН'!$F$13</f>
        <v>558.11991413999999</v>
      </c>
      <c r="I347" s="36">
        <f>SUMIFS(СВЦЭМ!$J$34:$J$777,СВЦЭМ!$A$34:$A$777,$A347,СВЦЭМ!$B$34:$B$777,I$331)+'СЕТ СН'!$F$13</f>
        <v>548.51554453000006</v>
      </c>
      <c r="J347" s="36">
        <f>SUMIFS(СВЦЭМ!$J$34:$J$777,СВЦЭМ!$A$34:$A$777,$A347,СВЦЭМ!$B$34:$B$777,J$331)+'СЕТ СН'!$F$13</f>
        <v>548.36020470999995</v>
      </c>
      <c r="K347" s="36">
        <f>SUMIFS(СВЦЭМ!$J$34:$J$777,СВЦЭМ!$A$34:$A$777,$A347,СВЦЭМ!$B$34:$B$777,K$331)+'СЕТ СН'!$F$13</f>
        <v>539.88886050999997</v>
      </c>
      <c r="L347" s="36">
        <f>SUMIFS(СВЦЭМ!$J$34:$J$777,СВЦЭМ!$A$34:$A$777,$A347,СВЦЭМ!$B$34:$B$777,L$331)+'СЕТ СН'!$F$13</f>
        <v>538.32455244000005</v>
      </c>
      <c r="M347" s="36">
        <f>SUMIFS(СВЦЭМ!$J$34:$J$777,СВЦЭМ!$A$34:$A$777,$A347,СВЦЭМ!$B$34:$B$777,M$331)+'СЕТ СН'!$F$13</f>
        <v>548.76547579999999</v>
      </c>
      <c r="N347" s="36">
        <f>SUMIFS(СВЦЭМ!$J$34:$J$777,СВЦЭМ!$A$34:$A$777,$A347,СВЦЭМ!$B$34:$B$777,N$331)+'СЕТ СН'!$F$13</f>
        <v>547.55237051999995</v>
      </c>
      <c r="O347" s="36">
        <f>SUMIFS(СВЦЭМ!$J$34:$J$777,СВЦЭМ!$A$34:$A$777,$A347,СВЦЭМ!$B$34:$B$777,O$331)+'СЕТ СН'!$F$13</f>
        <v>539.65922137999996</v>
      </c>
      <c r="P347" s="36">
        <f>SUMIFS(СВЦЭМ!$J$34:$J$777,СВЦЭМ!$A$34:$A$777,$A347,СВЦЭМ!$B$34:$B$777,P$331)+'СЕТ СН'!$F$13</f>
        <v>507.75053233</v>
      </c>
      <c r="Q347" s="36">
        <f>SUMIFS(СВЦЭМ!$J$34:$J$777,СВЦЭМ!$A$34:$A$777,$A347,СВЦЭМ!$B$34:$B$777,Q$331)+'СЕТ СН'!$F$13</f>
        <v>467.88178485999998</v>
      </c>
      <c r="R347" s="36">
        <f>SUMIFS(СВЦЭМ!$J$34:$J$777,СВЦЭМ!$A$34:$A$777,$A347,СВЦЭМ!$B$34:$B$777,R$331)+'СЕТ СН'!$F$13</f>
        <v>408.10514060000003</v>
      </c>
      <c r="S347" s="36">
        <f>SUMIFS(СВЦЭМ!$J$34:$J$777,СВЦЭМ!$A$34:$A$777,$A347,СВЦЭМ!$B$34:$B$777,S$331)+'СЕТ СН'!$F$13</f>
        <v>351.10872662999998</v>
      </c>
      <c r="T347" s="36">
        <f>SUMIFS(СВЦЭМ!$J$34:$J$777,СВЦЭМ!$A$34:$A$777,$A347,СВЦЭМ!$B$34:$B$777,T$331)+'СЕТ СН'!$F$13</f>
        <v>331.13164344</v>
      </c>
      <c r="U347" s="36">
        <f>SUMIFS(СВЦЭМ!$J$34:$J$777,СВЦЭМ!$A$34:$A$777,$A347,СВЦЭМ!$B$34:$B$777,U$331)+'СЕТ СН'!$F$13</f>
        <v>327.53368275999998</v>
      </c>
      <c r="V347" s="36">
        <f>SUMIFS(СВЦЭМ!$J$34:$J$777,СВЦЭМ!$A$34:$A$777,$A347,СВЦЭМ!$B$34:$B$777,V$331)+'СЕТ СН'!$F$13</f>
        <v>330.51925521999999</v>
      </c>
      <c r="W347" s="36">
        <f>SUMIFS(СВЦЭМ!$J$34:$J$777,СВЦЭМ!$A$34:$A$777,$A347,СВЦЭМ!$B$34:$B$777,W$331)+'СЕТ СН'!$F$13</f>
        <v>346.03872669999998</v>
      </c>
      <c r="X347" s="36">
        <f>SUMIFS(СВЦЭМ!$J$34:$J$777,СВЦЭМ!$A$34:$A$777,$A347,СВЦЭМ!$B$34:$B$777,X$331)+'СЕТ СН'!$F$13</f>
        <v>374.17139471000002</v>
      </c>
      <c r="Y347" s="36">
        <f>SUMIFS(СВЦЭМ!$J$34:$J$777,СВЦЭМ!$A$34:$A$777,$A347,СВЦЭМ!$B$34:$B$777,Y$331)+'СЕТ СН'!$F$13</f>
        <v>441.46170544</v>
      </c>
    </row>
    <row r="348" spans="1:25" ht="15.75" x14ac:dyDescent="0.2">
      <c r="A348" s="35">
        <f t="shared" si="9"/>
        <v>43390</v>
      </c>
      <c r="B348" s="36">
        <f>SUMIFS(СВЦЭМ!$J$34:$J$777,СВЦЭМ!$A$34:$A$777,$A348,СВЦЭМ!$B$34:$B$777,B$331)+'СЕТ СН'!$F$13</f>
        <v>527.99797404000003</v>
      </c>
      <c r="C348" s="36">
        <f>SUMIFS(СВЦЭМ!$J$34:$J$777,СВЦЭМ!$A$34:$A$777,$A348,СВЦЭМ!$B$34:$B$777,C$331)+'СЕТ СН'!$F$13</f>
        <v>592.70923529000004</v>
      </c>
      <c r="D348" s="36">
        <f>SUMIFS(СВЦЭМ!$J$34:$J$777,СВЦЭМ!$A$34:$A$777,$A348,СВЦЭМ!$B$34:$B$777,D$331)+'СЕТ СН'!$F$13</f>
        <v>641.52089765999995</v>
      </c>
      <c r="E348" s="36">
        <f>SUMIFS(СВЦЭМ!$J$34:$J$777,СВЦЭМ!$A$34:$A$777,$A348,СВЦЭМ!$B$34:$B$777,E$331)+'СЕТ СН'!$F$13</f>
        <v>643.76303657999995</v>
      </c>
      <c r="F348" s="36">
        <f>SUMIFS(СВЦЭМ!$J$34:$J$777,СВЦЭМ!$A$34:$A$777,$A348,СВЦЭМ!$B$34:$B$777,F$331)+'СЕТ СН'!$F$13</f>
        <v>634.50846073000002</v>
      </c>
      <c r="G348" s="36">
        <f>SUMIFS(СВЦЭМ!$J$34:$J$777,СВЦЭМ!$A$34:$A$777,$A348,СВЦЭМ!$B$34:$B$777,G$331)+'СЕТ СН'!$F$13</f>
        <v>619.40646804999994</v>
      </c>
      <c r="H348" s="36">
        <f>SUMIFS(СВЦЭМ!$J$34:$J$777,СВЦЭМ!$A$34:$A$777,$A348,СВЦЭМ!$B$34:$B$777,H$331)+'СЕТ СН'!$F$13</f>
        <v>574.28663290999998</v>
      </c>
      <c r="I348" s="36">
        <f>SUMIFS(СВЦЭМ!$J$34:$J$777,СВЦЭМ!$A$34:$A$777,$A348,СВЦЭМ!$B$34:$B$777,I$331)+'СЕТ СН'!$F$13</f>
        <v>537.12672759999998</v>
      </c>
      <c r="J348" s="36">
        <f>SUMIFS(СВЦЭМ!$J$34:$J$777,СВЦЭМ!$A$34:$A$777,$A348,СВЦЭМ!$B$34:$B$777,J$331)+'СЕТ СН'!$F$13</f>
        <v>528.11771374</v>
      </c>
      <c r="K348" s="36">
        <f>SUMIFS(СВЦЭМ!$J$34:$J$777,СВЦЭМ!$A$34:$A$777,$A348,СВЦЭМ!$B$34:$B$777,K$331)+'СЕТ СН'!$F$13</f>
        <v>514.07174504</v>
      </c>
      <c r="L348" s="36">
        <f>SUMIFS(СВЦЭМ!$J$34:$J$777,СВЦЭМ!$A$34:$A$777,$A348,СВЦЭМ!$B$34:$B$777,L$331)+'СЕТ СН'!$F$13</f>
        <v>510.17106331000002</v>
      </c>
      <c r="M348" s="36">
        <f>SUMIFS(СВЦЭМ!$J$34:$J$777,СВЦЭМ!$A$34:$A$777,$A348,СВЦЭМ!$B$34:$B$777,M$331)+'СЕТ СН'!$F$13</f>
        <v>519.73203260000003</v>
      </c>
      <c r="N348" s="36">
        <f>SUMIFS(СВЦЭМ!$J$34:$J$777,СВЦЭМ!$A$34:$A$777,$A348,СВЦЭМ!$B$34:$B$777,N$331)+'СЕТ СН'!$F$13</f>
        <v>526.92816534999997</v>
      </c>
      <c r="O348" s="36">
        <f>SUMIFS(СВЦЭМ!$J$34:$J$777,СВЦЭМ!$A$34:$A$777,$A348,СВЦЭМ!$B$34:$B$777,O$331)+'СЕТ СН'!$F$13</f>
        <v>505.75342014</v>
      </c>
      <c r="P348" s="36">
        <f>SUMIFS(СВЦЭМ!$J$34:$J$777,СВЦЭМ!$A$34:$A$777,$A348,СВЦЭМ!$B$34:$B$777,P$331)+'СЕТ СН'!$F$13</f>
        <v>473.79379359000001</v>
      </c>
      <c r="Q348" s="36">
        <f>SUMIFS(СВЦЭМ!$J$34:$J$777,СВЦЭМ!$A$34:$A$777,$A348,СВЦЭМ!$B$34:$B$777,Q$331)+'СЕТ СН'!$F$13</f>
        <v>437.65899702000002</v>
      </c>
      <c r="R348" s="36">
        <f>SUMIFS(СВЦЭМ!$J$34:$J$777,СВЦЭМ!$A$34:$A$777,$A348,СВЦЭМ!$B$34:$B$777,R$331)+'СЕТ СН'!$F$13</f>
        <v>383.27533168000002</v>
      </c>
      <c r="S348" s="36">
        <f>SUMIFS(СВЦЭМ!$J$34:$J$777,СВЦЭМ!$A$34:$A$777,$A348,СВЦЭМ!$B$34:$B$777,S$331)+'СЕТ СН'!$F$13</f>
        <v>340.15622341</v>
      </c>
      <c r="T348" s="36">
        <f>SUMIFS(СВЦЭМ!$J$34:$J$777,СВЦЭМ!$A$34:$A$777,$A348,СВЦЭМ!$B$34:$B$777,T$331)+'СЕТ СН'!$F$13</f>
        <v>325.63392332000001</v>
      </c>
      <c r="U348" s="36">
        <f>SUMIFS(СВЦЭМ!$J$34:$J$777,СВЦЭМ!$A$34:$A$777,$A348,СВЦЭМ!$B$34:$B$777,U$331)+'СЕТ СН'!$F$13</f>
        <v>315.02929389000002</v>
      </c>
      <c r="V348" s="36">
        <f>SUMIFS(СВЦЭМ!$J$34:$J$777,СВЦЭМ!$A$34:$A$777,$A348,СВЦЭМ!$B$34:$B$777,V$331)+'СЕТ СН'!$F$13</f>
        <v>317.57391536</v>
      </c>
      <c r="W348" s="36">
        <f>SUMIFS(СВЦЭМ!$J$34:$J$777,СВЦЭМ!$A$34:$A$777,$A348,СВЦЭМ!$B$34:$B$777,W$331)+'СЕТ СН'!$F$13</f>
        <v>334.42447012000002</v>
      </c>
      <c r="X348" s="36">
        <f>SUMIFS(СВЦЭМ!$J$34:$J$777,СВЦЭМ!$A$34:$A$777,$A348,СВЦЭМ!$B$34:$B$777,X$331)+'СЕТ СН'!$F$13</f>
        <v>370.35184899000001</v>
      </c>
      <c r="Y348" s="36">
        <f>SUMIFS(СВЦЭМ!$J$34:$J$777,СВЦЭМ!$A$34:$A$777,$A348,СВЦЭМ!$B$34:$B$777,Y$331)+'СЕТ СН'!$F$13</f>
        <v>441.50178070999999</v>
      </c>
    </row>
    <row r="349" spans="1:25" ht="15.75" x14ac:dyDescent="0.2">
      <c r="A349" s="35">
        <f t="shared" si="9"/>
        <v>43391</v>
      </c>
      <c r="B349" s="36">
        <f>SUMIFS(СВЦЭМ!$J$34:$J$777,СВЦЭМ!$A$34:$A$777,$A349,СВЦЭМ!$B$34:$B$777,B$331)+'СЕТ СН'!$F$13</f>
        <v>521.04184104000001</v>
      </c>
      <c r="C349" s="36">
        <f>SUMIFS(СВЦЭМ!$J$34:$J$777,СВЦЭМ!$A$34:$A$777,$A349,СВЦЭМ!$B$34:$B$777,C$331)+'СЕТ СН'!$F$13</f>
        <v>579.51458219999995</v>
      </c>
      <c r="D349" s="36">
        <f>SUMIFS(СВЦЭМ!$J$34:$J$777,СВЦЭМ!$A$34:$A$777,$A349,СВЦЭМ!$B$34:$B$777,D$331)+'СЕТ СН'!$F$13</f>
        <v>631.37863783</v>
      </c>
      <c r="E349" s="36">
        <f>SUMIFS(СВЦЭМ!$J$34:$J$777,СВЦЭМ!$A$34:$A$777,$A349,СВЦЭМ!$B$34:$B$777,E$331)+'СЕТ СН'!$F$13</f>
        <v>631.85499768</v>
      </c>
      <c r="F349" s="36">
        <f>SUMIFS(СВЦЭМ!$J$34:$J$777,СВЦЭМ!$A$34:$A$777,$A349,СВЦЭМ!$B$34:$B$777,F$331)+'СЕТ СН'!$F$13</f>
        <v>625.44325165999999</v>
      </c>
      <c r="G349" s="36">
        <f>SUMIFS(СВЦЭМ!$J$34:$J$777,СВЦЭМ!$A$34:$A$777,$A349,СВЦЭМ!$B$34:$B$777,G$331)+'СЕТ СН'!$F$13</f>
        <v>611.01066542000001</v>
      </c>
      <c r="H349" s="36">
        <f>SUMIFS(СВЦЭМ!$J$34:$J$777,СВЦЭМ!$A$34:$A$777,$A349,СВЦЭМ!$B$34:$B$777,H$331)+'СЕТ СН'!$F$13</f>
        <v>578.32429133999995</v>
      </c>
      <c r="I349" s="36">
        <f>SUMIFS(СВЦЭМ!$J$34:$J$777,СВЦЭМ!$A$34:$A$777,$A349,СВЦЭМ!$B$34:$B$777,I$331)+'СЕТ СН'!$F$13</f>
        <v>542.82621925000001</v>
      </c>
      <c r="J349" s="36">
        <f>SUMIFS(СВЦЭМ!$J$34:$J$777,СВЦЭМ!$A$34:$A$777,$A349,СВЦЭМ!$B$34:$B$777,J$331)+'СЕТ СН'!$F$13</f>
        <v>537.71747923999999</v>
      </c>
      <c r="K349" s="36">
        <f>SUMIFS(СВЦЭМ!$J$34:$J$777,СВЦЭМ!$A$34:$A$777,$A349,СВЦЭМ!$B$34:$B$777,K$331)+'СЕТ СН'!$F$13</f>
        <v>529.63419499999998</v>
      </c>
      <c r="L349" s="36">
        <f>SUMIFS(СВЦЭМ!$J$34:$J$777,СВЦЭМ!$A$34:$A$777,$A349,СВЦЭМ!$B$34:$B$777,L$331)+'СЕТ СН'!$F$13</f>
        <v>526.47841204999997</v>
      </c>
      <c r="M349" s="36">
        <f>SUMIFS(СВЦЭМ!$J$34:$J$777,СВЦЭМ!$A$34:$A$777,$A349,СВЦЭМ!$B$34:$B$777,M$331)+'СЕТ СН'!$F$13</f>
        <v>534.39058921000003</v>
      </c>
      <c r="N349" s="36">
        <f>SUMIFS(СВЦЭМ!$J$34:$J$777,СВЦЭМ!$A$34:$A$777,$A349,СВЦЭМ!$B$34:$B$777,N$331)+'СЕТ СН'!$F$13</f>
        <v>541.71755195000003</v>
      </c>
      <c r="O349" s="36">
        <f>SUMIFS(СВЦЭМ!$J$34:$J$777,СВЦЭМ!$A$34:$A$777,$A349,СВЦЭМ!$B$34:$B$777,O$331)+'СЕТ СН'!$F$13</f>
        <v>525.75039062999997</v>
      </c>
      <c r="P349" s="36">
        <f>SUMIFS(СВЦЭМ!$J$34:$J$777,СВЦЭМ!$A$34:$A$777,$A349,СВЦЭМ!$B$34:$B$777,P$331)+'СЕТ СН'!$F$13</f>
        <v>496.63259648000002</v>
      </c>
      <c r="Q349" s="36">
        <f>SUMIFS(СВЦЭМ!$J$34:$J$777,СВЦЭМ!$A$34:$A$777,$A349,СВЦЭМ!$B$34:$B$777,Q$331)+'СЕТ СН'!$F$13</f>
        <v>457.21082167999998</v>
      </c>
      <c r="R349" s="36">
        <f>SUMIFS(СВЦЭМ!$J$34:$J$777,СВЦЭМ!$A$34:$A$777,$A349,СВЦЭМ!$B$34:$B$777,R$331)+'СЕТ СН'!$F$13</f>
        <v>403.12933184000002</v>
      </c>
      <c r="S349" s="36">
        <f>SUMIFS(СВЦЭМ!$J$34:$J$777,СВЦЭМ!$A$34:$A$777,$A349,СВЦЭМ!$B$34:$B$777,S$331)+'СЕТ СН'!$F$13</f>
        <v>355.25320872999998</v>
      </c>
      <c r="T349" s="36">
        <f>SUMIFS(СВЦЭМ!$J$34:$J$777,СВЦЭМ!$A$34:$A$777,$A349,СВЦЭМ!$B$34:$B$777,T$331)+'СЕТ СН'!$F$13</f>
        <v>337.33947394</v>
      </c>
      <c r="U349" s="36">
        <f>SUMIFS(СВЦЭМ!$J$34:$J$777,СВЦЭМ!$A$34:$A$777,$A349,СВЦЭМ!$B$34:$B$777,U$331)+'СЕТ СН'!$F$13</f>
        <v>325.28113109999998</v>
      </c>
      <c r="V349" s="36">
        <f>SUMIFS(СВЦЭМ!$J$34:$J$777,СВЦЭМ!$A$34:$A$777,$A349,СВЦЭМ!$B$34:$B$777,V$331)+'СЕТ СН'!$F$13</f>
        <v>328.45487889999998</v>
      </c>
      <c r="W349" s="36">
        <f>SUMIFS(СВЦЭМ!$J$34:$J$777,СВЦЭМ!$A$34:$A$777,$A349,СВЦЭМ!$B$34:$B$777,W$331)+'СЕТ СН'!$F$13</f>
        <v>332.62069287000003</v>
      </c>
      <c r="X349" s="36">
        <f>SUMIFS(СВЦЭМ!$J$34:$J$777,СВЦЭМ!$A$34:$A$777,$A349,СВЦЭМ!$B$34:$B$777,X$331)+'СЕТ СН'!$F$13</f>
        <v>378.30420111000001</v>
      </c>
      <c r="Y349" s="36">
        <f>SUMIFS(СВЦЭМ!$J$34:$J$777,СВЦЭМ!$A$34:$A$777,$A349,СВЦЭМ!$B$34:$B$777,Y$331)+'СЕТ СН'!$F$13</f>
        <v>454.33330645000001</v>
      </c>
    </row>
    <row r="350" spans="1:25" ht="15.75" x14ac:dyDescent="0.2">
      <c r="A350" s="35">
        <f t="shared" si="9"/>
        <v>43392</v>
      </c>
      <c r="B350" s="36">
        <f>SUMIFS(СВЦЭМ!$J$34:$J$777,СВЦЭМ!$A$34:$A$777,$A350,СВЦЭМ!$B$34:$B$777,B$331)+'СЕТ СН'!$F$13</f>
        <v>506.52169554</v>
      </c>
      <c r="C350" s="36">
        <f>SUMIFS(СВЦЭМ!$J$34:$J$777,СВЦЭМ!$A$34:$A$777,$A350,СВЦЭМ!$B$34:$B$777,C$331)+'СЕТ СН'!$F$13</f>
        <v>562.65396977</v>
      </c>
      <c r="D350" s="36">
        <f>SUMIFS(СВЦЭМ!$J$34:$J$777,СВЦЭМ!$A$34:$A$777,$A350,СВЦЭМ!$B$34:$B$777,D$331)+'СЕТ СН'!$F$13</f>
        <v>614.02549322000004</v>
      </c>
      <c r="E350" s="36">
        <f>SUMIFS(СВЦЭМ!$J$34:$J$777,СВЦЭМ!$A$34:$A$777,$A350,СВЦЭМ!$B$34:$B$777,E$331)+'СЕТ СН'!$F$13</f>
        <v>619.17571591000001</v>
      </c>
      <c r="F350" s="36">
        <f>SUMIFS(СВЦЭМ!$J$34:$J$777,СВЦЭМ!$A$34:$A$777,$A350,СВЦЭМ!$B$34:$B$777,F$331)+'СЕТ СН'!$F$13</f>
        <v>610.73356511999998</v>
      </c>
      <c r="G350" s="36">
        <f>SUMIFS(СВЦЭМ!$J$34:$J$777,СВЦЭМ!$A$34:$A$777,$A350,СВЦЭМ!$B$34:$B$777,G$331)+'СЕТ СН'!$F$13</f>
        <v>604.65050105</v>
      </c>
      <c r="H350" s="36">
        <f>SUMIFS(СВЦЭМ!$J$34:$J$777,СВЦЭМ!$A$34:$A$777,$A350,СВЦЭМ!$B$34:$B$777,H$331)+'СЕТ СН'!$F$13</f>
        <v>572.52536756999996</v>
      </c>
      <c r="I350" s="36">
        <f>SUMIFS(СВЦЭМ!$J$34:$J$777,СВЦЭМ!$A$34:$A$777,$A350,СВЦЭМ!$B$34:$B$777,I$331)+'СЕТ СН'!$F$13</f>
        <v>545.11249756999996</v>
      </c>
      <c r="J350" s="36">
        <f>SUMIFS(СВЦЭМ!$J$34:$J$777,СВЦЭМ!$A$34:$A$777,$A350,СВЦЭМ!$B$34:$B$777,J$331)+'СЕТ СН'!$F$13</f>
        <v>538.97573111999998</v>
      </c>
      <c r="K350" s="36">
        <f>SUMIFS(СВЦЭМ!$J$34:$J$777,СВЦЭМ!$A$34:$A$777,$A350,СВЦЭМ!$B$34:$B$777,K$331)+'СЕТ СН'!$F$13</f>
        <v>535.98465284999997</v>
      </c>
      <c r="L350" s="36">
        <f>SUMIFS(СВЦЭМ!$J$34:$J$777,СВЦЭМ!$A$34:$A$777,$A350,СВЦЭМ!$B$34:$B$777,L$331)+'СЕТ СН'!$F$13</f>
        <v>545.46774647999996</v>
      </c>
      <c r="M350" s="36">
        <f>SUMIFS(СВЦЭМ!$J$34:$J$777,СВЦЭМ!$A$34:$A$777,$A350,СВЦЭМ!$B$34:$B$777,M$331)+'СЕТ СН'!$F$13</f>
        <v>553.73315914</v>
      </c>
      <c r="N350" s="36">
        <f>SUMIFS(СВЦЭМ!$J$34:$J$777,СВЦЭМ!$A$34:$A$777,$A350,СВЦЭМ!$B$34:$B$777,N$331)+'СЕТ СН'!$F$13</f>
        <v>552.40389415000004</v>
      </c>
      <c r="O350" s="36">
        <f>SUMIFS(СВЦЭМ!$J$34:$J$777,СВЦЭМ!$A$34:$A$777,$A350,СВЦЭМ!$B$34:$B$777,O$331)+'СЕТ СН'!$F$13</f>
        <v>545.60473645000002</v>
      </c>
      <c r="P350" s="36">
        <f>SUMIFS(СВЦЭМ!$J$34:$J$777,СВЦЭМ!$A$34:$A$777,$A350,СВЦЭМ!$B$34:$B$777,P$331)+'СЕТ СН'!$F$13</f>
        <v>514.29304215000002</v>
      </c>
      <c r="Q350" s="36">
        <f>SUMIFS(СВЦЭМ!$J$34:$J$777,СВЦЭМ!$A$34:$A$777,$A350,СВЦЭМ!$B$34:$B$777,Q$331)+'СЕТ СН'!$F$13</f>
        <v>475.12076467999998</v>
      </c>
      <c r="R350" s="36">
        <f>SUMIFS(СВЦЭМ!$J$34:$J$777,СВЦЭМ!$A$34:$A$777,$A350,СВЦЭМ!$B$34:$B$777,R$331)+'СЕТ СН'!$F$13</f>
        <v>425.04005422</v>
      </c>
      <c r="S350" s="36">
        <f>SUMIFS(СВЦЭМ!$J$34:$J$777,СВЦЭМ!$A$34:$A$777,$A350,СВЦЭМ!$B$34:$B$777,S$331)+'СЕТ СН'!$F$13</f>
        <v>374.05186687999998</v>
      </c>
      <c r="T350" s="36">
        <f>SUMIFS(СВЦЭМ!$J$34:$J$777,СВЦЭМ!$A$34:$A$777,$A350,СВЦЭМ!$B$34:$B$777,T$331)+'СЕТ СН'!$F$13</f>
        <v>353.11364191000001</v>
      </c>
      <c r="U350" s="36">
        <f>SUMIFS(СВЦЭМ!$J$34:$J$777,СВЦЭМ!$A$34:$A$777,$A350,СВЦЭМ!$B$34:$B$777,U$331)+'СЕТ СН'!$F$13</f>
        <v>338.21914542000002</v>
      </c>
      <c r="V350" s="36">
        <f>SUMIFS(СВЦЭМ!$J$34:$J$777,СВЦЭМ!$A$34:$A$777,$A350,СВЦЭМ!$B$34:$B$777,V$331)+'СЕТ СН'!$F$13</f>
        <v>336.39556113999998</v>
      </c>
      <c r="W350" s="36">
        <f>SUMIFS(СВЦЭМ!$J$34:$J$777,СВЦЭМ!$A$34:$A$777,$A350,СВЦЭМ!$B$34:$B$777,W$331)+'СЕТ СН'!$F$13</f>
        <v>341.29818309000001</v>
      </c>
      <c r="X350" s="36">
        <f>SUMIFS(СВЦЭМ!$J$34:$J$777,СВЦЭМ!$A$34:$A$777,$A350,СВЦЭМ!$B$34:$B$777,X$331)+'СЕТ СН'!$F$13</f>
        <v>383.64729520999998</v>
      </c>
      <c r="Y350" s="36">
        <f>SUMIFS(СВЦЭМ!$J$34:$J$777,СВЦЭМ!$A$34:$A$777,$A350,СВЦЭМ!$B$34:$B$777,Y$331)+'СЕТ СН'!$F$13</f>
        <v>449.32629964</v>
      </c>
    </row>
    <row r="351" spans="1:25" ht="15.75" x14ac:dyDescent="0.2">
      <c r="A351" s="35">
        <f t="shared" si="9"/>
        <v>43393</v>
      </c>
      <c r="B351" s="36">
        <f>SUMIFS(СВЦЭМ!$J$34:$J$777,СВЦЭМ!$A$34:$A$777,$A351,СВЦЭМ!$B$34:$B$777,B$331)+'СЕТ СН'!$F$13</f>
        <v>543.20149732000004</v>
      </c>
      <c r="C351" s="36">
        <f>SUMIFS(СВЦЭМ!$J$34:$J$777,СВЦЭМ!$A$34:$A$777,$A351,СВЦЭМ!$B$34:$B$777,C$331)+'СЕТ СН'!$F$13</f>
        <v>604.25781296000002</v>
      </c>
      <c r="D351" s="36">
        <f>SUMIFS(СВЦЭМ!$J$34:$J$777,СВЦЭМ!$A$34:$A$777,$A351,СВЦЭМ!$B$34:$B$777,D$331)+'СЕТ СН'!$F$13</f>
        <v>647.89587908999999</v>
      </c>
      <c r="E351" s="36">
        <f>SUMIFS(СВЦЭМ!$J$34:$J$777,СВЦЭМ!$A$34:$A$777,$A351,СВЦЭМ!$B$34:$B$777,E$331)+'СЕТ СН'!$F$13</f>
        <v>654.25689881999995</v>
      </c>
      <c r="F351" s="36">
        <f>SUMIFS(СВЦЭМ!$J$34:$J$777,СВЦЭМ!$A$34:$A$777,$A351,СВЦЭМ!$B$34:$B$777,F$331)+'СЕТ СН'!$F$13</f>
        <v>649.94881378000002</v>
      </c>
      <c r="G351" s="36">
        <f>SUMIFS(СВЦЭМ!$J$34:$J$777,СВЦЭМ!$A$34:$A$777,$A351,СВЦЭМ!$B$34:$B$777,G$331)+'СЕТ СН'!$F$13</f>
        <v>642.07934288000001</v>
      </c>
      <c r="H351" s="36">
        <f>SUMIFS(СВЦЭМ!$J$34:$J$777,СВЦЭМ!$A$34:$A$777,$A351,СВЦЭМ!$B$34:$B$777,H$331)+'СЕТ СН'!$F$13</f>
        <v>624.87110540000003</v>
      </c>
      <c r="I351" s="36">
        <f>SUMIFS(СВЦЭМ!$J$34:$J$777,СВЦЭМ!$A$34:$A$777,$A351,СВЦЭМ!$B$34:$B$777,I$331)+'СЕТ СН'!$F$13</f>
        <v>583.22203431000003</v>
      </c>
      <c r="J351" s="36">
        <f>SUMIFS(СВЦЭМ!$J$34:$J$777,СВЦЭМ!$A$34:$A$777,$A351,СВЦЭМ!$B$34:$B$777,J$331)+'СЕТ СН'!$F$13</f>
        <v>563.48112245000004</v>
      </c>
      <c r="K351" s="36">
        <f>SUMIFS(СВЦЭМ!$J$34:$J$777,СВЦЭМ!$A$34:$A$777,$A351,СВЦЭМ!$B$34:$B$777,K$331)+'СЕТ СН'!$F$13</f>
        <v>532.13546025999995</v>
      </c>
      <c r="L351" s="36">
        <f>SUMIFS(СВЦЭМ!$J$34:$J$777,СВЦЭМ!$A$34:$A$777,$A351,СВЦЭМ!$B$34:$B$777,L$331)+'СЕТ СН'!$F$13</f>
        <v>525.10094747999995</v>
      </c>
      <c r="M351" s="36">
        <f>SUMIFS(СВЦЭМ!$J$34:$J$777,СВЦЭМ!$A$34:$A$777,$A351,СВЦЭМ!$B$34:$B$777,M$331)+'СЕТ СН'!$F$13</f>
        <v>530.50392498999997</v>
      </c>
      <c r="N351" s="36">
        <f>SUMIFS(СВЦЭМ!$J$34:$J$777,СВЦЭМ!$A$34:$A$777,$A351,СВЦЭМ!$B$34:$B$777,N$331)+'СЕТ СН'!$F$13</f>
        <v>545.40477737000003</v>
      </c>
      <c r="O351" s="36">
        <f>SUMIFS(СВЦЭМ!$J$34:$J$777,СВЦЭМ!$A$34:$A$777,$A351,СВЦЭМ!$B$34:$B$777,O$331)+'СЕТ СН'!$F$13</f>
        <v>547.14605891999997</v>
      </c>
      <c r="P351" s="36">
        <f>SUMIFS(СВЦЭМ!$J$34:$J$777,СВЦЭМ!$A$34:$A$777,$A351,СВЦЭМ!$B$34:$B$777,P$331)+'СЕТ СН'!$F$13</f>
        <v>518.75444422999999</v>
      </c>
      <c r="Q351" s="36">
        <f>SUMIFS(СВЦЭМ!$J$34:$J$777,СВЦЭМ!$A$34:$A$777,$A351,СВЦЭМ!$B$34:$B$777,Q$331)+'СЕТ СН'!$F$13</f>
        <v>478.3132885</v>
      </c>
      <c r="R351" s="36">
        <f>SUMIFS(СВЦЭМ!$J$34:$J$777,СВЦЭМ!$A$34:$A$777,$A351,СВЦЭМ!$B$34:$B$777,R$331)+'СЕТ СН'!$F$13</f>
        <v>417.84423922000002</v>
      </c>
      <c r="S351" s="36">
        <f>SUMIFS(СВЦЭМ!$J$34:$J$777,СВЦЭМ!$A$34:$A$777,$A351,СВЦЭМ!$B$34:$B$777,S$331)+'СЕТ СН'!$F$13</f>
        <v>359.59389626000001</v>
      </c>
      <c r="T351" s="36">
        <f>SUMIFS(СВЦЭМ!$J$34:$J$777,СВЦЭМ!$A$34:$A$777,$A351,СВЦЭМ!$B$34:$B$777,T$331)+'СЕТ СН'!$F$13</f>
        <v>334.22449806999998</v>
      </c>
      <c r="U351" s="36">
        <f>SUMIFS(СВЦЭМ!$J$34:$J$777,СВЦЭМ!$A$34:$A$777,$A351,СВЦЭМ!$B$34:$B$777,U$331)+'СЕТ СН'!$F$13</f>
        <v>337.42913153000001</v>
      </c>
      <c r="V351" s="36">
        <f>SUMIFS(СВЦЭМ!$J$34:$J$777,СВЦЭМ!$A$34:$A$777,$A351,СВЦЭМ!$B$34:$B$777,V$331)+'СЕТ СН'!$F$13</f>
        <v>332.78723170000001</v>
      </c>
      <c r="W351" s="36">
        <f>SUMIFS(СВЦЭМ!$J$34:$J$777,СВЦЭМ!$A$34:$A$777,$A351,СВЦЭМ!$B$34:$B$777,W$331)+'СЕТ СН'!$F$13</f>
        <v>340.53664338999999</v>
      </c>
      <c r="X351" s="36">
        <f>SUMIFS(СВЦЭМ!$J$34:$J$777,СВЦЭМ!$A$34:$A$777,$A351,СВЦЭМ!$B$34:$B$777,X$331)+'СЕТ СН'!$F$13</f>
        <v>363.12464277999999</v>
      </c>
      <c r="Y351" s="36">
        <f>SUMIFS(СВЦЭМ!$J$34:$J$777,СВЦЭМ!$A$34:$A$777,$A351,СВЦЭМ!$B$34:$B$777,Y$331)+'СЕТ СН'!$F$13</f>
        <v>431.61745839000002</v>
      </c>
    </row>
    <row r="352" spans="1:25" ht="15.75" x14ac:dyDescent="0.2">
      <c r="A352" s="35">
        <f t="shared" si="9"/>
        <v>43394</v>
      </c>
      <c r="B352" s="36">
        <f>SUMIFS(СВЦЭМ!$J$34:$J$777,СВЦЭМ!$A$34:$A$777,$A352,СВЦЭМ!$B$34:$B$777,B$331)+'СЕТ СН'!$F$13</f>
        <v>507.83061121999998</v>
      </c>
      <c r="C352" s="36">
        <f>SUMIFS(СВЦЭМ!$J$34:$J$777,СВЦЭМ!$A$34:$A$777,$A352,СВЦЭМ!$B$34:$B$777,C$331)+'СЕТ СН'!$F$13</f>
        <v>536.93309015</v>
      </c>
      <c r="D352" s="36">
        <f>SUMIFS(СВЦЭМ!$J$34:$J$777,СВЦЭМ!$A$34:$A$777,$A352,СВЦЭМ!$B$34:$B$777,D$331)+'СЕТ СН'!$F$13</f>
        <v>604.23453093000001</v>
      </c>
      <c r="E352" s="36">
        <f>SUMIFS(СВЦЭМ!$J$34:$J$777,СВЦЭМ!$A$34:$A$777,$A352,СВЦЭМ!$B$34:$B$777,E$331)+'СЕТ СН'!$F$13</f>
        <v>626.26177038000003</v>
      </c>
      <c r="F352" s="36">
        <f>SUMIFS(СВЦЭМ!$J$34:$J$777,СВЦЭМ!$A$34:$A$777,$A352,СВЦЭМ!$B$34:$B$777,F$331)+'СЕТ СН'!$F$13</f>
        <v>624.68211927000004</v>
      </c>
      <c r="G352" s="36">
        <f>SUMIFS(СВЦЭМ!$J$34:$J$777,СВЦЭМ!$A$34:$A$777,$A352,СВЦЭМ!$B$34:$B$777,G$331)+'СЕТ СН'!$F$13</f>
        <v>620.45667275000005</v>
      </c>
      <c r="H352" s="36">
        <f>SUMIFS(СВЦЭМ!$J$34:$J$777,СВЦЭМ!$A$34:$A$777,$A352,СВЦЭМ!$B$34:$B$777,H$331)+'СЕТ СН'!$F$13</f>
        <v>617.91721868000002</v>
      </c>
      <c r="I352" s="36">
        <f>SUMIFS(СВЦЭМ!$J$34:$J$777,СВЦЭМ!$A$34:$A$777,$A352,СВЦЭМ!$B$34:$B$777,I$331)+'СЕТ СН'!$F$13</f>
        <v>599.56837143999996</v>
      </c>
      <c r="J352" s="36">
        <f>SUMIFS(СВЦЭМ!$J$34:$J$777,СВЦЭМ!$A$34:$A$777,$A352,СВЦЭМ!$B$34:$B$777,J$331)+'СЕТ СН'!$F$13</f>
        <v>591.98730538999996</v>
      </c>
      <c r="K352" s="36">
        <f>SUMIFS(СВЦЭМ!$J$34:$J$777,СВЦЭМ!$A$34:$A$777,$A352,СВЦЭМ!$B$34:$B$777,K$331)+'СЕТ СН'!$F$13</f>
        <v>546.85611038000002</v>
      </c>
      <c r="L352" s="36">
        <f>SUMIFS(СВЦЭМ!$J$34:$J$777,СВЦЭМ!$A$34:$A$777,$A352,СВЦЭМ!$B$34:$B$777,L$331)+'СЕТ СН'!$F$13</f>
        <v>533.64675475000001</v>
      </c>
      <c r="M352" s="36">
        <f>SUMIFS(СВЦЭМ!$J$34:$J$777,СВЦЭМ!$A$34:$A$777,$A352,СВЦЭМ!$B$34:$B$777,M$331)+'СЕТ СН'!$F$13</f>
        <v>537.12379986999997</v>
      </c>
      <c r="N352" s="36">
        <f>SUMIFS(СВЦЭМ!$J$34:$J$777,СВЦЭМ!$A$34:$A$777,$A352,СВЦЭМ!$B$34:$B$777,N$331)+'СЕТ СН'!$F$13</f>
        <v>546.77453162999996</v>
      </c>
      <c r="O352" s="36">
        <f>SUMIFS(СВЦЭМ!$J$34:$J$777,СВЦЭМ!$A$34:$A$777,$A352,СВЦЭМ!$B$34:$B$777,O$331)+'СЕТ СН'!$F$13</f>
        <v>546.16627732999996</v>
      </c>
      <c r="P352" s="36">
        <f>SUMIFS(СВЦЭМ!$J$34:$J$777,СВЦЭМ!$A$34:$A$777,$A352,СВЦЭМ!$B$34:$B$777,P$331)+'СЕТ СН'!$F$13</f>
        <v>514.98825001</v>
      </c>
      <c r="Q352" s="36">
        <f>SUMIFS(СВЦЭМ!$J$34:$J$777,СВЦЭМ!$A$34:$A$777,$A352,СВЦЭМ!$B$34:$B$777,Q$331)+'СЕТ СН'!$F$13</f>
        <v>477.84062398999998</v>
      </c>
      <c r="R352" s="36">
        <f>SUMIFS(СВЦЭМ!$J$34:$J$777,СВЦЭМ!$A$34:$A$777,$A352,СВЦЭМ!$B$34:$B$777,R$331)+'СЕТ СН'!$F$13</f>
        <v>417.40190706999999</v>
      </c>
      <c r="S352" s="36">
        <f>SUMIFS(СВЦЭМ!$J$34:$J$777,СВЦЭМ!$A$34:$A$777,$A352,СВЦЭМ!$B$34:$B$777,S$331)+'СЕТ СН'!$F$13</f>
        <v>362.32611482999999</v>
      </c>
      <c r="T352" s="36">
        <f>SUMIFS(СВЦЭМ!$J$34:$J$777,СВЦЭМ!$A$34:$A$777,$A352,СВЦЭМ!$B$34:$B$777,T$331)+'СЕТ СН'!$F$13</f>
        <v>338.34959866000003</v>
      </c>
      <c r="U352" s="36">
        <f>SUMIFS(СВЦЭМ!$J$34:$J$777,СВЦЭМ!$A$34:$A$777,$A352,СВЦЭМ!$B$34:$B$777,U$331)+'СЕТ СН'!$F$13</f>
        <v>328.91937531000002</v>
      </c>
      <c r="V352" s="36">
        <f>SUMIFS(СВЦЭМ!$J$34:$J$777,СВЦЭМ!$A$34:$A$777,$A352,СВЦЭМ!$B$34:$B$777,V$331)+'СЕТ СН'!$F$13</f>
        <v>327.60665932000001</v>
      </c>
      <c r="W352" s="36">
        <f>SUMIFS(СВЦЭМ!$J$34:$J$777,СВЦЭМ!$A$34:$A$777,$A352,СВЦЭМ!$B$34:$B$777,W$331)+'СЕТ СН'!$F$13</f>
        <v>335.64599539</v>
      </c>
      <c r="X352" s="36">
        <f>SUMIFS(СВЦЭМ!$J$34:$J$777,СВЦЭМ!$A$34:$A$777,$A352,СВЦЭМ!$B$34:$B$777,X$331)+'СЕТ СН'!$F$13</f>
        <v>368.19862262999999</v>
      </c>
      <c r="Y352" s="36">
        <f>SUMIFS(СВЦЭМ!$J$34:$J$777,СВЦЭМ!$A$34:$A$777,$A352,СВЦЭМ!$B$34:$B$777,Y$331)+'СЕТ СН'!$F$13</f>
        <v>443.80001688999999</v>
      </c>
    </row>
    <row r="353" spans="1:27" ht="15.75" x14ac:dyDescent="0.2">
      <c r="A353" s="35">
        <f t="shared" si="9"/>
        <v>43395</v>
      </c>
      <c r="B353" s="36">
        <f>SUMIFS(СВЦЭМ!$J$34:$J$777,СВЦЭМ!$A$34:$A$777,$A353,СВЦЭМ!$B$34:$B$777,B$331)+'СЕТ СН'!$F$13</f>
        <v>533.61987053999997</v>
      </c>
      <c r="C353" s="36">
        <f>SUMIFS(СВЦЭМ!$J$34:$J$777,СВЦЭМ!$A$34:$A$777,$A353,СВЦЭМ!$B$34:$B$777,C$331)+'СЕТ СН'!$F$13</f>
        <v>584.99438085999998</v>
      </c>
      <c r="D353" s="36">
        <f>SUMIFS(СВЦЭМ!$J$34:$J$777,СВЦЭМ!$A$34:$A$777,$A353,СВЦЭМ!$B$34:$B$777,D$331)+'СЕТ СН'!$F$13</f>
        <v>635.07893494999996</v>
      </c>
      <c r="E353" s="36">
        <f>SUMIFS(СВЦЭМ!$J$34:$J$777,СВЦЭМ!$A$34:$A$777,$A353,СВЦЭМ!$B$34:$B$777,E$331)+'СЕТ СН'!$F$13</f>
        <v>646.64791289000004</v>
      </c>
      <c r="F353" s="36">
        <f>SUMIFS(СВЦЭМ!$J$34:$J$777,СВЦЭМ!$A$34:$A$777,$A353,СВЦЭМ!$B$34:$B$777,F$331)+'СЕТ СН'!$F$13</f>
        <v>645.89004422999994</v>
      </c>
      <c r="G353" s="36">
        <f>SUMIFS(СВЦЭМ!$J$34:$J$777,СВЦЭМ!$A$34:$A$777,$A353,СВЦЭМ!$B$34:$B$777,G$331)+'СЕТ СН'!$F$13</f>
        <v>634.08152226000004</v>
      </c>
      <c r="H353" s="36">
        <f>SUMIFS(СВЦЭМ!$J$34:$J$777,СВЦЭМ!$A$34:$A$777,$A353,СВЦЭМ!$B$34:$B$777,H$331)+'СЕТ СН'!$F$13</f>
        <v>598.67423746999998</v>
      </c>
      <c r="I353" s="36">
        <f>SUMIFS(СВЦЭМ!$J$34:$J$777,СВЦЭМ!$A$34:$A$777,$A353,СВЦЭМ!$B$34:$B$777,I$331)+'СЕТ СН'!$F$13</f>
        <v>575.20704373000001</v>
      </c>
      <c r="J353" s="36">
        <f>SUMIFS(СВЦЭМ!$J$34:$J$777,СВЦЭМ!$A$34:$A$777,$A353,СВЦЭМ!$B$34:$B$777,J$331)+'СЕТ СН'!$F$13</f>
        <v>541.39711996000005</v>
      </c>
      <c r="K353" s="36">
        <f>SUMIFS(СВЦЭМ!$J$34:$J$777,СВЦЭМ!$A$34:$A$777,$A353,СВЦЭМ!$B$34:$B$777,K$331)+'СЕТ СН'!$F$13</f>
        <v>525.05219568999996</v>
      </c>
      <c r="L353" s="36">
        <f>SUMIFS(СВЦЭМ!$J$34:$J$777,СВЦЭМ!$A$34:$A$777,$A353,СВЦЭМ!$B$34:$B$777,L$331)+'СЕТ СН'!$F$13</f>
        <v>521.28352386999995</v>
      </c>
      <c r="M353" s="36">
        <f>SUMIFS(СВЦЭМ!$J$34:$J$777,СВЦЭМ!$A$34:$A$777,$A353,СВЦЭМ!$B$34:$B$777,M$331)+'СЕТ СН'!$F$13</f>
        <v>530.74618797999995</v>
      </c>
      <c r="N353" s="36">
        <f>SUMIFS(СВЦЭМ!$J$34:$J$777,СВЦЭМ!$A$34:$A$777,$A353,СВЦЭМ!$B$34:$B$777,N$331)+'СЕТ СН'!$F$13</f>
        <v>544.05694195000001</v>
      </c>
      <c r="O353" s="36">
        <f>SUMIFS(СВЦЭМ!$J$34:$J$777,СВЦЭМ!$A$34:$A$777,$A353,СВЦЭМ!$B$34:$B$777,O$331)+'СЕТ СН'!$F$13</f>
        <v>524.00424792000001</v>
      </c>
      <c r="P353" s="36">
        <f>SUMIFS(СВЦЭМ!$J$34:$J$777,СВЦЭМ!$A$34:$A$777,$A353,СВЦЭМ!$B$34:$B$777,P$331)+'СЕТ СН'!$F$13</f>
        <v>488.54505368000002</v>
      </c>
      <c r="Q353" s="36">
        <f>SUMIFS(СВЦЭМ!$J$34:$J$777,СВЦЭМ!$A$34:$A$777,$A353,СВЦЭМ!$B$34:$B$777,Q$331)+'СЕТ СН'!$F$13</f>
        <v>453.96149728</v>
      </c>
      <c r="R353" s="36">
        <f>SUMIFS(СВЦЭМ!$J$34:$J$777,СВЦЭМ!$A$34:$A$777,$A353,СВЦЭМ!$B$34:$B$777,R$331)+'СЕТ СН'!$F$13</f>
        <v>409.30549810999997</v>
      </c>
      <c r="S353" s="36">
        <f>SUMIFS(СВЦЭМ!$J$34:$J$777,СВЦЭМ!$A$34:$A$777,$A353,СВЦЭМ!$B$34:$B$777,S$331)+'СЕТ СН'!$F$13</f>
        <v>361.86185903000001</v>
      </c>
      <c r="T353" s="36">
        <f>SUMIFS(СВЦЭМ!$J$34:$J$777,СВЦЭМ!$A$34:$A$777,$A353,СВЦЭМ!$B$34:$B$777,T$331)+'СЕТ СН'!$F$13</f>
        <v>355.66940539000001</v>
      </c>
      <c r="U353" s="36">
        <f>SUMIFS(СВЦЭМ!$J$34:$J$777,СВЦЭМ!$A$34:$A$777,$A353,СВЦЭМ!$B$34:$B$777,U$331)+'СЕТ СН'!$F$13</f>
        <v>345.73640526000003</v>
      </c>
      <c r="V353" s="36">
        <f>SUMIFS(СВЦЭМ!$J$34:$J$777,СВЦЭМ!$A$34:$A$777,$A353,СВЦЭМ!$B$34:$B$777,V$331)+'СЕТ СН'!$F$13</f>
        <v>345.78135011000001</v>
      </c>
      <c r="W353" s="36">
        <f>SUMIFS(СВЦЭМ!$J$34:$J$777,СВЦЭМ!$A$34:$A$777,$A353,СВЦЭМ!$B$34:$B$777,W$331)+'СЕТ СН'!$F$13</f>
        <v>358.04902147000001</v>
      </c>
      <c r="X353" s="36">
        <f>SUMIFS(СВЦЭМ!$J$34:$J$777,СВЦЭМ!$A$34:$A$777,$A353,СВЦЭМ!$B$34:$B$777,X$331)+'СЕТ СН'!$F$13</f>
        <v>395.87705039999997</v>
      </c>
      <c r="Y353" s="36">
        <f>SUMIFS(СВЦЭМ!$J$34:$J$777,СВЦЭМ!$A$34:$A$777,$A353,СВЦЭМ!$B$34:$B$777,Y$331)+'СЕТ СН'!$F$13</f>
        <v>471.91393986999998</v>
      </c>
    </row>
    <row r="354" spans="1:27" ht="15.75" x14ac:dyDescent="0.2">
      <c r="A354" s="35">
        <f t="shared" si="9"/>
        <v>43396</v>
      </c>
      <c r="B354" s="36">
        <f>SUMIFS(СВЦЭМ!$J$34:$J$777,СВЦЭМ!$A$34:$A$777,$A354,СВЦЭМ!$B$34:$B$777,B$331)+'СЕТ СН'!$F$13</f>
        <v>552.80896958000005</v>
      </c>
      <c r="C354" s="36">
        <f>SUMIFS(СВЦЭМ!$J$34:$J$777,СВЦЭМ!$A$34:$A$777,$A354,СВЦЭМ!$B$34:$B$777,C$331)+'СЕТ СН'!$F$13</f>
        <v>612.99165429000004</v>
      </c>
      <c r="D354" s="36">
        <f>SUMIFS(СВЦЭМ!$J$34:$J$777,СВЦЭМ!$A$34:$A$777,$A354,СВЦЭМ!$B$34:$B$777,D$331)+'СЕТ СН'!$F$13</f>
        <v>642.26632183000004</v>
      </c>
      <c r="E354" s="36">
        <f>SUMIFS(СВЦЭМ!$J$34:$J$777,СВЦЭМ!$A$34:$A$777,$A354,СВЦЭМ!$B$34:$B$777,E$331)+'СЕТ СН'!$F$13</f>
        <v>646.67400014999998</v>
      </c>
      <c r="F354" s="36">
        <f>SUMIFS(СВЦЭМ!$J$34:$J$777,СВЦЭМ!$A$34:$A$777,$A354,СВЦЭМ!$B$34:$B$777,F$331)+'СЕТ СН'!$F$13</f>
        <v>640.52550174999999</v>
      </c>
      <c r="G354" s="36">
        <f>SUMIFS(СВЦЭМ!$J$34:$J$777,СВЦЭМ!$A$34:$A$777,$A354,СВЦЭМ!$B$34:$B$777,G$331)+'СЕТ СН'!$F$13</f>
        <v>628.19536051</v>
      </c>
      <c r="H354" s="36">
        <f>SUMIFS(СВЦЭМ!$J$34:$J$777,СВЦЭМ!$A$34:$A$777,$A354,СВЦЭМ!$B$34:$B$777,H$331)+'СЕТ СН'!$F$13</f>
        <v>590.0165025</v>
      </c>
      <c r="I354" s="36">
        <f>SUMIFS(СВЦЭМ!$J$34:$J$777,СВЦЭМ!$A$34:$A$777,$A354,СВЦЭМ!$B$34:$B$777,I$331)+'СЕТ СН'!$F$13</f>
        <v>569.03139295000005</v>
      </c>
      <c r="J354" s="36">
        <f>SUMIFS(СВЦЭМ!$J$34:$J$777,СВЦЭМ!$A$34:$A$777,$A354,СВЦЭМ!$B$34:$B$777,J$331)+'СЕТ СН'!$F$13</f>
        <v>550.42325004999998</v>
      </c>
      <c r="K354" s="36">
        <f>SUMIFS(СВЦЭМ!$J$34:$J$777,СВЦЭМ!$A$34:$A$777,$A354,СВЦЭМ!$B$34:$B$777,K$331)+'СЕТ СН'!$F$13</f>
        <v>535.00737073000005</v>
      </c>
      <c r="L354" s="36">
        <f>SUMIFS(СВЦЭМ!$J$34:$J$777,СВЦЭМ!$A$34:$A$777,$A354,СВЦЭМ!$B$34:$B$777,L$331)+'СЕТ СН'!$F$13</f>
        <v>531.56436790999999</v>
      </c>
      <c r="M354" s="36">
        <f>SUMIFS(СВЦЭМ!$J$34:$J$777,СВЦЭМ!$A$34:$A$777,$A354,СВЦЭМ!$B$34:$B$777,M$331)+'СЕТ СН'!$F$13</f>
        <v>541.65457977999995</v>
      </c>
      <c r="N354" s="36">
        <f>SUMIFS(СВЦЭМ!$J$34:$J$777,СВЦЭМ!$A$34:$A$777,$A354,СВЦЭМ!$B$34:$B$777,N$331)+'СЕТ СН'!$F$13</f>
        <v>552.45862884999997</v>
      </c>
      <c r="O354" s="36">
        <f>SUMIFS(СВЦЭМ!$J$34:$J$777,СВЦЭМ!$A$34:$A$777,$A354,СВЦЭМ!$B$34:$B$777,O$331)+'СЕТ СН'!$F$13</f>
        <v>542.49699941999995</v>
      </c>
      <c r="P354" s="36">
        <f>SUMIFS(СВЦЭМ!$J$34:$J$777,СВЦЭМ!$A$34:$A$777,$A354,СВЦЭМ!$B$34:$B$777,P$331)+'СЕТ СН'!$F$13</f>
        <v>515.25607798999999</v>
      </c>
      <c r="Q354" s="36">
        <f>SUMIFS(СВЦЭМ!$J$34:$J$777,СВЦЭМ!$A$34:$A$777,$A354,СВЦЭМ!$B$34:$B$777,Q$331)+'СЕТ СН'!$F$13</f>
        <v>476.30143262000001</v>
      </c>
      <c r="R354" s="36">
        <f>SUMIFS(СВЦЭМ!$J$34:$J$777,СВЦЭМ!$A$34:$A$777,$A354,СВЦЭМ!$B$34:$B$777,R$331)+'СЕТ СН'!$F$13</f>
        <v>423.88540670999998</v>
      </c>
      <c r="S354" s="36">
        <f>SUMIFS(СВЦЭМ!$J$34:$J$777,СВЦЭМ!$A$34:$A$777,$A354,СВЦЭМ!$B$34:$B$777,S$331)+'СЕТ СН'!$F$13</f>
        <v>376.91485396000002</v>
      </c>
      <c r="T354" s="36">
        <f>SUMIFS(СВЦЭМ!$J$34:$J$777,СВЦЭМ!$A$34:$A$777,$A354,СВЦЭМ!$B$34:$B$777,T$331)+'СЕТ СН'!$F$13</f>
        <v>360.36939087000002</v>
      </c>
      <c r="U354" s="36">
        <f>SUMIFS(СВЦЭМ!$J$34:$J$777,СВЦЭМ!$A$34:$A$777,$A354,СВЦЭМ!$B$34:$B$777,U$331)+'СЕТ СН'!$F$13</f>
        <v>352.66499635000002</v>
      </c>
      <c r="V354" s="36">
        <f>SUMIFS(СВЦЭМ!$J$34:$J$777,СВЦЭМ!$A$34:$A$777,$A354,СВЦЭМ!$B$34:$B$777,V$331)+'СЕТ СН'!$F$13</f>
        <v>356.26479260999997</v>
      </c>
      <c r="W354" s="36">
        <f>SUMIFS(СВЦЭМ!$J$34:$J$777,СВЦЭМ!$A$34:$A$777,$A354,СВЦЭМ!$B$34:$B$777,W$331)+'СЕТ СН'!$F$13</f>
        <v>366.05467577000002</v>
      </c>
      <c r="X354" s="36">
        <f>SUMIFS(СВЦЭМ!$J$34:$J$777,СВЦЭМ!$A$34:$A$777,$A354,СВЦЭМ!$B$34:$B$777,X$331)+'СЕТ СН'!$F$13</f>
        <v>400.86437345000002</v>
      </c>
      <c r="Y354" s="36">
        <f>SUMIFS(СВЦЭМ!$J$34:$J$777,СВЦЭМ!$A$34:$A$777,$A354,СВЦЭМ!$B$34:$B$777,Y$331)+'СЕТ СН'!$F$13</f>
        <v>472.24768814999999</v>
      </c>
    </row>
    <row r="355" spans="1:27" ht="15.75" x14ac:dyDescent="0.2">
      <c r="A355" s="35">
        <f t="shared" si="9"/>
        <v>43397</v>
      </c>
      <c r="B355" s="36">
        <f>SUMIFS(СВЦЭМ!$J$34:$J$777,СВЦЭМ!$A$34:$A$777,$A355,СВЦЭМ!$B$34:$B$777,B$331)+'СЕТ СН'!$F$13</f>
        <v>516.4679691</v>
      </c>
      <c r="C355" s="36">
        <f>SUMIFS(СВЦЭМ!$J$34:$J$777,СВЦЭМ!$A$34:$A$777,$A355,СВЦЭМ!$B$34:$B$777,C$331)+'СЕТ СН'!$F$13</f>
        <v>570.86075969000001</v>
      </c>
      <c r="D355" s="36">
        <f>SUMIFS(СВЦЭМ!$J$34:$J$777,СВЦЭМ!$A$34:$A$777,$A355,СВЦЭМ!$B$34:$B$777,D$331)+'СЕТ СН'!$F$13</f>
        <v>617.32228697000005</v>
      </c>
      <c r="E355" s="36">
        <f>SUMIFS(СВЦЭМ!$J$34:$J$777,СВЦЭМ!$A$34:$A$777,$A355,СВЦЭМ!$B$34:$B$777,E$331)+'СЕТ СН'!$F$13</f>
        <v>624.09339446000001</v>
      </c>
      <c r="F355" s="36">
        <f>SUMIFS(СВЦЭМ!$J$34:$J$777,СВЦЭМ!$A$34:$A$777,$A355,СВЦЭМ!$B$34:$B$777,F$331)+'СЕТ СН'!$F$13</f>
        <v>620.44220296000003</v>
      </c>
      <c r="G355" s="36">
        <f>SUMIFS(СВЦЭМ!$J$34:$J$777,СВЦЭМ!$A$34:$A$777,$A355,СВЦЭМ!$B$34:$B$777,G$331)+'СЕТ СН'!$F$13</f>
        <v>608.11080388000005</v>
      </c>
      <c r="H355" s="36">
        <f>SUMIFS(СВЦЭМ!$J$34:$J$777,СВЦЭМ!$A$34:$A$777,$A355,СВЦЭМ!$B$34:$B$777,H$331)+'СЕТ СН'!$F$13</f>
        <v>570.19630987999994</v>
      </c>
      <c r="I355" s="36">
        <f>SUMIFS(СВЦЭМ!$J$34:$J$777,СВЦЭМ!$A$34:$A$777,$A355,СВЦЭМ!$B$34:$B$777,I$331)+'СЕТ СН'!$F$13</f>
        <v>550.46010907000004</v>
      </c>
      <c r="J355" s="36">
        <f>SUMIFS(СВЦЭМ!$J$34:$J$777,СВЦЭМ!$A$34:$A$777,$A355,СВЦЭМ!$B$34:$B$777,J$331)+'СЕТ СН'!$F$13</f>
        <v>543.80932717999997</v>
      </c>
      <c r="K355" s="36">
        <f>SUMIFS(СВЦЭМ!$J$34:$J$777,СВЦЭМ!$A$34:$A$777,$A355,СВЦЭМ!$B$34:$B$777,K$331)+'СЕТ СН'!$F$13</f>
        <v>541.45725202000006</v>
      </c>
      <c r="L355" s="36">
        <f>SUMIFS(СВЦЭМ!$J$34:$J$777,СВЦЭМ!$A$34:$A$777,$A355,СВЦЭМ!$B$34:$B$777,L$331)+'СЕТ СН'!$F$13</f>
        <v>548.81784855000001</v>
      </c>
      <c r="M355" s="36">
        <f>SUMIFS(СВЦЭМ!$J$34:$J$777,СВЦЭМ!$A$34:$A$777,$A355,СВЦЭМ!$B$34:$B$777,M$331)+'СЕТ СН'!$F$13</f>
        <v>547.90429245999997</v>
      </c>
      <c r="N355" s="36">
        <f>SUMIFS(СВЦЭМ!$J$34:$J$777,СВЦЭМ!$A$34:$A$777,$A355,СВЦЭМ!$B$34:$B$777,N$331)+'СЕТ СН'!$F$13</f>
        <v>553.77953560000003</v>
      </c>
      <c r="O355" s="36">
        <f>SUMIFS(СВЦЭМ!$J$34:$J$777,СВЦЭМ!$A$34:$A$777,$A355,СВЦЭМ!$B$34:$B$777,O$331)+'СЕТ СН'!$F$13</f>
        <v>543.78626244999998</v>
      </c>
      <c r="P355" s="36">
        <f>SUMIFS(СВЦЭМ!$J$34:$J$777,СВЦЭМ!$A$34:$A$777,$A355,СВЦЭМ!$B$34:$B$777,P$331)+'СЕТ СН'!$F$13</f>
        <v>515.65363361000004</v>
      </c>
      <c r="Q355" s="36">
        <f>SUMIFS(СВЦЭМ!$J$34:$J$777,СВЦЭМ!$A$34:$A$777,$A355,СВЦЭМ!$B$34:$B$777,Q$331)+'СЕТ СН'!$F$13</f>
        <v>479.68535578000001</v>
      </c>
      <c r="R355" s="36">
        <f>SUMIFS(СВЦЭМ!$J$34:$J$777,СВЦЭМ!$A$34:$A$777,$A355,СВЦЭМ!$B$34:$B$777,R$331)+'СЕТ СН'!$F$13</f>
        <v>422.65728947999997</v>
      </c>
      <c r="S355" s="36">
        <f>SUMIFS(СВЦЭМ!$J$34:$J$777,СВЦЭМ!$A$34:$A$777,$A355,СВЦЭМ!$B$34:$B$777,S$331)+'СЕТ СН'!$F$13</f>
        <v>381.04598709999999</v>
      </c>
      <c r="T355" s="36">
        <f>SUMIFS(СВЦЭМ!$J$34:$J$777,СВЦЭМ!$A$34:$A$777,$A355,СВЦЭМ!$B$34:$B$777,T$331)+'СЕТ СН'!$F$13</f>
        <v>358.74860709000001</v>
      </c>
      <c r="U355" s="36">
        <f>SUMIFS(СВЦЭМ!$J$34:$J$777,СВЦЭМ!$A$34:$A$777,$A355,СВЦЭМ!$B$34:$B$777,U$331)+'СЕТ СН'!$F$13</f>
        <v>355.81153333999998</v>
      </c>
      <c r="V355" s="36">
        <f>SUMIFS(СВЦЭМ!$J$34:$J$777,СВЦЭМ!$A$34:$A$777,$A355,СВЦЭМ!$B$34:$B$777,V$331)+'СЕТ СН'!$F$13</f>
        <v>360.11167461999997</v>
      </c>
      <c r="W355" s="36">
        <f>SUMIFS(СВЦЭМ!$J$34:$J$777,СВЦЭМ!$A$34:$A$777,$A355,СВЦЭМ!$B$34:$B$777,W$331)+'СЕТ СН'!$F$13</f>
        <v>376.11803947999999</v>
      </c>
      <c r="X355" s="36">
        <f>SUMIFS(СВЦЭМ!$J$34:$J$777,СВЦЭМ!$A$34:$A$777,$A355,СВЦЭМ!$B$34:$B$777,X$331)+'СЕТ СН'!$F$13</f>
        <v>413.45895059999998</v>
      </c>
      <c r="Y355" s="36">
        <f>SUMIFS(СВЦЭМ!$J$34:$J$777,СВЦЭМ!$A$34:$A$777,$A355,СВЦЭМ!$B$34:$B$777,Y$331)+'СЕТ СН'!$F$13</f>
        <v>473.08136671</v>
      </c>
    </row>
    <row r="356" spans="1:27" ht="15.75" x14ac:dyDescent="0.2">
      <c r="A356" s="35">
        <f t="shared" si="9"/>
        <v>43398</v>
      </c>
      <c r="B356" s="36">
        <f>SUMIFS(СВЦЭМ!$J$34:$J$777,СВЦЭМ!$A$34:$A$777,$A356,СВЦЭМ!$B$34:$B$777,B$331)+'СЕТ СН'!$F$13</f>
        <v>500.19241571999999</v>
      </c>
      <c r="C356" s="36">
        <f>SUMIFS(СВЦЭМ!$J$34:$J$777,СВЦЭМ!$A$34:$A$777,$A356,СВЦЭМ!$B$34:$B$777,C$331)+'СЕТ СН'!$F$13</f>
        <v>570.46578820000002</v>
      </c>
      <c r="D356" s="36">
        <f>SUMIFS(СВЦЭМ!$J$34:$J$777,СВЦЭМ!$A$34:$A$777,$A356,СВЦЭМ!$B$34:$B$777,D$331)+'СЕТ СН'!$F$13</f>
        <v>621.34633805999999</v>
      </c>
      <c r="E356" s="36">
        <f>SUMIFS(СВЦЭМ!$J$34:$J$777,СВЦЭМ!$A$34:$A$777,$A356,СВЦЭМ!$B$34:$B$777,E$331)+'СЕТ СН'!$F$13</f>
        <v>625.92532263999999</v>
      </c>
      <c r="F356" s="36">
        <f>SUMIFS(СВЦЭМ!$J$34:$J$777,СВЦЭМ!$A$34:$A$777,$A356,СВЦЭМ!$B$34:$B$777,F$331)+'СЕТ СН'!$F$13</f>
        <v>625.12926210000001</v>
      </c>
      <c r="G356" s="36">
        <f>SUMIFS(СВЦЭМ!$J$34:$J$777,СВЦЭМ!$A$34:$A$777,$A356,СВЦЭМ!$B$34:$B$777,G$331)+'СЕТ СН'!$F$13</f>
        <v>619.20281606000003</v>
      </c>
      <c r="H356" s="36">
        <f>SUMIFS(СВЦЭМ!$J$34:$J$777,СВЦЭМ!$A$34:$A$777,$A356,СВЦЭМ!$B$34:$B$777,H$331)+'СЕТ СН'!$F$13</f>
        <v>585.19158594999999</v>
      </c>
      <c r="I356" s="36">
        <f>SUMIFS(СВЦЭМ!$J$34:$J$777,СВЦЭМ!$A$34:$A$777,$A356,СВЦЭМ!$B$34:$B$777,I$331)+'СЕТ СН'!$F$13</f>
        <v>552.42676669000002</v>
      </c>
      <c r="J356" s="36">
        <f>SUMIFS(СВЦЭМ!$J$34:$J$777,СВЦЭМ!$A$34:$A$777,$A356,СВЦЭМ!$B$34:$B$777,J$331)+'СЕТ СН'!$F$13</f>
        <v>546.47251376999998</v>
      </c>
      <c r="K356" s="36">
        <f>SUMIFS(СВЦЭМ!$J$34:$J$777,СВЦЭМ!$A$34:$A$777,$A356,СВЦЭМ!$B$34:$B$777,K$331)+'СЕТ СН'!$F$13</f>
        <v>545.81947573000002</v>
      </c>
      <c r="L356" s="36">
        <f>SUMIFS(СВЦЭМ!$J$34:$J$777,СВЦЭМ!$A$34:$A$777,$A356,СВЦЭМ!$B$34:$B$777,L$331)+'СЕТ СН'!$F$13</f>
        <v>554.20072764999998</v>
      </c>
      <c r="M356" s="36">
        <f>SUMIFS(СВЦЭМ!$J$34:$J$777,СВЦЭМ!$A$34:$A$777,$A356,СВЦЭМ!$B$34:$B$777,M$331)+'СЕТ СН'!$F$13</f>
        <v>553.95928981999998</v>
      </c>
      <c r="N356" s="36">
        <f>SUMIFS(СВЦЭМ!$J$34:$J$777,СВЦЭМ!$A$34:$A$777,$A356,СВЦЭМ!$B$34:$B$777,N$331)+'СЕТ СН'!$F$13</f>
        <v>547.68118337999999</v>
      </c>
      <c r="O356" s="36">
        <f>SUMIFS(СВЦЭМ!$J$34:$J$777,СВЦЭМ!$A$34:$A$777,$A356,СВЦЭМ!$B$34:$B$777,O$331)+'СЕТ СН'!$F$13</f>
        <v>543.37646944999995</v>
      </c>
      <c r="P356" s="36">
        <f>SUMIFS(СВЦЭМ!$J$34:$J$777,СВЦЭМ!$A$34:$A$777,$A356,СВЦЭМ!$B$34:$B$777,P$331)+'СЕТ СН'!$F$13</f>
        <v>503.54315623999997</v>
      </c>
      <c r="Q356" s="36">
        <f>SUMIFS(СВЦЭМ!$J$34:$J$777,СВЦЭМ!$A$34:$A$777,$A356,СВЦЭМ!$B$34:$B$777,Q$331)+'СЕТ СН'!$F$13</f>
        <v>459.30403337000001</v>
      </c>
      <c r="R356" s="36">
        <f>SUMIFS(СВЦЭМ!$J$34:$J$777,СВЦЭМ!$A$34:$A$777,$A356,СВЦЭМ!$B$34:$B$777,R$331)+'СЕТ СН'!$F$13</f>
        <v>385.47354166000002</v>
      </c>
      <c r="S356" s="36">
        <f>SUMIFS(СВЦЭМ!$J$34:$J$777,СВЦЭМ!$A$34:$A$777,$A356,СВЦЭМ!$B$34:$B$777,S$331)+'СЕТ СН'!$F$13</f>
        <v>349.43745964999999</v>
      </c>
      <c r="T356" s="36">
        <f>SUMIFS(СВЦЭМ!$J$34:$J$777,СВЦЭМ!$A$34:$A$777,$A356,СВЦЭМ!$B$34:$B$777,T$331)+'СЕТ СН'!$F$13</f>
        <v>340.41215506999998</v>
      </c>
      <c r="U356" s="36">
        <f>SUMIFS(СВЦЭМ!$J$34:$J$777,СВЦЭМ!$A$34:$A$777,$A356,СВЦЭМ!$B$34:$B$777,U$331)+'СЕТ СН'!$F$13</f>
        <v>355.05755184999998</v>
      </c>
      <c r="V356" s="36">
        <f>SUMIFS(СВЦЭМ!$J$34:$J$777,СВЦЭМ!$A$34:$A$777,$A356,СВЦЭМ!$B$34:$B$777,V$331)+'СЕТ СН'!$F$13</f>
        <v>339.88747267999997</v>
      </c>
      <c r="W356" s="36">
        <f>SUMIFS(СВЦЭМ!$J$34:$J$777,СВЦЭМ!$A$34:$A$777,$A356,СВЦЭМ!$B$34:$B$777,W$331)+'СЕТ СН'!$F$13</f>
        <v>355.68781093000001</v>
      </c>
      <c r="X356" s="36">
        <f>SUMIFS(СВЦЭМ!$J$34:$J$777,СВЦЭМ!$A$34:$A$777,$A356,СВЦЭМ!$B$34:$B$777,X$331)+'СЕТ СН'!$F$13</f>
        <v>390.64164650999999</v>
      </c>
      <c r="Y356" s="36">
        <f>SUMIFS(СВЦЭМ!$J$34:$J$777,СВЦЭМ!$A$34:$A$777,$A356,СВЦЭМ!$B$34:$B$777,Y$331)+'СЕТ СН'!$F$13</f>
        <v>439.90297706000001</v>
      </c>
    </row>
    <row r="357" spans="1:27" ht="15.75" x14ac:dyDescent="0.2">
      <c r="A357" s="35">
        <f t="shared" si="9"/>
        <v>43399</v>
      </c>
      <c r="B357" s="36">
        <f>SUMIFS(СВЦЭМ!$J$34:$J$777,СВЦЭМ!$A$34:$A$777,$A357,СВЦЭМ!$B$34:$B$777,B$331)+'СЕТ СН'!$F$13</f>
        <v>551.48789082999997</v>
      </c>
      <c r="C357" s="36">
        <f>SUMIFS(СВЦЭМ!$J$34:$J$777,СВЦЭМ!$A$34:$A$777,$A357,СВЦЭМ!$B$34:$B$777,C$331)+'СЕТ СН'!$F$13</f>
        <v>620.05212201999996</v>
      </c>
      <c r="D357" s="36">
        <f>SUMIFS(СВЦЭМ!$J$34:$J$777,СВЦЭМ!$A$34:$A$777,$A357,СВЦЭМ!$B$34:$B$777,D$331)+'СЕТ СН'!$F$13</f>
        <v>673.26680354999996</v>
      </c>
      <c r="E357" s="36">
        <f>SUMIFS(СВЦЭМ!$J$34:$J$777,СВЦЭМ!$A$34:$A$777,$A357,СВЦЭМ!$B$34:$B$777,E$331)+'СЕТ СН'!$F$13</f>
        <v>674.62533713000005</v>
      </c>
      <c r="F357" s="36">
        <f>SUMIFS(СВЦЭМ!$J$34:$J$777,СВЦЭМ!$A$34:$A$777,$A357,СВЦЭМ!$B$34:$B$777,F$331)+'СЕТ СН'!$F$13</f>
        <v>665.43930768999996</v>
      </c>
      <c r="G357" s="36">
        <f>SUMIFS(СВЦЭМ!$J$34:$J$777,СВЦЭМ!$A$34:$A$777,$A357,СВЦЭМ!$B$34:$B$777,G$331)+'СЕТ СН'!$F$13</f>
        <v>643.21920599999999</v>
      </c>
      <c r="H357" s="36">
        <f>SUMIFS(СВЦЭМ!$J$34:$J$777,СВЦЭМ!$A$34:$A$777,$A357,СВЦЭМ!$B$34:$B$777,H$331)+'СЕТ СН'!$F$13</f>
        <v>596.51452993999999</v>
      </c>
      <c r="I357" s="36">
        <f>SUMIFS(СВЦЭМ!$J$34:$J$777,СВЦЭМ!$A$34:$A$777,$A357,СВЦЭМ!$B$34:$B$777,I$331)+'СЕТ СН'!$F$13</f>
        <v>553.49489473000006</v>
      </c>
      <c r="J357" s="36">
        <f>SUMIFS(СВЦЭМ!$J$34:$J$777,СВЦЭМ!$A$34:$A$777,$A357,СВЦЭМ!$B$34:$B$777,J$331)+'СЕТ СН'!$F$13</f>
        <v>540.28374092000001</v>
      </c>
      <c r="K357" s="36">
        <f>SUMIFS(СВЦЭМ!$J$34:$J$777,СВЦЭМ!$A$34:$A$777,$A357,СВЦЭМ!$B$34:$B$777,K$331)+'СЕТ СН'!$F$13</f>
        <v>530.76733604000003</v>
      </c>
      <c r="L357" s="36">
        <f>SUMIFS(СВЦЭМ!$J$34:$J$777,СВЦЭМ!$A$34:$A$777,$A357,СВЦЭМ!$B$34:$B$777,L$331)+'СЕТ СН'!$F$13</f>
        <v>531.89811921</v>
      </c>
      <c r="M357" s="36">
        <f>SUMIFS(СВЦЭМ!$J$34:$J$777,СВЦЭМ!$A$34:$A$777,$A357,СВЦЭМ!$B$34:$B$777,M$331)+'СЕТ СН'!$F$13</f>
        <v>535.26339791999999</v>
      </c>
      <c r="N357" s="36">
        <f>SUMIFS(СВЦЭМ!$J$34:$J$777,СВЦЭМ!$A$34:$A$777,$A357,СВЦЭМ!$B$34:$B$777,N$331)+'СЕТ СН'!$F$13</f>
        <v>538.58879862000003</v>
      </c>
      <c r="O357" s="36">
        <f>SUMIFS(СВЦЭМ!$J$34:$J$777,СВЦЭМ!$A$34:$A$777,$A357,СВЦЭМ!$B$34:$B$777,O$331)+'СЕТ СН'!$F$13</f>
        <v>525.44437309</v>
      </c>
      <c r="P357" s="36">
        <f>SUMIFS(СВЦЭМ!$J$34:$J$777,СВЦЭМ!$A$34:$A$777,$A357,СВЦЭМ!$B$34:$B$777,P$331)+'СЕТ СН'!$F$13</f>
        <v>490.91106530000002</v>
      </c>
      <c r="Q357" s="36">
        <f>SUMIFS(СВЦЭМ!$J$34:$J$777,СВЦЭМ!$A$34:$A$777,$A357,СВЦЭМ!$B$34:$B$777,Q$331)+'СЕТ СН'!$F$13</f>
        <v>456.23790155</v>
      </c>
      <c r="R357" s="36">
        <f>SUMIFS(СВЦЭМ!$J$34:$J$777,СВЦЭМ!$A$34:$A$777,$A357,СВЦЭМ!$B$34:$B$777,R$331)+'СЕТ СН'!$F$13</f>
        <v>404.07493435999999</v>
      </c>
      <c r="S357" s="36">
        <f>SUMIFS(СВЦЭМ!$J$34:$J$777,СВЦЭМ!$A$34:$A$777,$A357,СВЦЭМ!$B$34:$B$777,S$331)+'СЕТ СН'!$F$13</f>
        <v>358.51128798000002</v>
      </c>
      <c r="T357" s="36">
        <f>SUMIFS(СВЦЭМ!$J$34:$J$777,СВЦЭМ!$A$34:$A$777,$A357,СВЦЭМ!$B$34:$B$777,T$331)+'СЕТ СН'!$F$13</f>
        <v>339.12722479000001</v>
      </c>
      <c r="U357" s="36">
        <f>SUMIFS(СВЦЭМ!$J$34:$J$777,СВЦЭМ!$A$34:$A$777,$A357,СВЦЭМ!$B$34:$B$777,U$331)+'СЕТ СН'!$F$13</f>
        <v>334.11822861000002</v>
      </c>
      <c r="V357" s="36">
        <f>SUMIFS(СВЦЭМ!$J$34:$J$777,СВЦЭМ!$A$34:$A$777,$A357,СВЦЭМ!$B$34:$B$777,V$331)+'СЕТ СН'!$F$13</f>
        <v>339.46493286999998</v>
      </c>
      <c r="W357" s="36">
        <f>SUMIFS(СВЦЭМ!$J$34:$J$777,СВЦЭМ!$A$34:$A$777,$A357,СВЦЭМ!$B$34:$B$777,W$331)+'СЕТ СН'!$F$13</f>
        <v>350.33191189000001</v>
      </c>
      <c r="X357" s="36">
        <f>SUMIFS(СВЦЭМ!$J$34:$J$777,СВЦЭМ!$A$34:$A$777,$A357,СВЦЭМ!$B$34:$B$777,X$331)+'СЕТ СН'!$F$13</f>
        <v>385.00769573999997</v>
      </c>
      <c r="Y357" s="36">
        <f>SUMIFS(СВЦЭМ!$J$34:$J$777,СВЦЭМ!$A$34:$A$777,$A357,СВЦЭМ!$B$34:$B$777,Y$331)+'СЕТ СН'!$F$13</f>
        <v>444.19979142</v>
      </c>
    </row>
    <row r="358" spans="1:27" ht="15.75" x14ac:dyDescent="0.2">
      <c r="A358" s="35">
        <f t="shared" si="9"/>
        <v>43400</v>
      </c>
      <c r="B358" s="36">
        <f>SUMIFS(СВЦЭМ!$J$34:$J$777,СВЦЭМ!$A$34:$A$777,$A358,СВЦЭМ!$B$34:$B$777,B$331)+'СЕТ СН'!$F$13</f>
        <v>526.97105337999994</v>
      </c>
      <c r="C358" s="36">
        <f>SUMIFS(СВЦЭМ!$J$34:$J$777,СВЦЭМ!$A$34:$A$777,$A358,СВЦЭМ!$B$34:$B$777,C$331)+'СЕТ СН'!$F$13</f>
        <v>580.44375309999998</v>
      </c>
      <c r="D358" s="36">
        <f>SUMIFS(СВЦЭМ!$J$34:$J$777,СВЦЭМ!$A$34:$A$777,$A358,СВЦЭМ!$B$34:$B$777,D$331)+'СЕТ СН'!$F$13</f>
        <v>615.13479703999997</v>
      </c>
      <c r="E358" s="36">
        <f>SUMIFS(СВЦЭМ!$J$34:$J$777,СВЦЭМ!$A$34:$A$777,$A358,СВЦЭМ!$B$34:$B$777,E$331)+'СЕТ СН'!$F$13</f>
        <v>619.39944892999995</v>
      </c>
      <c r="F358" s="36">
        <f>SUMIFS(СВЦЭМ!$J$34:$J$777,СВЦЭМ!$A$34:$A$777,$A358,СВЦЭМ!$B$34:$B$777,F$331)+'СЕТ СН'!$F$13</f>
        <v>614.76321815999995</v>
      </c>
      <c r="G358" s="36">
        <f>SUMIFS(СВЦЭМ!$J$34:$J$777,СВЦЭМ!$A$34:$A$777,$A358,СВЦЭМ!$B$34:$B$777,G$331)+'СЕТ СН'!$F$13</f>
        <v>601.47256745000004</v>
      </c>
      <c r="H358" s="36">
        <f>SUMIFS(СВЦЭМ!$J$34:$J$777,СВЦЭМ!$A$34:$A$777,$A358,СВЦЭМ!$B$34:$B$777,H$331)+'СЕТ СН'!$F$13</f>
        <v>578.80100866999999</v>
      </c>
      <c r="I358" s="36">
        <f>SUMIFS(СВЦЭМ!$J$34:$J$777,СВЦЭМ!$A$34:$A$777,$A358,СВЦЭМ!$B$34:$B$777,I$331)+'СЕТ СН'!$F$13</f>
        <v>534.57836240999995</v>
      </c>
      <c r="J358" s="36">
        <f>SUMIFS(СВЦЭМ!$J$34:$J$777,СВЦЭМ!$A$34:$A$777,$A358,СВЦЭМ!$B$34:$B$777,J$331)+'СЕТ СН'!$F$13</f>
        <v>517.21898127999998</v>
      </c>
      <c r="K358" s="36">
        <f>SUMIFS(СВЦЭМ!$J$34:$J$777,СВЦЭМ!$A$34:$A$777,$A358,СВЦЭМ!$B$34:$B$777,K$331)+'СЕТ СН'!$F$13</f>
        <v>523.49370056999999</v>
      </c>
      <c r="L358" s="36">
        <f>SUMIFS(СВЦЭМ!$J$34:$J$777,СВЦЭМ!$A$34:$A$777,$A358,СВЦЭМ!$B$34:$B$777,L$331)+'СЕТ СН'!$F$13</f>
        <v>536.55093322000005</v>
      </c>
      <c r="M358" s="36">
        <f>SUMIFS(СВЦЭМ!$J$34:$J$777,СВЦЭМ!$A$34:$A$777,$A358,СВЦЭМ!$B$34:$B$777,M$331)+'СЕТ СН'!$F$13</f>
        <v>545.11274156000002</v>
      </c>
      <c r="N358" s="36">
        <f>SUMIFS(СВЦЭМ!$J$34:$J$777,СВЦЭМ!$A$34:$A$777,$A358,СВЦЭМ!$B$34:$B$777,N$331)+'СЕТ СН'!$F$13</f>
        <v>550.98600908000003</v>
      </c>
      <c r="O358" s="36">
        <f>SUMIFS(СВЦЭМ!$J$34:$J$777,СВЦЭМ!$A$34:$A$777,$A358,СВЦЭМ!$B$34:$B$777,O$331)+'СЕТ СН'!$F$13</f>
        <v>543.79885032000004</v>
      </c>
      <c r="P358" s="36">
        <f>SUMIFS(СВЦЭМ!$J$34:$J$777,СВЦЭМ!$A$34:$A$777,$A358,СВЦЭМ!$B$34:$B$777,P$331)+'СЕТ СН'!$F$13</f>
        <v>517.97746772999994</v>
      </c>
      <c r="Q358" s="36">
        <f>SUMIFS(СВЦЭМ!$J$34:$J$777,СВЦЭМ!$A$34:$A$777,$A358,СВЦЭМ!$B$34:$B$777,Q$331)+'СЕТ СН'!$F$13</f>
        <v>475.35914456</v>
      </c>
      <c r="R358" s="36">
        <f>SUMIFS(СВЦЭМ!$J$34:$J$777,СВЦЭМ!$A$34:$A$777,$A358,СВЦЭМ!$B$34:$B$777,R$331)+'СЕТ СН'!$F$13</f>
        <v>415.15385659999998</v>
      </c>
      <c r="S358" s="36">
        <f>SUMIFS(СВЦЭМ!$J$34:$J$777,СВЦЭМ!$A$34:$A$777,$A358,СВЦЭМ!$B$34:$B$777,S$331)+'СЕТ СН'!$F$13</f>
        <v>362.34441383000001</v>
      </c>
      <c r="T358" s="36">
        <f>SUMIFS(СВЦЭМ!$J$34:$J$777,СВЦЭМ!$A$34:$A$777,$A358,СВЦЭМ!$B$34:$B$777,T$331)+'СЕТ СН'!$F$13</f>
        <v>340.99921097999999</v>
      </c>
      <c r="U358" s="36">
        <f>SUMIFS(СВЦЭМ!$J$34:$J$777,СВЦЭМ!$A$34:$A$777,$A358,СВЦЭМ!$B$34:$B$777,U$331)+'СЕТ СН'!$F$13</f>
        <v>333.41712742999999</v>
      </c>
      <c r="V358" s="36">
        <f>SUMIFS(СВЦЭМ!$J$34:$J$777,СВЦЭМ!$A$34:$A$777,$A358,СВЦЭМ!$B$34:$B$777,V$331)+'СЕТ СН'!$F$13</f>
        <v>340.18225053999998</v>
      </c>
      <c r="W358" s="36">
        <f>SUMIFS(СВЦЭМ!$J$34:$J$777,СВЦЭМ!$A$34:$A$777,$A358,СВЦЭМ!$B$34:$B$777,W$331)+'СЕТ СН'!$F$13</f>
        <v>361.59424469999999</v>
      </c>
      <c r="X358" s="36">
        <f>SUMIFS(СВЦЭМ!$J$34:$J$777,СВЦЭМ!$A$34:$A$777,$A358,СВЦЭМ!$B$34:$B$777,X$331)+'СЕТ СН'!$F$13</f>
        <v>396.73284353999998</v>
      </c>
      <c r="Y358" s="36">
        <f>SUMIFS(СВЦЭМ!$J$34:$J$777,СВЦЭМ!$A$34:$A$777,$A358,СВЦЭМ!$B$34:$B$777,Y$331)+'СЕТ СН'!$F$13</f>
        <v>470.60657100999998</v>
      </c>
    </row>
    <row r="359" spans="1:27" ht="15.75" x14ac:dyDescent="0.2">
      <c r="A359" s="35">
        <f t="shared" si="9"/>
        <v>43401</v>
      </c>
      <c r="B359" s="36">
        <f>SUMIFS(СВЦЭМ!$J$34:$J$777,СВЦЭМ!$A$34:$A$777,$A359,СВЦЭМ!$B$34:$B$777,B$331)+'СЕТ СН'!$F$13</f>
        <v>525.90746272000001</v>
      </c>
      <c r="C359" s="36">
        <f>SUMIFS(СВЦЭМ!$J$34:$J$777,СВЦЭМ!$A$34:$A$777,$A359,СВЦЭМ!$B$34:$B$777,C$331)+'СЕТ СН'!$F$13</f>
        <v>580.82526124000003</v>
      </c>
      <c r="D359" s="36">
        <f>SUMIFS(СВЦЭМ!$J$34:$J$777,СВЦЭМ!$A$34:$A$777,$A359,СВЦЭМ!$B$34:$B$777,D$331)+'СЕТ СН'!$F$13</f>
        <v>631.06637474000001</v>
      </c>
      <c r="E359" s="36">
        <f>SUMIFS(СВЦЭМ!$J$34:$J$777,СВЦЭМ!$A$34:$A$777,$A359,СВЦЭМ!$B$34:$B$777,E$331)+'СЕТ СН'!$F$13</f>
        <v>626.44801115999996</v>
      </c>
      <c r="F359" s="36">
        <f>SUMIFS(СВЦЭМ!$J$34:$J$777,СВЦЭМ!$A$34:$A$777,$A359,СВЦЭМ!$B$34:$B$777,F$331)+'СЕТ СН'!$F$13</f>
        <v>622.30708131999995</v>
      </c>
      <c r="G359" s="36">
        <f>SUMIFS(СВЦЭМ!$J$34:$J$777,СВЦЭМ!$A$34:$A$777,$A359,СВЦЭМ!$B$34:$B$777,G$331)+'СЕТ СН'!$F$13</f>
        <v>620.99811199999999</v>
      </c>
      <c r="H359" s="36">
        <f>SUMIFS(СВЦЭМ!$J$34:$J$777,СВЦЭМ!$A$34:$A$777,$A359,СВЦЭМ!$B$34:$B$777,H$331)+'СЕТ СН'!$F$13</f>
        <v>614.11276831999999</v>
      </c>
      <c r="I359" s="36">
        <f>SUMIFS(СВЦЭМ!$J$34:$J$777,СВЦЭМ!$A$34:$A$777,$A359,СВЦЭМ!$B$34:$B$777,I$331)+'СЕТ СН'!$F$13</f>
        <v>590.18757716000005</v>
      </c>
      <c r="J359" s="36">
        <f>SUMIFS(СВЦЭМ!$J$34:$J$777,СВЦЭМ!$A$34:$A$777,$A359,СВЦЭМ!$B$34:$B$777,J$331)+'СЕТ СН'!$F$13</f>
        <v>558.20287923000001</v>
      </c>
      <c r="K359" s="36">
        <f>SUMIFS(СВЦЭМ!$J$34:$J$777,СВЦЭМ!$A$34:$A$777,$A359,СВЦЭМ!$B$34:$B$777,K$331)+'СЕТ СН'!$F$13</f>
        <v>535.21125109000002</v>
      </c>
      <c r="L359" s="36">
        <f>SUMIFS(СВЦЭМ!$J$34:$J$777,СВЦЭМ!$A$34:$A$777,$A359,СВЦЭМ!$B$34:$B$777,L$331)+'СЕТ СН'!$F$13</f>
        <v>530.93700343</v>
      </c>
      <c r="M359" s="36">
        <f>SUMIFS(СВЦЭМ!$J$34:$J$777,СВЦЭМ!$A$34:$A$777,$A359,СВЦЭМ!$B$34:$B$777,M$331)+'СЕТ СН'!$F$13</f>
        <v>534.34754766000003</v>
      </c>
      <c r="N359" s="36">
        <f>SUMIFS(СВЦЭМ!$J$34:$J$777,СВЦЭМ!$A$34:$A$777,$A359,СВЦЭМ!$B$34:$B$777,N$331)+'СЕТ СН'!$F$13</f>
        <v>542.32470764000004</v>
      </c>
      <c r="O359" s="36">
        <f>SUMIFS(СВЦЭМ!$J$34:$J$777,СВЦЭМ!$A$34:$A$777,$A359,СВЦЭМ!$B$34:$B$777,O$331)+'СЕТ СН'!$F$13</f>
        <v>539.73121643000002</v>
      </c>
      <c r="P359" s="36">
        <f>SUMIFS(СВЦЭМ!$J$34:$J$777,СВЦЭМ!$A$34:$A$777,$A359,СВЦЭМ!$B$34:$B$777,P$331)+'СЕТ СН'!$F$13</f>
        <v>506.09388202999997</v>
      </c>
      <c r="Q359" s="36">
        <f>SUMIFS(СВЦЭМ!$J$34:$J$777,СВЦЭМ!$A$34:$A$777,$A359,СВЦЭМ!$B$34:$B$777,Q$331)+'СЕТ СН'!$F$13</f>
        <v>461.39103813999998</v>
      </c>
      <c r="R359" s="36">
        <f>SUMIFS(СВЦЭМ!$J$34:$J$777,СВЦЭМ!$A$34:$A$777,$A359,СВЦЭМ!$B$34:$B$777,R$331)+'СЕТ СН'!$F$13</f>
        <v>410.79453796000001</v>
      </c>
      <c r="S359" s="36">
        <f>SUMIFS(СВЦЭМ!$J$34:$J$777,СВЦЭМ!$A$34:$A$777,$A359,СВЦЭМ!$B$34:$B$777,S$331)+'СЕТ СН'!$F$13</f>
        <v>345.58228796999998</v>
      </c>
      <c r="T359" s="36">
        <f>SUMIFS(СВЦЭМ!$J$34:$J$777,СВЦЭМ!$A$34:$A$777,$A359,СВЦЭМ!$B$34:$B$777,T$331)+'СЕТ СН'!$F$13</f>
        <v>332.41106880000001</v>
      </c>
      <c r="U359" s="36">
        <f>SUMIFS(СВЦЭМ!$J$34:$J$777,СВЦЭМ!$A$34:$A$777,$A359,СВЦЭМ!$B$34:$B$777,U$331)+'СЕТ СН'!$F$13</f>
        <v>332.60063602000002</v>
      </c>
      <c r="V359" s="36">
        <f>SUMIFS(СВЦЭМ!$J$34:$J$777,СВЦЭМ!$A$34:$A$777,$A359,СВЦЭМ!$B$34:$B$777,V$331)+'СЕТ СН'!$F$13</f>
        <v>341.88327425</v>
      </c>
      <c r="W359" s="36">
        <f>SUMIFS(СВЦЭМ!$J$34:$J$777,СВЦЭМ!$A$34:$A$777,$A359,СВЦЭМ!$B$34:$B$777,W$331)+'СЕТ СН'!$F$13</f>
        <v>353.55418888999998</v>
      </c>
      <c r="X359" s="36">
        <f>SUMIFS(СВЦЭМ!$J$34:$J$777,СВЦЭМ!$A$34:$A$777,$A359,СВЦЭМ!$B$34:$B$777,X$331)+'СЕТ СН'!$F$13</f>
        <v>390.13075548</v>
      </c>
      <c r="Y359" s="36">
        <f>SUMIFS(СВЦЭМ!$J$34:$J$777,СВЦЭМ!$A$34:$A$777,$A359,СВЦЭМ!$B$34:$B$777,Y$331)+'СЕТ СН'!$F$13</f>
        <v>467.63756982000001</v>
      </c>
    </row>
    <row r="360" spans="1:27" ht="15.75" x14ac:dyDescent="0.2">
      <c r="A360" s="35">
        <f t="shared" si="9"/>
        <v>43402</v>
      </c>
      <c r="B360" s="36">
        <f>SUMIFS(СВЦЭМ!$J$34:$J$777,СВЦЭМ!$A$34:$A$777,$A360,СВЦЭМ!$B$34:$B$777,B$331)+'СЕТ СН'!$F$13</f>
        <v>539.35489600000005</v>
      </c>
      <c r="C360" s="36">
        <f>SUMIFS(СВЦЭМ!$J$34:$J$777,СВЦЭМ!$A$34:$A$777,$A360,СВЦЭМ!$B$34:$B$777,C$331)+'СЕТ СН'!$F$13</f>
        <v>598.10446949000004</v>
      </c>
      <c r="D360" s="36">
        <f>SUMIFS(СВЦЭМ!$J$34:$J$777,СВЦЭМ!$A$34:$A$777,$A360,СВЦЭМ!$B$34:$B$777,D$331)+'СЕТ СН'!$F$13</f>
        <v>647.49142066000002</v>
      </c>
      <c r="E360" s="36">
        <f>SUMIFS(СВЦЭМ!$J$34:$J$777,СВЦЭМ!$A$34:$A$777,$A360,СВЦЭМ!$B$34:$B$777,E$331)+'СЕТ СН'!$F$13</f>
        <v>646.1663221</v>
      </c>
      <c r="F360" s="36">
        <f>SUMIFS(СВЦЭМ!$J$34:$J$777,СВЦЭМ!$A$34:$A$777,$A360,СВЦЭМ!$B$34:$B$777,F$331)+'СЕТ СН'!$F$13</f>
        <v>641.83284078999998</v>
      </c>
      <c r="G360" s="36">
        <f>SUMIFS(СВЦЭМ!$J$34:$J$777,СВЦЭМ!$A$34:$A$777,$A360,СВЦЭМ!$B$34:$B$777,G$331)+'СЕТ СН'!$F$13</f>
        <v>630.34864324</v>
      </c>
      <c r="H360" s="36">
        <f>SUMIFS(СВЦЭМ!$J$34:$J$777,СВЦЭМ!$A$34:$A$777,$A360,СВЦЭМ!$B$34:$B$777,H$331)+'СЕТ СН'!$F$13</f>
        <v>607.56024424999998</v>
      </c>
      <c r="I360" s="36">
        <f>SUMIFS(СВЦЭМ!$J$34:$J$777,СВЦЭМ!$A$34:$A$777,$A360,СВЦЭМ!$B$34:$B$777,I$331)+'СЕТ СН'!$F$13</f>
        <v>576.01664644000005</v>
      </c>
      <c r="J360" s="36">
        <f>SUMIFS(СВЦЭМ!$J$34:$J$777,СВЦЭМ!$A$34:$A$777,$A360,СВЦЭМ!$B$34:$B$777,J$331)+'СЕТ СН'!$F$13</f>
        <v>546.28908275000003</v>
      </c>
      <c r="K360" s="36">
        <f>SUMIFS(СВЦЭМ!$J$34:$J$777,СВЦЭМ!$A$34:$A$777,$A360,СВЦЭМ!$B$34:$B$777,K$331)+'СЕТ СН'!$F$13</f>
        <v>538.16138780999995</v>
      </c>
      <c r="L360" s="36">
        <f>SUMIFS(СВЦЭМ!$J$34:$J$777,СВЦЭМ!$A$34:$A$777,$A360,СВЦЭМ!$B$34:$B$777,L$331)+'СЕТ СН'!$F$13</f>
        <v>530.97046054999998</v>
      </c>
      <c r="M360" s="36">
        <f>SUMIFS(СВЦЭМ!$J$34:$J$777,СВЦЭМ!$A$34:$A$777,$A360,СВЦЭМ!$B$34:$B$777,M$331)+'СЕТ СН'!$F$13</f>
        <v>540.01229679999994</v>
      </c>
      <c r="N360" s="36">
        <f>SUMIFS(СВЦЭМ!$J$34:$J$777,СВЦЭМ!$A$34:$A$777,$A360,СВЦЭМ!$B$34:$B$777,N$331)+'СЕТ СН'!$F$13</f>
        <v>550.19515118000004</v>
      </c>
      <c r="O360" s="36">
        <f>SUMIFS(СВЦЭМ!$J$34:$J$777,СВЦЭМ!$A$34:$A$777,$A360,СВЦЭМ!$B$34:$B$777,O$331)+'СЕТ СН'!$F$13</f>
        <v>543.59648754</v>
      </c>
      <c r="P360" s="36">
        <f>SUMIFS(СВЦЭМ!$J$34:$J$777,СВЦЭМ!$A$34:$A$777,$A360,СВЦЭМ!$B$34:$B$777,P$331)+'СЕТ СН'!$F$13</f>
        <v>513.09654306000004</v>
      </c>
      <c r="Q360" s="36">
        <f>SUMIFS(СВЦЭМ!$J$34:$J$777,СВЦЭМ!$A$34:$A$777,$A360,СВЦЭМ!$B$34:$B$777,Q$331)+'СЕТ СН'!$F$13</f>
        <v>480.47159715999999</v>
      </c>
      <c r="R360" s="36">
        <f>SUMIFS(СВЦЭМ!$J$34:$J$777,СВЦЭМ!$A$34:$A$777,$A360,СВЦЭМ!$B$34:$B$777,R$331)+'СЕТ СН'!$F$13</f>
        <v>421.58688482999997</v>
      </c>
      <c r="S360" s="36">
        <f>SUMIFS(СВЦЭМ!$J$34:$J$777,СВЦЭМ!$A$34:$A$777,$A360,СВЦЭМ!$B$34:$B$777,S$331)+'СЕТ СН'!$F$13</f>
        <v>365.67897653</v>
      </c>
      <c r="T360" s="36">
        <f>SUMIFS(СВЦЭМ!$J$34:$J$777,СВЦЭМ!$A$34:$A$777,$A360,СВЦЭМ!$B$34:$B$777,T$331)+'СЕТ СН'!$F$13</f>
        <v>346.96258208</v>
      </c>
      <c r="U360" s="36">
        <f>SUMIFS(СВЦЭМ!$J$34:$J$777,СВЦЭМ!$A$34:$A$777,$A360,СВЦЭМ!$B$34:$B$777,U$331)+'СЕТ СН'!$F$13</f>
        <v>345.73298560000001</v>
      </c>
      <c r="V360" s="36">
        <f>SUMIFS(СВЦЭМ!$J$34:$J$777,СВЦЭМ!$A$34:$A$777,$A360,СВЦЭМ!$B$34:$B$777,V$331)+'СЕТ СН'!$F$13</f>
        <v>348.71984594000003</v>
      </c>
      <c r="W360" s="36">
        <f>SUMIFS(СВЦЭМ!$J$34:$J$777,СВЦЭМ!$A$34:$A$777,$A360,СВЦЭМ!$B$34:$B$777,W$331)+'СЕТ СН'!$F$13</f>
        <v>361.18913824999998</v>
      </c>
      <c r="X360" s="36">
        <f>SUMIFS(СВЦЭМ!$J$34:$J$777,СВЦЭМ!$A$34:$A$777,$A360,СВЦЭМ!$B$34:$B$777,X$331)+'СЕТ СН'!$F$13</f>
        <v>402.76378356999999</v>
      </c>
      <c r="Y360" s="36">
        <f>SUMIFS(СВЦЭМ!$J$34:$J$777,СВЦЭМ!$A$34:$A$777,$A360,СВЦЭМ!$B$34:$B$777,Y$331)+'СЕТ СН'!$F$13</f>
        <v>464.03400879999998</v>
      </c>
    </row>
    <row r="361" spans="1:27" ht="15.75" x14ac:dyDescent="0.2">
      <c r="A361" s="35">
        <f t="shared" si="9"/>
        <v>43403</v>
      </c>
      <c r="B361" s="36">
        <f>SUMIFS(СВЦЭМ!$J$34:$J$777,СВЦЭМ!$A$34:$A$777,$A361,СВЦЭМ!$B$34:$B$777,B$331)+'СЕТ СН'!$F$13</f>
        <v>543.29965460999995</v>
      </c>
      <c r="C361" s="36">
        <f>SUMIFS(СВЦЭМ!$J$34:$J$777,СВЦЭМ!$A$34:$A$777,$A361,СВЦЭМ!$B$34:$B$777,C$331)+'СЕТ СН'!$F$13</f>
        <v>593.59769018999998</v>
      </c>
      <c r="D361" s="36">
        <f>SUMIFS(СВЦЭМ!$J$34:$J$777,СВЦЭМ!$A$34:$A$777,$A361,СВЦЭМ!$B$34:$B$777,D$331)+'СЕТ СН'!$F$13</f>
        <v>638.07258027</v>
      </c>
      <c r="E361" s="36">
        <f>SUMIFS(СВЦЭМ!$J$34:$J$777,СВЦЭМ!$A$34:$A$777,$A361,СВЦЭМ!$B$34:$B$777,E$331)+'СЕТ СН'!$F$13</f>
        <v>645.77771811000002</v>
      </c>
      <c r="F361" s="36">
        <f>SUMIFS(СВЦЭМ!$J$34:$J$777,СВЦЭМ!$A$34:$A$777,$A361,СВЦЭМ!$B$34:$B$777,F$331)+'СЕТ СН'!$F$13</f>
        <v>634.30494910000004</v>
      </c>
      <c r="G361" s="36">
        <f>SUMIFS(СВЦЭМ!$J$34:$J$777,СВЦЭМ!$A$34:$A$777,$A361,СВЦЭМ!$B$34:$B$777,G$331)+'СЕТ СН'!$F$13</f>
        <v>611.26265667999996</v>
      </c>
      <c r="H361" s="36">
        <f>SUMIFS(СВЦЭМ!$J$34:$J$777,СВЦЭМ!$A$34:$A$777,$A361,СВЦЭМ!$B$34:$B$777,H$331)+'СЕТ СН'!$F$13</f>
        <v>588.4417492</v>
      </c>
      <c r="I361" s="36">
        <f>SUMIFS(СВЦЭМ!$J$34:$J$777,СВЦЭМ!$A$34:$A$777,$A361,СВЦЭМ!$B$34:$B$777,I$331)+'СЕТ СН'!$F$13</f>
        <v>565.70264388999999</v>
      </c>
      <c r="J361" s="36">
        <f>SUMIFS(СВЦЭМ!$J$34:$J$777,СВЦЭМ!$A$34:$A$777,$A361,СВЦЭМ!$B$34:$B$777,J$331)+'СЕТ СН'!$F$13</f>
        <v>537.41105817000005</v>
      </c>
      <c r="K361" s="36">
        <f>SUMIFS(СВЦЭМ!$J$34:$J$777,СВЦЭМ!$A$34:$A$777,$A361,СВЦЭМ!$B$34:$B$777,K$331)+'СЕТ СН'!$F$13</f>
        <v>534.52040782999995</v>
      </c>
      <c r="L361" s="36">
        <f>SUMIFS(СВЦЭМ!$J$34:$J$777,СВЦЭМ!$A$34:$A$777,$A361,СВЦЭМ!$B$34:$B$777,L$331)+'СЕТ СН'!$F$13</f>
        <v>532.53169003999994</v>
      </c>
      <c r="M361" s="36">
        <f>SUMIFS(СВЦЭМ!$J$34:$J$777,СВЦЭМ!$A$34:$A$777,$A361,СВЦЭМ!$B$34:$B$777,M$331)+'СЕТ СН'!$F$13</f>
        <v>542.44032943000002</v>
      </c>
      <c r="N361" s="36">
        <f>SUMIFS(СВЦЭМ!$J$34:$J$777,СВЦЭМ!$A$34:$A$777,$A361,СВЦЭМ!$B$34:$B$777,N$331)+'СЕТ СН'!$F$13</f>
        <v>553.52629520999994</v>
      </c>
      <c r="O361" s="36">
        <f>SUMIFS(СВЦЭМ!$J$34:$J$777,СВЦЭМ!$A$34:$A$777,$A361,СВЦЭМ!$B$34:$B$777,O$331)+'СЕТ СН'!$F$13</f>
        <v>545.97056533</v>
      </c>
      <c r="P361" s="36">
        <f>SUMIFS(СВЦЭМ!$J$34:$J$777,СВЦЭМ!$A$34:$A$777,$A361,СВЦЭМ!$B$34:$B$777,P$331)+'СЕТ СН'!$F$13</f>
        <v>519.83314657000005</v>
      </c>
      <c r="Q361" s="36">
        <f>SUMIFS(СВЦЭМ!$J$34:$J$777,СВЦЭМ!$A$34:$A$777,$A361,СВЦЭМ!$B$34:$B$777,Q$331)+'СЕТ СН'!$F$13</f>
        <v>488.22535103000001</v>
      </c>
      <c r="R361" s="36">
        <f>SUMIFS(СВЦЭМ!$J$34:$J$777,СВЦЭМ!$A$34:$A$777,$A361,СВЦЭМ!$B$34:$B$777,R$331)+'СЕТ СН'!$F$13</f>
        <v>429.50947296999999</v>
      </c>
      <c r="S361" s="36">
        <f>SUMIFS(СВЦЭМ!$J$34:$J$777,СВЦЭМ!$A$34:$A$777,$A361,СВЦЭМ!$B$34:$B$777,S$331)+'СЕТ СН'!$F$13</f>
        <v>371.40433926999998</v>
      </c>
      <c r="T361" s="36">
        <f>SUMIFS(СВЦЭМ!$J$34:$J$777,СВЦЭМ!$A$34:$A$777,$A361,СВЦЭМ!$B$34:$B$777,T$331)+'СЕТ СН'!$F$13</f>
        <v>347.49271112000002</v>
      </c>
      <c r="U361" s="36">
        <f>SUMIFS(СВЦЭМ!$J$34:$J$777,СВЦЭМ!$A$34:$A$777,$A361,СВЦЭМ!$B$34:$B$777,U$331)+'СЕТ СН'!$F$13</f>
        <v>348.26097752999999</v>
      </c>
      <c r="V361" s="36">
        <f>SUMIFS(СВЦЭМ!$J$34:$J$777,СВЦЭМ!$A$34:$A$777,$A361,СВЦЭМ!$B$34:$B$777,V$331)+'СЕТ СН'!$F$13</f>
        <v>353.97898504</v>
      </c>
      <c r="W361" s="36">
        <f>SUMIFS(СВЦЭМ!$J$34:$J$777,СВЦЭМ!$A$34:$A$777,$A361,СВЦЭМ!$B$34:$B$777,W$331)+'СЕТ СН'!$F$13</f>
        <v>375.22151503999999</v>
      </c>
      <c r="X361" s="36">
        <f>SUMIFS(СВЦЭМ!$J$34:$J$777,СВЦЭМ!$A$34:$A$777,$A361,СВЦЭМ!$B$34:$B$777,X$331)+'СЕТ СН'!$F$13</f>
        <v>417.42297146999999</v>
      </c>
      <c r="Y361" s="36">
        <f>SUMIFS(СВЦЭМ!$J$34:$J$777,СВЦЭМ!$A$34:$A$777,$A361,СВЦЭМ!$B$34:$B$777,Y$331)+'СЕТ СН'!$F$13</f>
        <v>485.38479563999999</v>
      </c>
    </row>
    <row r="362" spans="1:27" ht="15.75" x14ac:dyDescent="0.2">
      <c r="A362" s="35">
        <f t="shared" si="9"/>
        <v>43404</v>
      </c>
      <c r="B362" s="36">
        <f>SUMIFS(СВЦЭМ!$J$34:$J$777,СВЦЭМ!$A$34:$A$777,$A362,СВЦЭМ!$B$34:$B$777,B$331)+'СЕТ СН'!$F$13</f>
        <v>550.47575714000004</v>
      </c>
      <c r="C362" s="36">
        <f>SUMIFS(СВЦЭМ!$J$34:$J$777,СВЦЭМ!$A$34:$A$777,$A362,СВЦЭМ!$B$34:$B$777,C$331)+'СЕТ СН'!$F$13</f>
        <v>607.70336015999999</v>
      </c>
      <c r="D362" s="36">
        <f>SUMIFS(СВЦЭМ!$J$34:$J$777,СВЦЭМ!$A$34:$A$777,$A362,СВЦЭМ!$B$34:$B$777,D$331)+'СЕТ СН'!$F$13</f>
        <v>659.32346747999998</v>
      </c>
      <c r="E362" s="36">
        <f>SUMIFS(СВЦЭМ!$J$34:$J$777,СВЦЭМ!$A$34:$A$777,$A362,СВЦЭМ!$B$34:$B$777,E$331)+'СЕТ СН'!$F$13</f>
        <v>662.97340409000003</v>
      </c>
      <c r="F362" s="36">
        <f>SUMIFS(СВЦЭМ!$J$34:$J$777,СВЦЭМ!$A$34:$A$777,$A362,СВЦЭМ!$B$34:$B$777,F$331)+'СЕТ СН'!$F$13</f>
        <v>646.57425938999995</v>
      </c>
      <c r="G362" s="36">
        <f>SUMIFS(СВЦЭМ!$J$34:$J$777,СВЦЭМ!$A$34:$A$777,$A362,СВЦЭМ!$B$34:$B$777,G$331)+'СЕТ СН'!$F$13</f>
        <v>642.56141023999999</v>
      </c>
      <c r="H362" s="36">
        <f>SUMIFS(СВЦЭМ!$J$34:$J$777,СВЦЭМ!$A$34:$A$777,$A362,СВЦЭМ!$B$34:$B$777,H$331)+'СЕТ СН'!$F$13</f>
        <v>620.93720439000003</v>
      </c>
      <c r="I362" s="36">
        <f>SUMIFS(СВЦЭМ!$J$34:$J$777,СВЦЭМ!$A$34:$A$777,$A362,СВЦЭМ!$B$34:$B$777,I$331)+'СЕТ СН'!$F$13</f>
        <v>586.17405195000003</v>
      </c>
      <c r="J362" s="36">
        <f>SUMIFS(СВЦЭМ!$J$34:$J$777,СВЦЭМ!$A$34:$A$777,$A362,СВЦЭМ!$B$34:$B$777,J$331)+'СЕТ СН'!$F$13</f>
        <v>547.00793571999998</v>
      </c>
      <c r="K362" s="36">
        <f>SUMIFS(СВЦЭМ!$J$34:$J$777,СВЦЭМ!$A$34:$A$777,$A362,СВЦЭМ!$B$34:$B$777,K$331)+'СЕТ СН'!$F$13</f>
        <v>540.37563383999998</v>
      </c>
      <c r="L362" s="36">
        <f>SUMIFS(СВЦЭМ!$J$34:$J$777,СВЦЭМ!$A$34:$A$777,$A362,СВЦЭМ!$B$34:$B$777,L$331)+'СЕТ СН'!$F$13</f>
        <v>546.14841189000003</v>
      </c>
      <c r="M362" s="36">
        <f>SUMIFS(СВЦЭМ!$J$34:$J$777,СВЦЭМ!$A$34:$A$777,$A362,СВЦЭМ!$B$34:$B$777,M$331)+'СЕТ СН'!$F$13</f>
        <v>555.82411962000003</v>
      </c>
      <c r="N362" s="36">
        <f>SUMIFS(СВЦЭМ!$J$34:$J$777,СВЦЭМ!$A$34:$A$777,$A362,СВЦЭМ!$B$34:$B$777,N$331)+'СЕТ СН'!$F$13</f>
        <v>560.05770514999995</v>
      </c>
      <c r="O362" s="36">
        <f>SUMIFS(СВЦЭМ!$J$34:$J$777,СВЦЭМ!$A$34:$A$777,$A362,СВЦЭМ!$B$34:$B$777,O$331)+'СЕТ СН'!$F$13</f>
        <v>544.16681116999996</v>
      </c>
      <c r="P362" s="36">
        <f>SUMIFS(СВЦЭМ!$J$34:$J$777,СВЦЭМ!$A$34:$A$777,$A362,СВЦЭМ!$B$34:$B$777,P$331)+'СЕТ СН'!$F$13</f>
        <v>518.88639736000005</v>
      </c>
      <c r="Q362" s="36">
        <f>SUMIFS(СВЦЭМ!$J$34:$J$777,СВЦЭМ!$A$34:$A$777,$A362,СВЦЭМ!$B$34:$B$777,Q$331)+'СЕТ СН'!$F$13</f>
        <v>482.11242869</v>
      </c>
      <c r="R362" s="36">
        <f>SUMIFS(СВЦЭМ!$J$34:$J$777,СВЦЭМ!$A$34:$A$777,$A362,СВЦЭМ!$B$34:$B$777,R$331)+'СЕТ СН'!$F$13</f>
        <v>434.46968926</v>
      </c>
      <c r="S362" s="36">
        <f>SUMIFS(СВЦЭМ!$J$34:$J$777,СВЦЭМ!$A$34:$A$777,$A362,СВЦЭМ!$B$34:$B$777,S$331)+'СЕТ СН'!$F$13</f>
        <v>388.58123754000002</v>
      </c>
      <c r="T362" s="36">
        <f>SUMIFS(СВЦЭМ!$J$34:$J$777,СВЦЭМ!$A$34:$A$777,$A362,СВЦЭМ!$B$34:$B$777,T$331)+'СЕТ СН'!$F$13</f>
        <v>365.45232519000001</v>
      </c>
      <c r="U362" s="36">
        <f>SUMIFS(СВЦЭМ!$J$34:$J$777,СВЦЭМ!$A$34:$A$777,$A362,СВЦЭМ!$B$34:$B$777,U$331)+'СЕТ СН'!$F$13</f>
        <v>366.43474622999997</v>
      </c>
      <c r="V362" s="36">
        <f>SUMIFS(СВЦЭМ!$J$34:$J$777,СВЦЭМ!$A$34:$A$777,$A362,СВЦЭМ!$B$34:$B$777,V$331)+'СЕТ СН'!$F$13</f>
        <v>374.56377779000002</v>
      </c>
      <c r="W362" s="36">
        <f>SUMIFS(СВЦЭМ!$J$34:$J$777,СВЦЭМ!$A$34:$A$777,$A362,СВЦЭМ!$B$34:$B$777,W$331)+'СЕТ СН'!$F$13</f>
        <v>382.03308124</v>
      </c>
      <c r="X362" s="36">
        <f>SUMIFS(СВЦЭМ!$J$34:$J$777,СВЦЭМ!$A$34:$A$777,$A362,СВЦЭМ!$B$34:$B$777,X$331)+'СЕТ СН'!$F$13</f>
        <v>415.41864575</v>
      </c>
      <c r="Y362" s="36">
        <f>SUMIFS(СВЦЭМ!$J$34:$J$777,СВЦЭМ!$A$34:$A$777,$A362,СВЦЭМ!$B$34:$B$777,Y$331)+'СЕТ СН'!$F$13</f>
        <v>484.30671983000002</v>
      </c>
    </row>
    <row r="363" spans="1:27" ht="15.75"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6" customFormat="1" ht="12.75" customHeight="1" x14ac:dyDescent="0.2">
      <c r="A366" s="12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customHeight="1" x14ac:dyDescent="0.2">
      <c r="A367" s="35" t="str">
        <f>A332</f>
        <v>01.10.2018</v>
      </c>
      <c r="B367" s="36">
        <f>SUMIFS(СВЦЭМ!$K$34:$K$777,СВЦЭМ!$A$34:$A$777,$A367,СВЦЭМ!$B$34:$B$777,B$366)+'СЕТ СН'!$F$13</f>
        <v>516.33369081000001</v>
      </c>
      <c r="C367" s="36">
        <f>SUMIFS(СВЦЭМ!$K$34:$K$777,СВЦЭМ!$A$34:$A$777,$A367,СВЦЭМ!$B$34:$B$777,C$366)+'СЕТ СН'!$F$13</f>
        <v>600.93804628999999</v>
      </c>
      <c r="D367" s="36">
        <f>SUMIFS(СВЦЭМ!$K$34:$K$777,СВЦЭМ!$A$34:$A$777,$A367,СВЦЭМ!$B$34:$B$777,D$366)+'СЕТ СН'!$F$13</f>
        <v>654.43853062000005</v>
      </c>
      <c r="E367" s="36">
        <f>SUMIFS(СВЦЭМ!$K$34:$K$777,СВЦЭМ!$A$34:$A$777,$A367,СВЦЭМ!$B$34:$B$777,E$366)+'СЕТ СН'!$F$13</f>
        <v>718.87576461000003</v>
      </c>
      <c r="F367" s="36">
        <f>SUMIFS(СВЦЭМ!$K$34:$K$777,СВЦЭМ!$A$34:$A$777,$A367,СВЦЭМ!$B$34:$B$777,F$366)+'СЕТ СН'!$F$13</f>
        <v>714.28920432999996</v>
      </c>
      <c r="G367" s="36">
        <f>SUMIFS(СВЦЭМ!$K$34:$K$777,СВЦЭМ!$A$34:$A$777,$A367,СВЦЭМ!$B$34:$B$777,G$366)+'СЕТ СН'!$F$13</f>
        <v>687.70800746999998</v>
      </c>
      <c r="H367" s="36">
        <f>SUMIFS(СВЦЭМ!$K$34:$K$777,СВЦЭМ!$A$34:$A$777,$A367,СВЦЭМ!$B$34:$B$777,H$366)+'СЕТ СН'!$F$13</f>
        <v>633.33057344999997</v>
      </c>
      <c r="I367" s="36">
        <f>SUMIFS(СВЦЭМ!$K$34:$K$777,СВЦЭМ!$A$34:$A$777,$A367,СВЦЭМ!$B$34:$B$777,I$366)+'СЕТ СН'!$F$13</f>
        <v>586.51087759999996</v>
      </c>
      <c r="J367" s="36">
        <f>SUMIFS(СВЦЭМ!$K$34:$K$777,СВЦЭМ!$A$34:$A$777,$A367,СВЦЭМ!$B$34:$B$777,J$366)+'СЕТ СН'!$F$13</f>
        <v>572.75505934</v>
      </c>
      <c r="K367" s="36">
        <f>SUMIFS(СВЦЭМ!$K$34:$K$777,СВЦЭМ!$A$34:$A$777,$A367,СВЦЭМ!$B$34:$B$777,K$366)+'СЕТ СН'!$F$13</f>
        <v>573.38428949000001</v>
      </c>
      <c r="L367" s="36">
        <f>SUMIFS(СВЦЭМ!$K$34:$K$777,СВЦЭМ!$A$34:$A$777,$A367,СВЦЭМ!$B$34:$B$777,L$366)+'СЕТ СН'!$F$13</f>
        <v>573.57520437999995</v>
      </c>
      <c r="M367" s="36">
        <f>SUMIFS(СВЦЭМ!$K$34:$K$777,СВЦЭМ!$A$34:$A$777,$A367,СВЦЭМ!$B$34:$B$777,M$366)+'СЕТ СН'!$F$13</f>
        <v>571.82944124999995</v>
      </c>
      <c r="N367" s="36">
        <f>SUMIFS(СВЦЭМ!$K$34:$K$777,СВЦЭМ!$A$34:$A$777,$A367,СВЦЭМ!$B$34:$B$777,N$366)+'СЕТ СН'!$F$13</f>
        <v>577.10364823999998</v>
      </c>
      <c r="O367" s="36">
        <f>SUMIFS(СВЦЭМ!$K$34:$K$777,СВЦЭМ!$A$34:$A$777,$A367,СВЦЭМ!$B$34:$B$777,O$366)+'СЕТ СН'!$F$13</f>
        <v>570.23169694000001</v>
      </c>
      <c r="P367" s="36">
        <f>SUMIFS(СВЦЭМ!$K$34:$K$777,СВЦЭМ!$A$34:$A$777,$A367,СВЦЭМ!$B$34:$B$777,P$366)+'СЕТ СН'!$F$13</f>
        <v>537.94350793000001</v>
      </c>
      <c r="Q367" s="36">
        <f>SUMIFS(СВЦЭМ!$K$34:$K$777,СВЦЭМ!$A$34:$A$777,$A367,СВЦЭМ!$B$34:$B$777,Q$366)+'СЕТ СН'!$F$13</f>
        <v>489.95906649</v>
      </c>
      <c r="R367" s="36">
        <f>SUMIFS(СВЦЭМ!$K$34:$K$777,СВЦЭМ!$A$34:$A$777,$A367,СВЦЭМ!$B$34:$B$777,R$366)+'СЕТ СН'!$F$13</f>
        <v>413.41823413999998</v>
      </c>
      <c r="S367" s="36">
        <f>SUMIFS(СВЦЭМ!$K$34:$K$777,СВЦЭМ!$A$34:$A$777,$A367,СВЦЭМ!$B$34:$B$777,S$366)+'СЕТ СН'!$F$13</f>
        <v>368.42382536999997</v>
      </c>
      <c r="T367" s="36">
        <f>SUMIFS(СВЦЭМ!$K$34:$K$777,СВЦЭМ!$A$34:$A$777,$A367,СВЦЭМ!$B$34:$B$777,T$366)+'СЕТ СН'!$F$13</f>
        <v>347.79990584000001</v>
      </c>
      <c r="U367" s="36">
        <f>SUMIFS(СВЦЭМ!$K$34:$K$777,СВЦЭМ!$A$34:$A$777,$A367,СВЦЭМ!$B$34:$B$777,U$366)+'СЕТ СН'!$F$13</f>
        <v>342.30578398</v>
      </c>
      <c r="V367" s="36">
        <f>SUMIFS(СВЦЭМ!$K$34:$K$777,СВЦЭМ!$A$34:$A$777,$A367,СВЦЭМ!$B$34:$B$777,V$366)+'СЕТ СН'!$F$13</f>
        <v>342.27350503000002</v>
      </c>
      <c r="W367" s="36">
        <f>SUMIFS(СВЦЭМ!$K$34:$K$777,СВЦЭМ!$A$34:$A$777,$A367,СВЦЭМ!$B$34:$B$777,W$366)+'СЕТ СН'!$F$13</f>
        <v>351.91427354000001</v>
      </c>
      <c r="X367" s="36">
        <f>SUMIFS(СВЦЭМ!$K$34:$K$777,СВЦЭМ!$A$34:$A$777,$A367,СВЦЭМ!$B$34:$B$777,X$366)+'СЕТ СН'!$F$13</f>
        <v>390.49968080999997</v>
      </c>
      <c r="Y367" s="36">
        <f>SUMIFS(СВЦЭМ!$K$34:$K$777,СВЦЭМ!$A$34:$A$777,$A367,СВЦЭМ!$B$34:$B$777,Y$366)+'СЕТ СН'!$F$13</f>
        <v>498.43449829999997</v>
      </c>
      <c r="AA367" s="45"/>
    </row>
    <row r="368" spans="1:27" ht="15.75" x14ac:dyDescent="0.2">
      <c r="A368" s="35">
        <f>A367+1</f>
        <v>43375</v>
      </c>
      <c r="B368" s="36">
        <f>SUMIFS(СВЦЭМ!$K$34:$K$777,СВЦЭМ!$A$34:$A$777,$A368,СВЦЭМ!$B$34:$B$777,B$366)+'СЕТ СН'!$F$13</f>
        <v>595.33136388000003</v>
      </c>
      <c r="C368" s="36">
        <f>SUMIFS(СВЦЭМ!$K$34:$K$777,СВЦЭМ!$A$34:$A$777,$A368,СВЦЭМ!$B$34:$B$777,C$366)+'СЕТ СН'!$F$13</f>
        <v>655.12858470000003</v>
      </c>
      <c r="D368" s="36">
        <f>SUMIFS(СВЦЭМ!$K$34:$K$777,СВЦЭМ!$A$34:$A$777,$A368,СВЦЭМ!$B$34:$B$777,D$366)+'СЕТ СН'!$F$13</f>
        <v>724.28451045999998</v>
      </c>
      <c r="E368" s="36">
        <f>SUMIFS(СВЦЭМ!$K$34:$K$777,СВЦЭМ!$A$34:$A$777,$A368,СВЦЭМ!$B$34:$B$777,E$366)+'СЕТ СН'!$F$13</f>
        <v>740.26526410999998</v>
      </c>
      <c r="F368" s="36">
        <f>SUMIFS(СВЦЭМ!$K$34:$K$777,СВЦЭМ!$A$34:$A$777,$A368,СВЦЭМ!$B$34:$B$777,F$366)+'СЕТ СН'!$F$13</f>
        <v>736.94496613000001</v>
      </c>
      <c r="G368" s="36">
        <f>SUMIFS(СВЦЭМ!$K$34:$K$777,СВЦЭМ!$A$34:$A$777,$A368,СВЦЭМ!$B$34:$B$777,G$366)+'СЕТ СН'!$F$13</f>
        <v>721.75100799999996</v>
      </c>
      <c r="H368" s="36">
        <f>SUMIFS(СВЦЭМ!$K$34:$K$777,СВЦЭМ!$A$34:$A$777,$A368,СВЦЭМ!$B$34:$B$777,H$366)+'СЕТ СН'!$F$13</f>
        <v>670.92966934000003</v>
      </c>
      <c r="I368" s="36">
        <f>SUMIFS(СВЦЭМ!$K$34:$K$777,СВЦЭМ!$A$34:$A$777,$A368,СВЦЭМ!$B$34:$B$777,I$366)+'СЕТ СН'!$F$13</f>
        <v>621.01825637000002</v>
      </c>
      <c r="J368" s="36">
        <f>SUMIFS(СВЦЭМ!$K$34:$K$777,СВЦЭМ!$A$34:$A$777,$A368,СВЦЭМ!$B$34:$B$777,J$366)+'СЕТ СН'!$F$13</f>
        <v>615.38377872000001</v>
      </c>
      <c r="K368" s="36">
        <f>SUMIFS(СВЦЭМ!$K$34:$K$777,СВЦЭМ!$A$34:$A$777,$A368,СВЦЭМ!$B$34:$B$777,K$366)+'СЕТ СН'!$F$13</f>
        <v>590.46592090000001</v>
      </c>
      <c r="L368" s="36">
        <f>SUMIFS(СВЦЭМ!$K$34:$K$777,СВЦЭМ!$A$34:$A$777,$A368,СВЦЭМ!$B$34:$B$777,L$366)+'СЕТ СН'!$F$13</f>
        <v>585.69369172999995</v>
      </c>
      <c r="M368" s="36">
        <f>SUMIFS(СВЦЭМ!$K$34:$K$777,СВЦЭМ!$A$34:$A$777,$A368,СВЦЭМ!$B$34:$B$777,M$366)+'СЕТ СН'!$F$13</f>
        <v>589.36545269999999</v>
      </c>
      <c r="N368" s="36">
        <f>SUMIFS(СВЦЭМ!$K$34:$K$777,СВЦЭМ!$A$34:$A$777,$A368,СВЦЭМ!$B$34:$B$777,N$366)+'СЕТ СН'!$F$13</f>
        <v>593.50535511999999</v>
      </c>
      <c r="O368" s="36">
        <f>SUMIFS(СВЦЭМ!$K$34:$K$777,СВЦЭМ!$A$34:$A$777,$A368,СВЦЭМ!$B$34:$B$777,O$366)+'СЕТ СН'!$F$13</f>
        <v>577.91092621999996</v>
      </c>
      <c r="P368" s="36">
        <f>SUMIFS(СВЦЭМ!$K$34:$K$777,СВЦЭМ!$A$34:$A$777,$A368,СВЦЭМ!$B$34:$B$777,P$366)+'СЕТ СН'!$F$13</f>
        <v>528.45593429999997</v>
      </c>
      <c r="Q368" s="36">
        <f>SUMIFS(СВЦЭМ!$K$34:$K$777,СВЦЭМ!$A$34:$A$777,$A368,СВЦЭМ!$B$34:$B$777,Q$366)+'СЕТ СН'!$F$13</f>
        <v>483.73767261</v>
      </c>
      <c r="R368" s="36">
        <f>SUMIFS(СВЦЭМ!$K$34:$K$777,СВЦЭМ!$A$34:$A$777,$A368,СВЦЭМ!$B$34:$B$777,R$366)+'СЕТ СН'!$F$13</f>
        <v>406.75613650000003</v>
      </c>
      <c r="S368" s="36">
        <f>SUMIFS(СВЦЭМ!$K$34:$K$777,СВЦЭМ!$A$34:$A$777,$A368,СВЦЭМ!$B$34:$B$777,S$366)+'СЕТ СН'!$F$13</f>
        <v>350.96077505</v>
      </c>
      <c r="T368" s="36">
        <f>SUMIFS(СВЦЭМ!$K$34:$K$777,СВЦЭМ!$A$34:$A$777,$A368,СВЦЭМ!$B$34:$B$777,T$366)+'СЕТ СН'!$F$13</f>
        <v>350.00336706000002</v>
      </c>
      <c r="U368" s="36">
        <f>SUMIFS(СВЦЭМ!$K$34:$K$777,СВЦЭМ!$A$34:$A$777,$A368,СВЦЭМ!$B$34:$B$777,U$366)+'СЕТ СН'!$F$13</f>
        <v>346.54118738</v>
      </c>
      <c r="V368" s="36">
        <f>SUMIFS(СВЦЭМ!$K$34:$K$777,СВЦЭМ!$A$34:$A$777,$A368,СВЦЭМ!$B$34:$B$777,V$366)+'СЕТ СН'!$F$13</f>
        <v>346.09604855999999</v>
      </c>
      <c r="W368" s="36">
        <f>SUMIFS(СВЦЭМ!$K$34:$K$777,СВЦЭМ!$A$34:$A$777,$A368,СВЦЭМ!$B$34:$B$777,W$366)+'СЕТ СН'!$F$13</f>
        <v>341.03844796999999</v>
      </c>
      <c r="X368" s="36">
        <f>SUMIFS(СВЦЭМ!$K$34:$K$777,СВЦЭМ!$A$34:$A$777,$A368,СВЦЭМ!$B$34:$B$777,X$366)+'СЕТ СН'!$F$13</f>
        <v>372.70347685000002</v>
      </c>
      <c r="Y368" s="36">
        <f>SUMIFS(СВЦЭМ!$K$34:$K$777,СВЦЭМ!$A$34:$A$777,$A368,СВЦЭМ!$B$34:$B$777,Y$366)+'СЕТ СН'!$F$13</f>
        <v>460.19614402000002</v>
      </c>
    </row>
    <row r="369" spans="1:25" ht="15.75" x14ac:dyDescent="0.2">
      <c r="A369" s="35">
        <f t="shared" ref="A369:A397" si="10">A368+1</f>
        <v>43376</v>
      </c>
      <c r="B369" s="36">
        <f>SUMIFS(СВЦЭМ!$K$34:$K$777,СВЦЭМ!$A$34:$A$777,$A369,СВЦЭМ!$B$34:$B$777,B$366)+'СЕТ СН'!$F$13</f>
        <v>554.98687817999996</v>
      </c>
      <c r="C369" s="36">
        <f>SUMIFS(СВЦЭМ!$K$34:$K$777,СВЦЭМ!$A$34:$A$777,$A369,СВЦЭМ!$B$34:$B$777,C$366)+'СЕТ СН'!$F$13</f>
        <v>634.73898918999998</v>
      </c>
      <c r="D369" s="36">
        <f>SUMIFS(СВЦЭМ!$K$34:$K$777,СВЦЭМ!$A$34:$A$777,$A369,СВЦЭМ!$B$34:$B$777,D$366)+'СЕТ СН'!$F$13</f>
        <v>705.16738679000002</v>
      </c>
      <c r="E369" s="36">
        <f>SUMIFS(СВЦЭМ!$K$34:$K$777,СВЦЭМ!$A$34:$A$777,$A369,СВЦЭМ!$B$34:$B$777,E$366)+'СЕТ СН'!$F$13</f>
        <v>715.81311848999997</v>
      </c>
      <c r="F369" s="36">
        <f>SUMIFS(СВЦЭМ!$K$34:$K$777,СВЦЭМ!$A$34:$A$777,$A369,СВЦЭМ!$B$34:$B$777,F$366)+'СЕТ СН'!$F$13</f>
        <v>710.96215652000001</v>
      </c>
      <c r="G369" s="36">
        <f>SUMIFS(СВЦЭМ!$K$34:$K$777,СВЦЭМ!$A$34:$A$777,$A369,СВЦЭМ!$B$34:$B$777,G$366)+'СЕТ СН'!$F$13</f>
        <v>688.41111619000003</v>
      </c>
      <c r="H369" s="36">
        <f>SUMIFS(СВЦЭМ!$K$34:$K$777,СВЦЭМ!$A$34:$A$777,$A369,СВЦЭМ!$B$34:$B$777,H$366)+'СЕТ СН'!$F$13</f>
        <v>641.63960453000004</v>
      </c>
      <c r="I369" s="36">
        <f>SUMIFS(СВЦЭМ!$K$34:$K$777,СВЦЭМ!$A$34:$A$777,$A369,СВЦЭМ!$B$34:$B$777,I$366)+'СЕТ СН'!$F$13</f>
        <v>596.86988814999995</v>
      </c>
      <c r="J369" s="36">
        <f>SUMIFS(СВЦЭМ!$K$34:$K$777,СВЦЭМ!$A$34:$A$777,$A369,СВЦЭМ!$B$34:$B$777,J$366)+'СЕТ СН'!$F$13</f>
        <v>578.66030860000001</v>
      </c>
      <c r="K369" s="36">
        <f>SUMIFS(СВЦЭМ!$K$34:$K$777,СВЦЭМ!$A$34:$A$777,$A369,СВЦЭМ!$B$34:$B$777,K$366)+'СЕТ СН'!$F$13</f>
        <v>572.44769868000003</v>
      </c>
      <c r="L369" s="36">
        <f>SUMIFS(СВЦЭМ!$K$34:$K$777,СВЦЭМ!$A$34:$A$777,$A369,СВЦЭМ!$B$34:$B$777,L$366)+'СЕТ СН'!$F$13</f>
        <v>578.51676216999999</v>
      </c>
      <c r="M369" s="36">
        <f>SUMIFS(СВЦЭМ!$K$34:$K$777,СВЦЭМ!$A$34:$A$777,$A369,СВЦЭМ!$B$34:$B$777,M$366)+'СЕТ СН'!$F$13</f>
        <v>583.61922932000004</v>
      </c>
      <c r="N369" s="36">
        <f>SUMIFS(СВЦЭМ!$K$34:$K$777,СВЦЭМ!$A$34:$A$777,$A369,СВЦЭМ!$B$34:$B$777,N$366)+'СЕТ СН'!$F$13</f>
        <v>583.86462129999995</v>
      </c>
      <c r="O369" s="36">
        <f>SUMIFS(СВЦЭМ!$K$34:$K$777,СВЦЭМ!$A$34:$A$777,$A369,СВЦЭМ!$B$34:$B$777,O$366)+'СЕТ СН'!$F$13</f>
        <v>564.20188307000001</v>
      </c>
      <c r="P369" s="36">
        <f>SUMIFS(СВЦЭМ!$K$34:$K$777,СВЦЭМ!$A$34:$A$777,$A369,СВЦЭМ!$B$34:$B$777,P$366)+'СЕТ СН'!$F$13</f>
        <v>529.31899677000001</v>
      </c>
      <c r="Q369" s="36">
        <f>SUMIFS(СВЦЭМ!$K$34:$K$777,СВЦЭМ!$A$34:$A$777,$A369,СВЦЭМ!$B$34:$B$777,Q$366)+'СЕТ СН'!$F$13</f>
        <v>480.04486637000002</v>
      </c>
      <c r="R369" s="36">
        <f>SUMIFS(СВЦЭМ!$K$34:$K$777,СВЦЭМ!$A$34:$A$777,$A369,СВЦЭМ!$B$34:$B$777,R$366)+'СЕТ СН'!$F$13</f>
        <v>414.82555941999999</v>
      </c>
      <c r="S369" s="36">
        <f>SUMIFS(СВЦЭМ!$K$34:$K$777,СВЦЭМ!$A$34:$A$777,$A369,СВЦЭМ!$B$34:$B$777,S$366)+'СЕТ СН'!$F$13</f>
        <v>368.00658591000001</v>
      </c>
      <c r="T369" s="36">
        <f>SUMIFS(СВЦЭМ!$K$34:$K$777,СВЦЭМ!$A$34:$A$777,$A369,СВЦЭМ!$B$34:$B$777,T$366)+'СЕТ СН'!$F$13</f>
        <v>376.26622846999999</v>
      </c>
      <c r="U369" s="36">
        <f>SUMIFS(СВЦЭМ!$K$34:$K$777,СВЦЭМ!$A$34:$A$777,$A369,СВЦЭМ!$B$34:$B$777,U$366)+'СЕТ СН'!$F$13</f>
        <v>402.58702240999997</v>
      </c>
      <c r="V369" s="36">
        <f>SUMIFS(СВЦЭМ!$K$34:$K$777,СВЦЭМ!$A$34:$A$777,$A369,СВЦЭМ!$B$34:$B$777,V$366)+'СЕТ СН'!$F$13</f>
        <v>407.17250417000002</v>
      </c>
      <c r="W369" s="36">
        <f>SUMIFS(СВЦЭМ!$K$34:$K$777,СВЦЭМ!$A$34:$A$777,$A369,СВЦЭМ!$B$34:$B$777,W$366)+'СЕТ СН'!$F$13</f>
        <v>403.58245827000002</v>
      </c>
      <c r="X369" s="36">
        <f>SUMIFS(СВЦЭМ!$K$34:$K$777,СВЦЭМ!$A$34:$A$777,$A369,СВЦЭМ!$B$34:$B$777,X$366)+'СЕТ СН'!$F$13</f>
        <v>391.02566392</v>
      </c>
      <c r="Y369" s="36">
        <f>SUMIFS(СВЦЭМ!$K$34:$K$777,СВЦЭМ!$A$34:$A$777,$A369,СВЦЭМ!$B$34:$B$777,Y$366)+'СЕТ СН'!$F$13</f>
        <v>479.63245522</v>
      </c>
    </row>
    <row r="370" spans="1:25" ht="15.75" x14ac:dyDescent="0.2">
      <c r="A370" s="35">
        <f t="shared" si="10"/>
        <v>43377</v>
      </c>
      <c r="B370" s="36">
        <f>SUMIFS(СВЦЭМ!$K$34:$K$777,СВЦЭМ!$A$34:$A$777,$A370,СВЦЭМ!$B$34:$B$777,B$366)+'СЕТ СН'!$F$13</f>
        <v>524.56487220999998</v>
      </c>
      <c r="C370" s="36">
        <f>SUMIFS(СВЦЭМ!$K$34:$K$777,СВЦЭМ!$A$34:$A$777,$A370,СВЦЭМ!$B$34:$B$777,C$366)+'СЕТ СН'!$F$13</f>
        <v>608.21222592000004</v>
      </c>
      <c r="D370" s="36">
        <f>SUMIFS(СВЦЭМ!$K$34:$K$777,СВЦЭМ!$A$34:$A$777,$A370,СВЦЭМ!$B$34:$B$777,D$366)+'СЕТ СН'!$F$13</f>
        <v>684.99907379000001</v>
      </c>
      <c r="E370" s="36">
        <f>SUMIFS(СВЦЭМ!$K$34:$K$777,СВЦЭМ!$A$34:$A$777,$A370,СВЦЭМ!$B$34:$B$777,E$366)+'СЕТ СН'!$F$13</f>
        <v>707.01458671</v>
      </c>
      <c r="F370" s="36">
        <f>SUMIFS(СВЦЭМ!$K$34:$K$777,СВЦЭМ!$A$34:$A$777,$A370,СВЦЭМ!$B$34:$B$777,F$366)+'СЕТ СН'!$F$13</f>
        <v>703.87806293999995</v>
      </c>
      <c r="G370" s="36">
        <f>SUMIFS(СВЦЭМ!$K$34:$K$777,СВЦЭМ!$A$34:$A$777,$A370,СВЦЭМ!$B$34:$B$777,G$366)+'СЕТ СН'!$F$13</f>
        <v>682.14332707999995</v>
      </c>
      <c r="H370" s="36">
        <f>SUMIFS(СВЦЭМ!$K$34:$K$777,СВЦЭМ!$A$34:$A$777,$A370,СВЦЭМ!$B$34:$B$777,H$366)+'СЕТ СН'!$F$13</f>
        <v>643.45515523999995</v>
      </c>
      <c r="I370" s="36">
        <f>SUMIFS(СВЦЭМ!$K$34:$K$777,СВЦЭМ!$A$34:$A$777,$A370,СВЦЭМ!$B$34:$B$777,I$366)+'СЕТ СН'!$F$13</f>
        <v>607.43351775999997</v>
      </c>
      <c r="J370" s="36">
        <f>SUMIFS(СВЦЭМ!$K$34:$K$777,СВЦЭМ!$A$34:$A$777,$A370,СВЦЭМ!$B$34:$B$777,J$366)+'СЕТ СН'!$F$13</f>
        <v>594.26167241999997</v>
      </c>
      <c r="K370" s="36">
        <f>SUMIFS(СВЦЭМ!$K$34:$K$777,СВЦЭМ!$A$34:$A$777,$A370,СВЦЭМ!$B$34:$B$777,K$366)+'СЕТ СН'!$F$13</f>
        <v>588.05342339000003</v>
      </c>
      <c r="L370" s="36">
        <f>SUMIFS(СВЦЭМ!$K$34:$K$777,СВЦЭМ!$A$34:$A$777,$A370,СВЦЭМ!$B$34:$B$777,L$366)+'СЕТ СН'!$F$13</f>
        <v>594.00395142000002</v>
      </c>
      <c r="M370" s="36">
        <f>SUMIFS(СВЦЭМ!$K$34:$K$777,СВЦЭМ!$A$34:$A$777,$A370,СВЦЭМ!$B$34:$B$777,M$366)+'СЕТ СН'!$F$13</f>
        <v>604.94357346000004</v>
      </c>
      <c r="N370" s="36">
        <f>SUMIFS(СВЦЭМ!$K$34:$K$777,СВЦЭМ!$A$34:$A$777,$A370,СВЦЭМ!$B$34:$B$777,N$366)+'СЕТ СН'!$F$13</f>
        <v>607.43146905000003</v>
      </c>
      <c r="O370" s="36">
        <f>SUMIFS(СВЦЭМ!$K$34:$K$777,СВЦЭМ!$A$34:$A$777,$A370,СВЦЭМ!$B$34:$B$777,O$366)+'СЕТ СН'!$F$13</f>
        <v>597.83684920999997</v>
      </c>
      <c r="P370" s="36">
        <f>SUMIFS(СВЦЭМ!$K$34:$K$777,СВЦЭМ!$A$34:$A$777,$A370,СВЦЭМ!$B$34:$B$777,P$366)+'СЕТ СН'!$F$13</f>
        <v>544.89341204000004</v>
      </c>
      <c r="Q370" s="36">
        <f>SUMIFS(СВЦЭМ!$K$34:$K$777,СВЦЭМ!$A$34:$A$777,$A370,СВЦЭМ!$B$34:$B$777,Q$366)+'СЕТ СН'!$F$13</f>
        <v>500.42692073000001</v>
      </c>
      <c r="R370" s="36">
        <f>SUMIFS(СВЦЭМ!$K$34:$K$777,СВЦЭМ!$A$34:$A$777,$A370,СВЦЭМ!$B$34:$B$777,R$366)+'СЕТ СН'!$F$13</f>
        <v>432.00698756000003</v>
      </c>
      <c r="S370" s="36">
        <f>SUMIFS(СВЦЭМ!$K$34:$K$777,СВЦЭМ!$A$34:$A$777,$A370,СВЦЭМ!$B$34:$B$777,S$366)+'СЕТ СН'!$F$13</f>
        <v>377.10824585</v>
      </c>
      <c r="T370" s="36">
        <f>SUMIFS(СВЦЭМ!$K$34:$K$777,СВЦЭМ!$A$34:$A$777,$A370,СВЦЭМ!$B$34:$B$777,T$366)+'СЕТ СН'!$F$13</f>
        <v>381.71228337999997</v>
      </c>
      <c r="U370" s="36">
        <f>SUMIFS(СВЦЭМ!$K$34:$K$777,СВЦЭМ!$A$34:$A$777,$A370,СВЦЭМ!$B$34:$B$777,U$366)+'СЕТ СН'!$F$13</f>
        <v>412.02615615000002</v>
      </c>
      <c r="V370" s="36">
        <f>SUMIFS(СВЦЭМ!$K$34:$K$777,СВЦЭМ!$A$34:$A$777,$A370,СВЦЭМ!$B$34:$B$777,V$366)+'СЕТ СН'!$F$13</f>
        <v>416.79209313000001</v>
      </c>
      <c r="W370" s="36">
        <f>SUMIFS(СВЦЭМ!$K$34:$K$777,СВЦЭМ!$A$34:$A$777,$A370,СВЦЭМ!$B$34:$B$777,W$366)+'СЕТ СН'!$F$13</f>
        <v>411.07358900999998</v>
      </c>
      <c r="X370" s="36">
        <f>SUMIFS(СВЦЭМ!$K$34:$K$777,СВЦЭМ!$A$34:$A$777,$A370,СВЦЭМ!$B$34:$B$777,X$366)+'СЕТ СН'!$F$13</f>
        <v>407.42574155</v>
      </c>
      <c r="Y370" s="36">
        <f>SUMIFS(СВЦЭМ!$K$34:$K$777,СВЦЭМ!$A$34:$A$777,$A370,СВЦЭМ!$B$34:$B$777,Y$366)+'СЕТ СН'!$F$13</f>
        <v>469.91013672999998</v>
      </c>
    </row>
    <row r="371" spans="1:25" ht="15.75" x14ac:dyDescent="0.2">
      <c r="A371" s="35">
        <f t="shared" si="10"/>
        <v>43378</v>
      </c>
      <c r="B371" s="36">
        <f>SUMIFS(СВЦЭМ!$K$34:$K$777,СВЦЭМ!$A$34:$A$777,$A371,СВЦЭМ!$B$34:$B$777,B$366)+'СЕТ СН'!$F$13</f>
        <v>588.78420896</v>
      </c>
      <c r="C371" s="36">
        <f>SUMIFS(СВЦЭМ!$K$34:$K$777,СВЦЭМ!$A$34:$A$777,$A371,СВЦЭМ!$B$34:$B$777,C$366)+'СЕТ СН'!$F$13</f>
        <v>637.16386820000002</v>
      </c>
      <c r="D371" s="36">
        <f>SUMIFS(СВЦЭМ!$K$34:$K$777,СВЦЭМ!$A$34:$A$777,$A371,СВЦЭМ!$B$34:$B$777,D$366)+'СЕТ СН'!$F$13</f>
        <v>687.89672110000004</v>
      </c>
      <c r="E371" s="36">
        <f>SUMIFS(СВЦЭМ!$K$34:$K$777,СВЦЭМ!$A$34:$A$777,$A371,СВЦЭМ!$B$34:$B$777,E$366)+'СЕТ СН'!$F$13</f>
        <v>692.06358581999996</v>
      </c>
      <c r="F371" s="36">
        <f>SUMIFS(СВЦЭМ!$K$34:$K$777,СВЦЭМ!$A$34:$A$777,$A371,СВЦЭМ!$B$34:$B$777,F$366)+'СЕТ СН'!$F$13</f>
        <v>693.38009514999999</v>
      </c>
      <c r="G371" s="36">
        <f>SUMIFS(СВЦЭМ!$K$34:$K$777,СВЦЭМ!$A$34:$A$777,$A371,СВЦЭМ!$B$34:$B$777,G$366)+'СЕТ СН'!$F$13</f>
        <v>681.84504714000002</v>
      </c>
      <c r="H371" s="36">
        <f>SUMIFS(СВЦЭМ!$K$34:$K$777,СВЦЭМ!$A$34:$A$777,$A371,СВЦЭМ!$B$34:$B$777,H$366)+'СЕТ СН'!$F$13</f>
        <v>646.27130538999995</v>
      </c>
      <c r="I371" s="36">
        <f>SUMIFS(СВЦЭМ!$K$34:$K$777,СВЦЭМ!$A$34:$A$777,$A371,СВЦЭМ!$B$34:$B$777,I$366)+'СЕТ СН'!$F$13</f>
        <v>591.12276863</v>
      </c>
      <c r="J371" s="36">
        <f>SUMIFS(СВЦЭМ!$K$34:$K$777,СВЦЭМ!$A$34:$A$777,$A371,СВЦЭМ!$B$34:$B$777,J$366)+'СЕТ СН'!$F$13</f>
        <v>573.22266461000004</v>
      </c>
      <c r="K371" s="36">
        <f>SUMIFS(СВЦЭМ!$K$34:$K$777,СВЦЭМ!$A$34:$A$777,$A371,СВЦЭМ!$B$34:$B$777,K$366)+'СЕТ СН'!$F$13</f>
        <v>570.39068009000005</v>
      </c>
      <c r="L371" s="36">
        <f>SUMIFS(СВЦЭМ!$K$34:$K$777,СВЦЭМ!$A$34:$A$777,$A371,СВЦЭМ!$B$34:$B$777,L$366)+'СЕТ СН'!$F$13</f>
        <v>574.27123140000003</v>
      </c>
      <c r="M371" s="36">
        <f>SUMIFS(СВЦЭМ!$K$34:$K$777,СВЦЭМ!$A$34:$A$777,$A371,СВЦЭМ!$B$34:$B$777,M$366)+'СЕТ СН'!$F$13</f>
        <v>578.17687831000001</v>
      </c>
      <c r="N371" s="36">
        <f>SUMIFS(СВЦЭМ!$K$34:$K$777,СВЦЭМ!$A$34:$A$777,$A371,СВЦЭМ!$B$34:$B$777,N$366)+'СЕТ СН'!$F$13</f>
        <v>592.57810143999995</v>
      </c>
      <c r="O371" s="36">
        <f>SUMIFS(СВЦЭМ!$K$34:$K$777,СВЦЭМ!$A$34:$A$777,$A371,СВЦЭМ!$B$34:$B$777,O$366)+'СЕТ СН'!$F$13</f>
        <v>581.86042454999995</v>
      </c>
      <c r="P371" s="36">
        <f>SUMIFS(СВЦЭМ!$K$34:$K$777,СВЦЭМ!$A$34:$A$777,$A371,СВЦЭМ!$B$34:$B$777,P$366)+'СЕТ СН'!$F$13</f>
        <v>551.56985837000002</v>
      </c>
      <c r="Q371" s="36">
        <f>SUMIFS(СВЦЭМ!$K$34:$K$777,СВЦЭМ!$A$34:$A$777,$A371,СВЦЭМ!$B$34:$B$777,Q$366)+'СЕТ СН'!$F$13</f>
        <v>502.24687764999999</v>
      </c>
      <c r="R371" s="36">
        <f>SUMIFS(СВЦЭМ!$K$34:$K$777,СВЦЭМ!$A$34:$A$777,$A371,СВЦЭМ!$B$34:$B$777,R$366)+'СЕТ СН'!$F$13</f>
        <v>435.71026511999997</v>
      </c>
      <c r="S371" s="36">
        <f>SUMIFS(СВЦЭМ!$K$34:$K$777,СВЦЭМ!$A$34:$A$777,$A371,СВЦЭМ!$B$34:$B$777,S$366)+'СЕТ СН'!$F$13</f>
        <v>369.58012937000001</v>
      </c>
      <c r="T371" s="36">
        <f>SUMIFS(СВЦЭМ!$K$34:$K$777,СВЦЭМ!$A$34:$A$777,$A371,СВЦЭМ!$B$34:$B$777,T$366)+'СЕТ СН'!$F$13</f>
        <v>357.56450998000003</v>
      </c>
      <c r="U371" s="36">
        <f>SUMIFS(СВЦЭМ!$K$34:$K$777,СВЦЭМ!$A$34:$A$777,$A371,СВЦЭМ!$B$34:$B$777,U$366)+'СЕТ СН'!$F$13</f>
        <v>386.51273584</v>
      </c>
      <c r="V371" s="36">
        <f>SUMIFS(СВЦЭМ!$K$34:$K$777,СВЦЭМ!$A$34:$A$777,$A371,СВЦЭМ!$B$34:$B$777,V$366)+'СЕТ СН'!$F$13</f>
        <v>386.44014931999999</v>
      </c>
      <c r="W371" s="36">
        <f>SUMIFS(СВЦЭМ!$K$34:$K$777,СВЦЭМ!$A$34:$A$777,$A371,СВЦЭМ!$B$34:$B$777,W$366)+'СЕТ СН'!$F$13</f>
        <v>378.31885618000001</v>
      </c>
      <c r="X371" s="36">
        <f>SUMIFS(СВЦЭМ!$K$34:$K$777,СВЦЭМ!$A$34:$A$777,$A371,СВЦЭМ!$B$34:$B$777,X$366)+'СЕТ СН'!$F$13</f>
        <v>380.50342409000001</v>
      </c>
      <c r="Y371" s="36">
        <f>SUMIFS(СВЦЭМ!$K$34:$K$777,СВЦЭМ!$A$34:$A$777,$A371,СВЦЭМ!$B$34:$B$777,Y$366)+'СЕТ СН'!$F$13</f>
        <v>468.39227718000001</v>
      </c>
    </row>
    <row r="372" spans="1:25" ht="15.75" x14ac:dyDescent="0.2">
      <c r="A372" s="35">
        <f t="shared" si="10"/>
        <v>43379</v>
      </c>
      <c r="B372" s="36">
        <f>SUMIFS(СВЦЭМ!$K$34:$K$777,СВЦЭМ!$A$34:$A$777,$A372,СВЦЭМ!$B$34:$B$777,B$366)+'СЕТ СН'!$F$13</f>
        <v>552.76222411000003</v>
      </c>
      <c r="C372" s="36">
        <f>SUMIFS(СВЦЭМ!$K$34:$K$777,СВЦЭМ!$A$34:$A$777,$A372,СВЦЭМ!$B$34:$B$777,C$366)+'СЕТ СН'!$F$13</f>
        <v>639.14532355999995</v>
      </c>
      <c r="D372" s="36">
        <f>SUMIFS(СВЦЭМ!$K$34:$K$777,СВЦЭМ!$A$34:$A$777,$A372,СВЦЭМ!$B$34:$B$777,D$366)+'СЕТ СН'!$F$13</f>
        <v>703.77181370999995</v>
      </c>
      <c r="E372" s="36">
        <f>SUMIFS(СВЦЭМ!$K$34:$K$777,СВЦЭМ!$A$34:$A$777,$A372,СВЦЭМ!$B$34:$B$777,E$366)+'СЕТ СН'!$F$13</f>
        <v>714.60185810999997</v>
      </c>
      <c r="F372" s="36">
        <f>SUMIFS(СВЦЭМ!$K$34:$K$777,СВЦЭМ!$A$34:$A$777,$A372,СВЦЭМ!$B$34:$B$777,F$366)+'СЕТ СН'!$F$13</f>
        <v>709.77473898000005</v>
      </c>
      <c r="G372" s="36">
        <f>SUMIFS(СВЦЭМ!$K$34:$K$777,СВЦЭМ!$A$34:$A$777,$A372,СВЦЭМ!$B$34:$B$777,G$366)+'СЕТ СН'!$F$13</f>
        <v>697.74902351000003</v>
      </c>
      <c r="H372" s="36">
        <f>SUMIFS(СВЦЭМ!$K$34:$K$777,СВЦЭМ!$A$34:$A$777,$A372,СВЦЭМ!$B$34:$B$777,H$366)+'СЕТ СН'!$F$13</f>
        <v>683.55019675000005</v>
      </c>
      <c r="I372" s="36">
        <f>SUMIFS(СВЦЭМ!$K$34:$K$777,СВЦЭМ!$A$34:$A$777,$A372,СВЦЭМ!$B$34:$B$777,I$366)+'СЕТ СН'!$F$13</f>
        <v>643.18941917999996</v>
      </c>
      <c r="J372" s="36">
        <f>SUMIFS(СВЦЭМ!$K$34:$K$777,СВЦЭМ!$A$34:$A$777,$A372,СВЦЭМ!$B$34:$B$777,J$366)+'СЕТ СН'!$F$13</f>
        <v>594.07294578000005</v>
      </c>
      <c r="K372" s="36">
        <f>SUMIFS(СВЦЭМ!$K$34:$K$777,СВЦЭМ!$A$34:$A$777,$A372,СВЦЭМ!$B$34:$B$777,K$366)+'СЕТ СН'!$F$13</f>
        <v>558.33544066000002</v>
      </c>
      <c r="L372" s="36">
        <f>SUMIFS(СВЦЭМ!$K$34:$K$777,СВЦЭМ!$A$34:$A$777,$A372,СВЦЭМ!$B$34:$B$777,L$366)+'СЕТ СН'!$F$13</f>
        <v>546.39030630000002</v>
      </c>
      <c r="M372" s="36">
        <f>SUMIFS(СВЦЭМ!$K$34:$K$777,СВЦЭМ!$A$34:$A$777,$A372,СВЦЭМ!$B$34:$B$777,M$366)+'СЕТ СН'!$F$13</f>
        <v>544.73338097999999</v>
      </c>
      <c r="N372" s="36">
        <f>SUMIFS(СВЦЭМ!$K$34:$K$777,СВЦЭМ!$A$34:$A$777,$A372,СВЦЭМ!$B$34:$B$777,N$366)+'СЕТ СН'!$F$13</f>
        <v>560.84306419999996</v>
      </c>
      <c r="O372" s="36">
        <f>SUMIFS(СВЦЭМ!$K$34:$K$777,СВЦЭМ!$A$34:$A$777,$A372,СВЦЭМ!$B$34:$B$777,O$366)+'СЕТ СН'!$F$13</f>
        <v>564.29677659000004</v>
      </c>
      <c r="P372" s="36">
        <f>SUMIFS(СВЦЭМ!$K$34:$K$777,СВЦЭМ!$A$34:$A$777,$A372,СВЦЭМ!$B$34:$B$777,P$366)+'СЕТ СН'!$F$13</f>
        <v>516.57547505000002</v>
      </c>
      <c r="Q372" s="36">
        <f>SUMIFS(СВЦЭМ!$K$34:$K$777,СВЦЭМ!$A$34:$A$777,$A372,СВЦЭМ!$B$34:$B$777,Q$366)+'СЕТ СН'!$F$13</f>
        <v>469.81345708999999</v>
      </c>
      <c r="R372" s="36">
        <f>SUMIFS(СВЦЭМ!$K$34:$K$777,СВЦЭМ!$A$34:$A$777,$A372,СВЦЭМ!$B$34:$B$777,R$366)+'СЕТ СН'!$F$13</f>
        <v>397.85419822</v>
      </c>
      <c r="S372" s="36">
        <f>SUMIFS(СВЦЭМ!$K$34:$K$777,СВЦЭМ!$A$34:$A$777,$A372,СВЦЭМ!$B$34:$B$777,S$366)+'СЕТ СН'!$F$13</f>
        <v>349.01270842000002</v>
      </c>
      <c r="T372" s="36">
        <f>SUMIFS(СВЦЭМ!$K$34:$K$777,СВЦЭМ!$A$34:$A$777,$A372,СВЦЭМ!$B$34:$B$777,T$366)+'СЕТ СН'!$F$13</f>
        <v>351.17686234000001</v>
      </c>
      <c r="U372" s="36">
        <f>SUMIFS(СВЦЭМ!$K$34:$K$777,СВЦЭМ!$A$34:$A$777,$A372,СВЦЭМ!$B$34:$B$777,U$366)+'СЕТ СН'!$F$13</f>
        <v>381.85307413999999</v>
      </c>
      <c r="V372" s="36">
        <f>SUMIFS(СВЦЭМ!$K$34:$K$777,СВЦЭМ!$A$34:$A$777,$A372,СВЦЭМ!$B$34:$B$777,V$366)+'СЕТ СН'!$F$13</f>
        <v>386.84694157000001</v>
      </c>
      <c r="W372" s="36">
        <f>SUMIFS(СВЦЭМ!$K$34:$K$777,СВЦЭМ!$A$34:$A$777,$A372,СВЦЭМ!$B$34:$B$777,W$366)+'СЕТ СН'!$F$13</f>
        <v>371.76391708</v>
      </c>
      <c r="X372" s="36">
        <f>SUMIFS(СВЦЭМ!$K$34:$K$777,СВЦЭМ!$A$34:$A$777,$A372,СВЦЭМ!$B$34:$B$777,X$366)+'СЕТ СН'!$F$13</f>
        <v>370.35276040999997</v>
      </c>
      <c r="Y372" s="36">
        <f>SUMIFS(СВЦЭМ!$K$34:$K$777,СВЦЭМ!$A$34:$A$777,$A372,СВЦЭМ!$B$34:$B$777,Y$366)+'СЕТ СН'!$F$13</f>
        <v>461.12406361000001</v>
      </c>
    </row>
    <row r="373" spans="1:25" ht="15.75" x14ac:dyDescent="0.2">
      <c r="A373" s="35">
        <f t="shared" si="10"/>
        <v>43380</v>
      </c>
      <c r="B373" s="36">
        <f>SUMIFS(СВЦЭМ!$K$34:$K$777,СВЦЭМ!$A$34:$A$777,$A373,СВЦЭМ!$B$34:$B$777,B$366)+'СЕТ СН'!$F$13</f>
        <v>543.13452137000002</v>
      </c>
      <c r="C373" s="36">
        <f>SUMIFS(СВЦЭМ!$K$34:$K$777,СВЦЭМ!$A$34:$A$777,$A373,СВЦЭМ!$B$34:$B$777,C$366)+'СЕТ СН'!$F$13</f>
        <v>620.75995766999995</v>
      </c>
      <c r="D373" s="36">
        <f>SUMIFS(СВЦЭМ!$K$34:$K$777,СВЦЭМ!$A$34:$A$777,$A373,СВЦЭМ!$B$34:$B$777,D$366)+'СЕТ СН'!$F$13</f>
        <v>682.01943341000003</v>
      </c>
      <c r="E373" s="36">
        <f>SUMIFS(СВЦЭМ!$K$34:$K$777,СВЦЭМ!$A$34:$A$777,$A373,СВЦЭМ!$B$34:$B$777,E$366)+'СЕТ СН'!$F$13</f>
        <v>683.77427253999997</v>
      </c>
      <c r="F373" s="36">
        <f>SUMIFS(СВЦЭМ!$K$34:$K$777,СВЦЭМ!$A$34:$A$777,$A373,СВЦЭМ!$B$34:$B$777,F$366)+'СЕТ СН'!$F$13</f>
        <v>685.84157630000004</v>
      </c>
      <c r="G373" s="36">
        <f>SUMIFS(СВЦЭМ!$K$34:$K$777,СВЦЭМ!$A$34:$A$777,$A373,СВЦЭМ!$B$34:$B$777,G$366)+'СЕТ СН'!$F$13</f>
        <v>693.09536247000005</v>
      </c>
      <c r="H373" s="36">
        <f>SUMIFS(СВЦЭМ!$K$34:$K$777,СВЦЭМ!$A$34:$A$777,$A373,СВЦЭМ!$B$34:$B$777,H$366)+'СЕТ СН'!$F$13</f>
        <v>670.72831823000001</v>
      </c>
      <c r="I373" s="36">
        <f>SUMIFS(СВЦЭМ!$K$34:$K$777,СВЦЭМ!$A$34:$A$777,$A373,СВЦЭМ!$B$34:$B$777,I$366)+'СЕТ СН'!$F$13</f>
        <v>628.70585273999995</v>
      </c>
      <c r="J373" s="36">
        <f>SUMIFS(СВЦЭМ!$K$34:$K$777,СВЦЭМ!$A$34:$A$777,$A373,СВЦЭМ!$B$34:$B$777,J$366)+'СЕТ СН'!$F$13</f>
        <v>593.30050448999998</v>
      </c>
      <c r="K373" s="36">
        <f>SUMIFS(СВЦЭМ!$K$34:$K$777,СВЦЭМ!$A$34:$A$777,$A373,СВЦЭМ!$B$34:$B$777,K$366)+'СЕТ СН'!$F$13</f>
        <v>571.17311028999995</v>
      </c>
      <c r="L373" s="36">
        <f>SUMIFS(СВЦЭМ!$K$34:$K$777,СВЦЭМ!$A$34:$A$777,$A373,СВЦЭМ!$B$34:$B$777,L$366)+'СЕТ СН'!$F$13</f>
        <v>554.76610163999999</v>
      </c>
      <c r="M373" s="36">
        <f>SUMIFS(СВЦЭМ!$K$34:$K$777,СВЦЭМ!$A$34:$A$777,$A373,СВЦЭМ!$B$34:$B$777,M$366)+'СЕТ СН'!$F$13</f>
        <v>559.24175405000005</v>
      </c>
      <c r="N373" s="36">
        <f>SUMIFS(СВЦЭМ!$K$34:$K$777,СВЦЭМ!$A$34:$A$777,$A373,СВЦЭМ!$B$34:$B$777,N$366)+'СЕТ СН'!$F$13</f>
        <v>566.94107289999999</v>
      </c>
      <c r="O373" s="36">
        <f>SUMIFS(СВЦЭМ!$K$34:$K$777,СВЦЭМ!$A$34:$A$777,$A373,СВЦЭМ!$B$34:$B$777,O$366)+'СЕТ СН'!$F$13</f>
        <v>558.29625134000003</v>
      </c>
      <c r="P373" s="36">
        <f>SUMIFS(СВЦЭМ!$K$34:$K$777,СВЦЭМ!$A$34:$A$777,$A373,СВЦЭМ!$B$34:$B$777,P$366)+'СЕТ СН'!$F$13</f>
        <v>515.71862868999995</v>
      </c>
      <c r="Q373" s="36">
        <f>SUMIFS(СВЦЭМ!$K$34:$K$777,СВЦЭМ!$A$34:$A$777,$A373,СВЦЭМ!$B$34:$B$777,Q$366)+'СЕТ СН'!$F$13</f>
        <v>466.03130048999998</v>
      </c>
      <c r="R373" s="36">
        <f>SUMIFS(СВЦЭМ!$K$34:$K$777,СВЦЭМ!$A$34:$A$777,$A373,СВЦЭМ!$B$34:$B$777,R$366)+'СЕТ СН'!$F$13</f>
        <v>398.27668418000002</v>
      </c>
      <c r="S373" s="36">
        <f>SUMIFS(СВЦЭМ!$K$34:$K$777,СВЦЭМ!$A$34:$A$777,$A373,СВЦЭМ!$B$34:$B$777,S$366)+'СЕТ СН'!$F$13</f>
        <v>349.26337076999999</v>
      </c>
      <c r="T373" s="36">
        <f>SUMIFS(СВЦЭМ!$K$34:$K$777,СВЦЭМ!$A$34:$A$777,$A373,СВЦЭМ!$B$34:$B$777,T$366)+'СЕТ СН'!$F$13</f>
        <v>364.48523805999997</v>
      </c>
      <c r="U373" s="36">
        <f>SUMIFS(СВЦЭМ!$K$34:$K$777,СВЦЭМ!$A$34:$A$777,$A373,СВЦЭМ!$B$34:$B$777,U$366)+'СЕТ СН'!$F$13</f>
        <v>400.02920327999999</v>
      </c>
      <c r="V373" s="36">
        <f>SUMIFS(СВЦЭМ!$K$34:$K$777,СВЦЭМ!$A$34:$A$777,$A373,СВЦЭМ!$B$34:$B$777,V$366)+'СЕТ СН'!$F$13</f>
        <v>402.42205204999999</v>
      </c>
      <c r="W373" s="36">
        <f>SUMIFS(СВЦЭМ!$K$34:$K$777,СВЦЭМ!$A$34:$A$777,$A373,СВЦЭМ!$B$34:$B$777,W$366)+'СЕТ СН'!$F$13</f>
        <v>387.07546724999997</v>
      </c>
      <c r="X373" s="36">
        <f>SUMIFS(СВЦЭМ!$K$34:$K$777,СВЦЭМ!$A$34:$A$777,$A373,СВЦЭМ!$B$34:$B$777,X$366)+'СЕТ СН'!$F$13</f>
        <v>381.49170715999998</v>
      </c>
      <c r="Y373" s="36">
        <f>SUMIFS(СВЦЭМ!$K$34:$K$777,СВЦЭМ!$A$34:$A$777,$A373,СВЦЭМ!$B$34:$B$777,Y$366)+'СЕТ СН'!$F$13</f>
        <v>455.63857369999999</v>
      </c>
    </row>
    <row r="374" spans="1:25" ht="15.75" x14ac:dyDescent="0.2">
      <c r="A374" s="35">
        <f t="shared" si="10"/>
        <v>43381</v>
      </c>
      <c r="B374" s="36">
        <f>SUMIFS(СВЦЭМ!$K$34:$K$777,СВЦЭМ!$A$34:$A$777,$A374,СВЦЭМ!$B$34:$B$777,B$366)+'СЕТ СН'!$F$13</f>
        <v>582.42291231000002</v>
      </c>
      <c r="C374" s="36">
        <f>SUMIFS(СВЦЭМ!$K$34:$K$777,СВЦЭМ!$A$34:$A$777,$A374,СВЦЭМ!$B$34:$B$777,C$366)+'СЕТ СН'!$F$13</f>
        <v>657.73903201999997</v>
      </c>
      <c r="D374" s="36">
        <f>SUMIFS(СВЦЭМ!$K$34:$K$777,СВЦЭМ!$A$34:$A$777,$A374,СВЦЭМ!$B$34:$B$777,D$366)+'СЕТ СН'!$F$13</f>
        <v>728.10174590999998</v>
      </c>
      <c r="E374" s="36">
        <f>SUMIFS(СВЦЭМ!$K$34:$K$777,СВЦЭМ!$A$34:$A$777,$A374,СВЦЭМ!$B$34:$B$777,E$366)+'СЕТ СН'!$F$13</f>
        <v>738.32682492000004</v>
      </c>
      <c r="F374" s="36">
        <f>SUMIFS(СВЦЭМ!$K$34:$K$777,СВЦЭМ!$A$34:$A$777,$A374,СВЦЭМ!$B$34:$B$777,F$366)+'СЕТ СН'!$F$13</f>
        <v>741.77230244999998</v>
      </c>
      <c r="G374" s="36">
        <f>SUMIFS(СВЦЭМ!$K$34:$K$777,СВЦЭМ!$A$34:$A$777,$A374,СВЦЭМ!$B$34:$B$777,G$366)+'СЕТ СН'!$F$13</f>
        <v>718.93309313999998</v>
      </c>
      <c r="H374" s="36">
        <f>SUMIFS(СВЦЭМ!$K$34:$K$777,СВЦЭМ!$A$34:$A$777,$A374,СВЦЭМ!$B$34:$B$777,H$366)+'СЕТ СН'!$F$13</f>
        <v>666.49801510999998</v>
      </c>
      <c r="I374" s="36">
        <f>SUMIFS(СВЦЭМ!$K$34:$K$777,СВЦЭМ!$A$34:$A$777,$A374,СВЦЭМ!$B$34:$B$777,I$366)+'СЕТ СН'!$F$13</f>
        <v>608.66064799000003</v>
      </c>
      <c r="J374" s="36">
        <f>SUMIFS(СВЦЭМ!$K$34:$K$777,СВЦЭМ!$A$34:$A$777,$A374,СВЦЭМ!$B$34:$B$777,J$366)+'СЕТ СН'!$F$13</f>
        <v>584.48113415</v>
      </c>
      <c r="K374" s="36">
        <f>SUMIFS(СВЦЭМ!$K$34:$K$777,СВЦЭМ!$A$34:$A$777,$A374,СВЦЭМ!$B$34:$B$777,K$366)+'СЕТ СН'!$F$13</f>
        <v>564.71345959999996</v>
      </c>
      <c r="L374" s="36">
        <f>SUMIFS(СВЦЭМ!$K$34:$K$777,СВЦЭМ!$A$34:$A$777,$A374,СВЦЭМ!$B$34:$B$777,L$366)+'СЕТ СН'!$F$13</f>
        <v>560.27937815999996</v>
      </c>
      <c r="M374" s="36">
        <f>SUMIFS(СВЦЭМ!$K$34:$K$777,СВЦЭМ!$A$34:$A$777,$A374,СВЦЭМ!$B$34:$B$777,M$366)+'СЕТ СН'!$F$13</f>
        <v>568.31267029000003</v>
      </c>
      <c r="N374" s="36">
        <f>SUMIFS(СВЦЭМ!$K$34:$K$777,СВЦЭМ!$A$34:$A$777,$A374,СВЦЭМ!$B$34:$B$777,N$366)+'СЕТ СН'!$F$13</f>
        <v>575.16979765999997</v>
      </c>
      <c r="O374" s="36">
        <f>SUMIFS(СВЦЭМ!$K$34:$K$777,СВЦЭМ!$A$34:$A$777,$A374,СВЦЭМ!$B$34:$B$777,O$366)+'СЕТ СН'!$F$13</f>
        <v>553.11564430999999</v>
      </c>
      <c r="P374" s="36">
        <f>SUMIFS(СВЦЭМ!$K$34:$K$777,СВЦЭМ!$A$34:$A$777,$A374,СВЦЭМ!$B$34:$B$777,P$366)+'СЕТ СН'!$F$13</f>
        <v>506.03470612000001</v>
      </c>
      <c r="Q374" s="36">
        <f>SUMIFS(СВЦЭМ!$K$34:$K$777,СВЦЭМ!$A$34:$A$777,$A374,СВЦЭМ!$B$34:$B$777,Q$366)+'СЕТ СН'!$F$13</f>
        <v>455.83555769999998</v>
      </c>
      <c r="R374" s="36">
        <f>SUMIFS(СВЦЭМ!$K$34:$K$777,СВЦЭМ!$A$34:$A$777,$A374,СВЦЭМ!$B$34:$B$777,R$366)+'СЕТ СН'!$F$13</f>
        <v>399.23913700999998</v>
      </c>
      <c r="S374" s="36">
        <f>SUMIFS(СВЦЭМ!$K$34:$K$777,СВЦЭМ!$A$34:$A$777,$A374,СВЦЭМ!$B$34:$B$777,S$366)+'СЕТ СН'!$F$13</f>
        <v>370.33029585999998</v>
      </c>
      <c r="T374" s="36">
        <f>SUMIFS(СВЦЭМ!$K$34:$K$777,СВЦЭМ!$A$34:$A$777,$A374,СВЦЭМ!$B$34:$B$777,T$366)+'СЕТ СН'!$F$13</f>
        <v>380.79162759000002</v>
      </c>
      <c r="U374" s="36">
        <f>SUMIFS(СВЦЭМ!$K$34:$K$777,СВЦЭМ!$A$34:$A$777,$A374,СВЦЭМ!$B$34:$B$777,U$366)+'СЕТ СН'!$F$13</f>
        <v>412.02666317000001</v>
      </c>
      <c r="V374" s="36">
        <f>SUMIFS(СВЦЭМ!$K$34:$K$777,СВЦЭМ!$A$34:$A$777,$A374,СВЦЭМ!$B$34:$B$777,V$366)+'СЕТ СН'!$F$13</f>
        <v>411.98238986000001</v>
      </c>
      <c r="W374" s="36">
        <f>SUMIFS(СВЦЭМ!$K$34:$K$777,СВЦЭМ!$A$34:$A$777,$A374,СВЦЭМ!$B$34:$B$777,W$366)+'СЕТ СН'!$F$13</f>
        <v>408.45275869</v>
      </c>
      <c r="X374" s="36">
        <f>SUMIFS(СВЦЭМ!$K$34:$K$777,СВЦЭМ!$A$34:$A$777,$A374,СВЦЭМ!$B$34:$B$777,X$366)+'СЕТ СН'!$F$13</f>
        <v>397.22358674999998</v>
      </c>
      <c r="Y374" s="36">
        <f>SUMIFS(СВЦЭМ!$K$34:$K$777,СВЦЭМ!$A$34:$A$777,$A374,СВЦЭМ!$B$34:$B$777,Y$366)+'СЕТ СН'!$F$13</f>
        <v>475.01908529000002</v>
      </c>
    </row>
    <row r="375" spans="1:25" ht="15.75" x14ac:dyDescent="0.2">
      <c r="A375" s="35">
        <f t="shared" si="10"/>
        <v>43382</v>
      </c>
      <c r="B375" s="36">
        <f>SUMIFS(СВЦЭМ!$K$34:$K$777,СВЦЭМ!$A$34:$A$777,$A375,СВЦЭМ!$B$34:$B$777,B$366)+'СЕТ СН'!$F$13</f>
        <v>569.97778582000001</v>
      </c>
      <c r="C375" s="36">
        <f>SUMIFS(СВЦЭМ!$K$34:$K$777,СВЦЭМ!$A$34:$A$777,$A375,СВЦЭМ!$B$34:$B$777,C$366)+'СЕТ СН'!$F$13</f>
        <v>652.13576931</v>
      </c>
      <c r="D375" s="36">
        <f>SUMIFS(СВЦЭМ!$K$34:$K$777,СВЦЭМ!$A$34:$A$777,$A375,СВЦЭМ!$B$34:$B$777,D$366)+'СЕТ СН'!$F$13</f>
        <v>711.10334812999997</v>
      </c>
      <c r="E375" s="36">
        <f>SUMIFS(СВЦЭМ!$K$34:$K$777,СВЦЭМ!$A$34:$A$777,$A375,СВЦЭМ!$B$34:$B$777,E$366)+'СЕТ СН'!$F$13</f>
        <v>717.81616055999996</v>
      </c>
      <c r="F375" s="36">
        <f>SUMIFS(СВЦЭМ!$K$34:$K$777,СВЦЭМ!$A$34:$A$777,$A375,СВЦЭМ!$B$34:$B$777,F$366)+'СЕТ СН'!$F$13</f>
        <v>719.22897176000004</v>
      </c>
      <c r="G375" s="36">
        <f>SUMIFS(СВЦЭМ!$K$34:$K$777,СВЦЭМ!$A$34:$A$777,$A375,СВЦЭМ!$B$34:$B$777,G$366)+'СЕТ СН'!$F$13</f>
        <v>698.40233000000001</v>
      </c>
      <c r="H375" s="36">
        <f>SUMIFS(СВЦЭМ!$K$34:$K$777,СВЦЭМ!$A$34:$A$777,$A375,СВЦЭМ!$B$34:$B$777,H$366)+'СЕТ СН'!$F$13</f>
        <v>645.59104335999996</v>
      </c>
      <c r="I375" s="36">
        <f>SUMIFS(СВЦЭМ!$K$34:$K$777,СВЦЭМ!$A$34:$A$777,$A375,СВЦЭМ!$B$34:$B$777,I$366)+'СЕТ СН'!$F$13</f>
        <v>592.36834139999996</v>
      </c>
      <c r="J375" s="36">
        <f>SUMIFS(СВЦЭМ!$K$34:$K$777,СВЦЭМ!$A$34:$A$777,$A375,СВЦЭМ!$B$34:$B$777,J$366)+'СЕТ СН'!$F$13</f>
        <v>588.78095302999998</v>
      </c>
      <c r="K375" s="36">
        <f>SUMIFS(СВЦЭМ!$K$34:$K$777,СВЦЭМ!$A$34:$A$777,$A375,СВЦЭМ!$B$34:$B$777,K$366)+'СЕТ СН'!$F$13</f>
        <v>585.38214055000003</v>
      </c>
      <c r="L375" s="36">
        <f>SUMIFS(СВЦЭМ!$K$34:$K$777,СВЦЭМ!$A$34:$A$777,$A375,СВЦЭМ!$B$34:$B$777,L$366)+'СЕТ СН'!$F$13</f>
        <v>581.75053763999995</v>
      </c>
      <c r="M375" s="36">
        <f>SUMIFS(СВЦЭМ!$K$34:$K$777,СВЦЭМ!$A$34:$A$777,$A375,СВЦЭМ!$B$34:$B$777,M$366)+'СЕТ СН'!$F$13</f>
        <v>582.26431932000003</v>
      </c>
      <c r="N375" s="36">
        <f>SUMIFS(СВЦЭМ!$K$34:$K$777,СВЦЭМ!$A$34:$A$777,$A375,СВЦЭМ!$B$34:$B$777,N$366)+'СЕТ СН'!$F$13</f>
        <v>581.33285405000004</v>
      </c>
      <c r="O375" s="36">
        <f>SUMIFS(СВЦЭМ!$K$34:$K$777,СВЦЭМ!$A$34:$A$777,$A375,СВЦЭМ!$B$34:$B$777,O$366)+'СЕТ СН'!$F$13</f>
        <v>579.24939483000003</v>
      </c>
      <c r="P375" s="36">
        <f>SUMIFS(СВЦЭМ!$K$34:$K$777,СВЦЭМ!$A$34:$A$777,$A375,СВЦЭМ!$B$34:$B$777,P$366)+'СЕТ СН'!$F$13</f>
        <v>537.28171210000005</v>
      </c>
      <c r="Q375" s="36">
        <f>SUMIFS(СВЦЭМ!$K$34:$K$777,СВЦЭМ!$A$34:$A$777,$A375,СВЦЭМ!$B$34:$B$777,Q$366)+'СЕТ СН'!$F$13</f>
        <v>487.33751114</v>
      </c>
      <c r="R375" s="36">
        <f>SUMIFS(СВЦЭМ!$K$34:$K$777,СВЦЭМ!$A$34:$A$777,$A375,СВЦЭМ!$B$34:$B$777,R$366)+'СЕТ СН'!$F$13</f>
        <v>428.65954889</v>
      </c>
      <c r="S375" s="36">
        <f>SUMIFS(СВЦЭМ!$K$34:$K$777,СВЦЭМ!$A$34:$A$777,$A375,СВЦЭМ!$B$34:$B$777,S$366)+'СЕТ СН'!$F$13</f>
        <v>413.62629756000001</v>
      </c>
      <c r="T375" s="36">
        <f>SUMIFS(СВЦЭМ!$K$34:$K$777,СВЦЭМ!$A$34:$A$777,$A375,СВЦЭМ!$B$34:$B$777,T$366)+'СЕТ СН'!$F$13</f>
        <v>390.54611414999999</v>
      </c>
      <c r="U375" s="36">
        <f>SUMIFS(СВЦЭМ!$K$34:$K$777,СВЦЭМ!$A$34:$A$777,$A375,СВЦЭМ!$B$34:$B$777,U$366)+'СЕТ СН'!$F$13</f>
        <v>417.94866782000003</v>
      </c>
      <c r="V375" s="36">
        <f>SUMIFS(СВЦЭМ!$K$34:$K$777,СВЦЭМ!$A$34:$A$777,$A375,СВЦЭМ!$B$34:$B$777,V$366)+'СЕТ СН'!$F$13</f>
        <v>418.95324521999999</v>
      </c>
      <c r="W375" s="36">
        <f>SUMIFS(СВЦЭМ!$K$34:$K$777,СВЦЭМ!$A$34:$A$777,$A375,СВЦЭМ!$B$34:$B$777,W$366)+'СЕТ СН'!$F$13</f>
        <v>411.36154083000002</v>
      </c>
      <c r="X375" s="36">
        <f>SUMIFS(СВЦЭМ!$K$34:$K$777,СВЦЭМ!$A$34:$A$777,$A375,СВЦЭМ!$B$34:$B$777,X$366)+'СЕТ СН'!$F$13</f>
        <v>397.63099032000002</v>
      </c>
      <c r="Y375" s="36">
        <f>SUMIFS(СВЦЭМ!$K$34:$K$777,СВЦЭМ!$A$34:$A$777,$A375,СВЦЭМ!$B$34:$B$777,Y$366)+'СЕТ СН'!$F$13</f>
        <v>471.66670352</v>
      </c>
    </row>
    <row r="376" spans="1:25" ht="15.75" x14ac:dyDescent="0.2">
      <c r="A376" s="35">
        <f t="shared" si="10"/>
        <v>43383</v>
      </c>
      <c r="B376" s="36">
        <f>SUMIFS(СВЦЭМ!$K$34:$K$777,СВЦЭМ!$A$34:$A$777,$A376,СВЦЭМ!$B$34:$B$777,B$366)+'СЕТ СН'!$F$13</f>
        <v>545.44128753999996</v>
      </c>
      <c r="C376" s="36">
        <f>SUMIFS(СВЦЭМ!$K$34:$K$777,СВЦЭМ!$A$34:$A$777,$A376,СВЦЭМ!$B$34:$B$777,C$366)+'СЕТ СН'!$F$13</f>
        <v>622.17144017999999</v>
      </c>
      <c r="D376" s="36">
        <f>SUMIFS(СВЦЭМ!$K$34:$K$777,СВЦЭМ!$A$34:$A$777,$A376,СВЦЭМ!$B$34:$B$777,D$366)+'СЕТ СН'!$F$13</f>
        <v>679.77291981999997</v>
      </c>
      <c r="E376" s="36">
        <f>SUMIFS(СВЦЭМ!$K$34:$K$777,СВЦЭМ!$A$34:$A$777,$A376,СВЦЭМ!$B$34:$B$777,E$366)+'СЕТ СН'!$F$13</f>
        <v>697.92003637000005</v>
      </c>
      <c r="F376" s="36">
        <f>SUMIFS(СВЦЭМ!$K$34:$K$777,СВЦЭМ!$A$34:$A$777,$A376,СВЦЭМ!$B$34:$B$777,F$366)+'СЕТ СН'!$F$13</f>
        <v>697.40486375</v>
      </c>
      <c r="G376" s="36">
        <f>SUMIFS(СВЦЭМ!$K$34:$K$777,СВЦЭМ!$A$34:$A$777,$A376,СВЦЭМ!$B$34:$B$777,G$366)+'СЕТ СН'!$F$13</f>
        <v>690.79472242999998</v>
      </c>
      <c r="H376" s="36">
        <f>SUMIFS(СВЦЭМ!$K$34:$K$777,СВЦЭМ!$A$34:$A$777,$A376,СВЦЭМ!$B$34:$B$777,H$366)+'СЕТ СН'!$F$13</f>
        <v>666.76153953999994</v>
      </c>
      <c r="I376" s="36">
        <f>SUMIFS(СВЦЭМ!$K$34:$K$777,СВЦЭМ!$A$34:$A$777,$A376,СВЦЭМ!$B$34:$B$777,I$366)+'СЕТ СН'!$F$13</f>
        <v>619.09662808999997</v>
      </c>
      <c r="J376" s="36">
        <f>SUMIFS(СВЦЭМ!$K$34:$K$777,СВЦЭМ!$A$34:$A$777,$A376,СВЦЭМ!$B$34:$B$777,J$366)+'СЕТ СН'!$F$13</f>
        <v>594.36002423000002</v>
      </c>
      <c r="K376" s="36">
        <f>SUMIFS(СВЦЭМ!$K$34:$K$777,СВЦЭМ!$A$34:$A$777,$A376,СВЦЭМ!$B$34:$B$777,K$366)+'СЕТ СН'!$F$13</f>
        <v>590.99262995000004</v>
      </c>
      <c r="L376" s="36">
        <f>SUMIFS(СВЦЭМ!$K$34:$K$777,СВЦЭМ!$A$34:$A$777,$A376,СВЦЭМ!$B$34:$B$777,L$366)+'СЕТ СН'!$F$13</f>
        <v>594.31718115000001</v>
      </c>
      <c r="M376" s="36">
        <f>SUMIFS(СВЦЭМ!$K$34:$K$777,СВЦЭМ!$A$34:$A$777,$A376,СВЦЭМ!$B$34:$B$777,M$366)+'СЕТ СН'!$F$13</f>
        <v>603.85730336999995</v>
      </c>
      <c r="N376" s="36">
        <f>SUMIFS(СВЦЭМ!$K$34:$K$777,СВЦЭМ!$A$34:$A$777,$A376,СВЦЭМ!$B$34:$B$777,N$366)+'СЕТ СН'!$F$13</f>
        <v>608.77887879000002</v>
      </c>
      <c r="O376" s="36">
        <f>SUMIFS(СВЦЭМ!$K$34:$K$777,СВЦЭМ!$A$34:$A$777,$A376,СВЦЭМ!$B$34:$B$777,O$366)+'СЕТ СН'!$F$13</f>
        <v>598.67160945000001</v>
      </c>
      <c r="P376" s="36">
        <f>SUMIFS(СВЦЭМ!$K$34:$K$777,СВЦЭМ!$A$34:$A$777,$A376,СВЦЭМ!$B$34:$B$777,P$366)+'СЕТ СН'!$F$13</f>
        <v>563.01617691000001</v>
      </c>
      <c r="Q376" s="36">
        <f>SUMIFS(СВЦЭМ!$K$34:$K$777,СВЦЭМ!$A$34:$A$777,$A376,СВЦЭМ!$B$34:$B$777,Q$366)+'СЕТ СН'!$F$13</f>
        <v>511.64725639</v>
      </c>
      <c r="R376" s="36">
        <f>SUMIFS(СВЦЭМ!$K$34:$K$777,СВЦЭМ!$A$34:$A$777,$A376,СВЦЭМ!$B$34:$B$777,R$366)+'СЕТ СН'!$F$13</f>
        <v>443.75637382999997</v>
      </c>
      <c r="S376" s="36">
        <f>SUMIFS(СВЦЭМ!$K$34:$K$777,СВЦЭМ!$A$34:$A$777,$A376,СВЦЭМ!$B$34:$B$777,S$366)+'СЕТ СН'!$F$13</f>
        <v>393.40315342999997</v>
      </c>
      <c r="T376" s="36">
        <f>SUMIFS(СВЦЭМ!$K$34:$K$777,СВЦЭМ!$A$34:$A$777,$A376,СВЦЭМ!$B$34:$B$777,T$366)+'СЕТ СН'!$F$13</f>
        <v>406.69386689999999</v>
      </c>
      <c r="U376" s="36">
        <f>SUMIFS(СВЦЭМ!$K$34:$K$777,СВЦЭМ!$A$34:$A$777,$A376,СВЦЭМ!$B$34:$B$777,U$366)+'СЕТ СН'!$F$13</f>
        <v>428.90883696999998</v>
      </c>
      <c r="V376" s="36">
        <f>SUMIFS(СВЦЭМ!$K$34:$K$777,СВЦЭМ!$A$34:$A$777,$A376,СВЦЭМ!$B$34:$B$777,V$366)+'СЕТ СН'!$F$13</f>
        <v>427.08417164999997</v>
      </c>
      <c r="W376" s="36">
        <f>SUMIFS(СВЦЭМ!$K$34:$K$777,СВЦЭМ!$A$34:$A$777,$A376,СВЦЭМ!$B$34:$B$777,W$366)+'СЕТ СН'!$F$13</f>
        <v>423.02941695999999</v>
      </c>
      <c r="X376" s="36">
        <f>SUMIFS(СВЦЭМ!$K$34:$K$777,СВЦЭМ!$A$34:$A$777,$A376,СВЦЭМ!$B$34:$B$777,X$366)+'СЕТ СН'!$F$13</f>
        <v>414.26040799999998</v>
      </c>
      <c r="Y376" s="36">
        <f>SUMIFS(СВЦЭМ!$K$34:$K$777,СВЦЭМ!$A$34:$A$777,$A376,СВЦЭМ!$B$34:$B$777,Y$366)+'СЕТ СН'!$F$13</f>
        <v>474.70340076000002</v>
      </c>
    </row>
    <row r="377" spans="1:25" ht="15.75" x14ac:dyDescent="0.2">
      <c r="A377" s="35">
        <f t="shared" si="10"/>
        <v>43384</v>
      </c>
      <c r="B377" s="36">
        <f>SUMIFS(СВЦЭМ!$K$34:$K$777,СВЦЭМ!$A$34:$A$777,$A377,СВЦЭМ!$B$34:$B$777,B$366)+'СЕТ СН'!$F$13</f>
        <v>585.28057324999997</v>
      </c>
      <c r="C377" s="36">
        <f>SUMIFS(СВЦЭМ!$K$34:$K$777,СВЦЭМ!$A$34:$A$777,$A377,СВЦЭМ!$B$34:$B$777,C$366)+'СЕТ СН'!$F$13</f>
        <v>675.03194466000002</v>
      </c>
      <c r="D377" s="36">
        <f>SUMIFS(СВЦЭМ!$K$34:$K$777,СВЦЭМ!$A$34:$A$777,$A377,СВЦЭМ!$B$34:$B$777,D$366)+'СЕТ СН'!$F$13</f>
        <v>735.33085545999995</v>
      </c>
      <c r="E377" s="36">
        <f>SUMIFS(СВЦЭМ!$K$34:$K$777,СВЦЭМ!$A$34:$A$777,$A377,СВЦЭМ!$B$34:$B$777,E$366)+'СЕТ СН'!$F$13</f>
        <v>740.00817193</v>
      </c>
      <c r="F377" s="36">
        <f>SUMIFS(СВЦЭМ!$K$34:$K$777,СВЦЭМ!$A$34:$A$777,$A377,СВЦЭМ!$B$34:$B$777,F$366)+'СЕТ СН'!$F$13</f>
        <v>734.66231005999998</v>
      </c>
      <c r="G377" s="36">
        <f>SUMIFS(СВЦЭМ!$K$34:$K$777,СВЦЭМ!$A$34:$A$777,$A377,СВЦЭМ!$B$34:$B$777,G$366)+'СЕТ СН'!$F$13</f>
        <v>717.28623471000003</v>
      </c>
      <c r="H377" s="36">
        <f>SUMIFS(СВЦЭМ!$K$34:$K$777,СВЦЭМ!$A$34:$A$777,$A377,СВЦЭМ!$B$34:$B$777,H$366)+'СЕТ СН'!$F$13</f>
        <v>670.29441737000002</v>
      </c>
      <c r="I377" s="36">
        <f>SUMIFS(СВЦЭМ!$K$34:$K$777,СВЦЭМ!$A$34:$A$777,$A377,СВЦЭМ!$B$34:$B$777,I$366)+'СЕТ СН'!$F$13</f>
        <v>614.26573670000005</v>
      </c>
      <c r="J377" s="36">
        <f>SUMIFS(СВЦЭМ!$K$34:$K$777,СВЦЭМ!$A$34:$A$777,$A377,СВЦЭМ!$B$34:$B$777,J$366)+'СЕТ СН'!$F$13</f>
        <v>603.05863135000004</v>
      </c>
      <c r="K377" s="36">
        <f>SUMIFS(СВЦЭМ!$K$34:$K$777,СВЦЭМ!$A$34:$A$777,$A377,СВЦЭМ!$B$34:$B$777,K$366)+'СЕТ СН'!$F$13</f>
        <v>586.78351318</v>
      </c>
      <c r="L377" s="36">
        <f>SUMIFS(СВЦЭМ!$K$34:$K$777,СВЦЭМ!$A$34:$A$777,$A377,СВЦЭМ!$B$34:$B$777,L$366)+'СЕТ СН'!$F$13</f>
        <v>584.76194305000001</v>
      </c>
      <c r="M377" s="36">
        <f>SUMIFS(СВЦЭМ!$K$34:$K$777,СВЦЭМ!$A$34:$A$777,$A377,СВЦЭМ!$B$34:$B$777,M$366)+'СЕТ СН'!$F$13</f>
        <v>593.72316569999998</v>
      </c>
      <c r="N377" s="36">
        <f>SUMIFS(СВЦЭМ!$K$34:$K$777,СВЦЭМ!$A$34:$A$777,$A377,СВЦЭМ!$B$34:$B$777,N$366)+'СЕТ СН'!$F$13</f>
        <v>598.62694857999998</v>
      </c>
      <c r="O377" s="36">
        <f>SUMIFS(СВЦЭМ!$K$34:$K$777,СВЦЭМ!$A$34:$A$777,$A377,СВЦЭМ!$B$34:$B$777,O$366)+'СЕТ СН'!$F$13</f>
        <v>583.11838398999998</v>
      </c>
      <c r="P377" s="36">
        <f>SUMIFS(СВЦЭМ!$K$34:$K$777,СВЦЭМ!$A$34:$A$777,$A377,СВЦЭМ!$B$34:$B$777,P$366)+'СЕТ СН'!$F$13</f>
        <v>545.65944807999995</v>
      </c>
      <c r="Q377" s="36">
        <f>SUMIFS(СВЦЭМ!$K$34:$K$777,СВЦЭМ!$A$34:$A$777,$A377,СВЦЭМ!$B$34:$B$777,Q$366)+'СЕТ СН'!$F$13</f>
        <v>500.66312405000002</v>
      </c>
      <c r="R377" s="36">
        <f>SUMIFS(СВЦЭМ!$K$34:$K$777,СВЦЭМ!$A$34:$A$777,$A377,СВЦЭМ!$B$34:$B$777,R$366)+'СЕТ СН'!$F$13</f>
        <v>438.05854986999998</v>
      </c>
      <c r="S377" s="36">
        <f>SUMIFS(СВЦЭМ!$K$34:$K$777,СВЦЭМ!$A$34:$A$777,$A377,СВЦЭМ!$B$34:$B$777,S$366)+'СЕТ СН'!$F$13</f>
        <v>401.34097285000001</v>
      </c>
      <c r="T377" s="36">
        <f>SUMIFS(СВЦЭМ!$K$34:$K$777,СВЦЭМ!$A$34:$A$777,$A377,СВЦЭМ!$B$34:$B$777,T$366)+'СЕТ СН'!$F$13</f>
        <v>404.87562445999998</v>
      </c>
      <c r="U377" s="36">
        <f>SUMIFS(СВЦЭМ!$K$34:$K$777,СВЦЭМ!$A$34:$A$777,$A377,СВЦЭМ!$B$34:$B$777,U$366)+'СЕТ СН'!$F$13</f>
        <v>423.67216411999999</v>
      </c>
      <c r="V377" s="36">
        <f>SUMIFS(СВЦЭМ!$K$34:$K$777,СВЦЭМ!$A$34:$A$777,$A377,СВЦЭМ!$B$34:$B$777,V$366)+'СЕТ СН'!$F$13</f>
        <v>421.92479377000001</v>
      </c>
      <c r="W377" s="36">
        <f>SUMIFS(СВЦЭМ!$K$34:$K$777,СВЦЭМ!$A$34:$A$777,$A377,СВЦЭМ!$B$34:$B$777,W$366)+'СЕТ СН'!$F$13</f>
        <v>413.76000035999999</v>
      </c>
      <c r="X377" s="36">
        <f>SUMIFS(СВЦЭМ!$K$34:$K$777,СВЦЭМ!$A$34:$A$777,$A377,СВЦЭМ!$B$34:$B$777,X$366)+'СЕТ СН'!$F$13</f>
        <v>415.38731969000003</v>
      </c>
      <c r="Y377" s="36">
        <f>SUMIFS(СВЦЭМ!$K$34:$K$777,СВЦЭМ!$A$34:$A$777,$A377,СВЦЭМ!$B$34:$B$777,Y$366)+'СЕТ СН'!$F$13</f>
        <v>496.66194206</v>
      </c>
    </row>
    <row r="378" spans="1:25" ht="15.75" x14ac:dyDescent="0.2">
      <c r="A378" s="35">
        <f t="shared" si="10"/>
        <v>43385</v>
      </c>
      <c r="B378" s="36">
        <f>SUMIFS(СВЦЭМ!$K$34:$K$777,СВЦЭМ!$A$34:$A$777,$A378,СВЦЭМ!$B$34:$B$777,B$366)+'СЕТ СН'!$F$13</f>
        <v>579.17270511000004</v>
      </c>
      <c r="C378" s="36">
        <f>SUMIFS(СВЦЭМ!$K$34:$K$777,СВЦЭМ!$A$34:$A$777,$A378,СВЦЭМ!$B$34:$B$777,C$366)+'СЕТ СН'!$F$13</f>
        <v>651.85491671</v>
      </c>
      <c r="D378" s="36">
        <f>SUMIFS(СВЦЭМ!$K$34:$K$777,СВЦЭМ!$A$34:$A$777,$A378,СВЦЭМ!$B$34:$B$777,D$366)+'СЕТ СН'!$F$13</f>
        <v>697.23505367999996</v>
      </c>
      <c r="E378" s="36">
        <f>SUMIFS(СВЦЭМ!$K$34:$K$777,СВЦЭМ!$A$34:$A$777,$A378,СВЦЭМ!$B$34:$B$777,E$366)+'СЕТ СН'!$F$13</f>
        <v>714.91517918</v>
      </c>
      <c r="F378" s="36">
        <f>SUMIFS(СВЦЭМ!$K$34:$K$777,СВЦЭМ!$A$34:$A$777,$A378,СВЦЭМ!$B$34:$B$777,F$366)+'СЕТ СН'!$F$13</f>
        <v>704.58363208000003</v>
      </c>
      <c r="G378" s="36">
        <f>SUMIFS(СВЦЭМ!$K$34:$K$777,СВЦЭМ!$A$34:$A$777,$A378,СВЦЭМ!$B$34:$B$777,G$366)+'СЕТ СН'!$F$13</f>
        <v>698.70792903999995</v>
      </c>
      <c r="H378" s="36">
        <f>SUMIFS(СВЦЭМ!$K$34:$K$777,СВЦЭМ!$A$34:$A$777,$A378,СВЦЭМ!$B$34:$B$777,H$366)+'СЕТ СН'!$F$13</f>
        <v>678.68297421</v>
      </c>
      <c r="I378" s="36">
        <f>SUMIFS(СВЦЭМ!$K$34:$K$777,СВЦЭМ!$A$34:$A$777,$A378,СВЦЭМ!$B$34:$B$777,I$366)+'СЕТ СН'!$F$13</f>
        <v>629.78035002000001</v>
      </c>
      <c r="J378" s="36">
        <f>SUMIFS(СВЦЭМ!$K$34:$K$777,СВЦЭМ!$A$34:$A$777,$A378,СВЦЭМ!$B$34:$B$777,J$366)+'СЕТ СН'!$F$13</f>
        <v>610.56880639999997</v>
      </c>
      <c r="K378" s="36">
        <f>SUMIFS(СВЦЭМ!$K$34:$K$777,СВЦЭМ!$A$34:$A$777,$A378,СВЦЭМ!$B$34:$B$777,K$366)+'СЕТ СН'!$F$13</f>
        <v>596.76899078999998</v>
      </c>
      <c r="L378" s="36">
        <f>SUMIFS(СВЦЭМ!$K$34:$K$777,СВЦЭМ!$A$34:$A$777,$A378,СВЦЭМ!$B$34:$B$777,L$366)+'СЕТ СН'!$F$13</f>
        <v>598.53915013999995</v>
      </c>
      <c r="M378" s="36">
        <f>SUMIFS(СВЦЭМ!$K$34:$K$777,СВЦЭМ!$A$34:$A$777,$A378,СВЦЭМ!$B$34:$B$777,M$366)+'СЕТ СН'!$F$13</f>
        <v>610.27963509000006</v>
      </c>
      <c r="N378" s="36">
        <f>SUMIFS(СВЦЭМ!$K$34:$K$777,СВЦЭМ!$A$34:$A$777,$A378,СВЦЭМ!$B$34:$B$777,N$366)+'СЕТ СН'!$F$13</f>
        <v>617.04865500000005</v>
      </c>
      <c r="O378" s="36">
        <f>SUMIFS(СВЦЭМ!$K$34:$K$777,СВЦЭМ!$A$34:$A$777,$A378,СВЦЭМ!$B$34:$B$777,O$366)+'СЕТ СН'!$F$13</f>
        <v>598.03472736000003</v>
      </c>
      <c r="P378" s="36">
        <f>SUMIFS(СВЦЭМ!$K$34:$K$777,СВЦЭМ!$A$34:$A$777,$A378,СВЦЭМ!$B$34:$B$777,P$366)+'СЕТ СН'!$F$13</f>
        <v>556.08761474000005</v>
      </c>
      <c r="Q378" s="36">
        <f>SUMIFS(СВЦЭМ!$K$34:$K$777,СВЦЭМ!$A$34:$A$777,$A378,СВЦЭМ!$B$34:$B$777,Q$366)+'СЕТ СН'!$F$13</f>
        <v>509.29993891999999</v>
      </c>
      <c r="R378" s="36">
        <f>SUMIFS(СВЦЭМ!$K$34:$K$777,СВЦЭМ!$A$34:$A$777,$A378,СВЦЭМ!$B$34:$B$777,R$366)+'СЕТ СН'!$F$13</f>
        <v>436.69086213999998</v>
      </c>
      <c r="S378" s="36">
        <f>SUMIFS(СВЦЭМ!$K$34:$K$777,СВЦЭМ!$A$34:$A$777,$A378,СВЦЭМ!$B$34:$B$777,S$366)+'СЕТ СН'!$F$13</f>
        <v>385.47485827000003</v>
      </c>
      <c r="T378" s="36">
        <f>SUMIFS(СВЦЭМ!$K$34:$K$777,СВЦЭМ!$A$34:$A$777,$A378,СВЦЭМ!$B$34:$B$777,T$366)+'СЕТ СН'!$F$13</f>
        <v>400.73796715999998</v>
      </c>
      <c r="U378" s="36">
        <f>SUMIFS(СВЦЭМ!$K$34:$K$777,СВЦЭМ!$A$34:$A$777,$A378,СВЦЭМ!$B$34:$B$777,U$366)+'СЕТ СН'!$F$13</f>
        <v>421.81599166000001</v>
      </c>
      <c r="V378" s="36">
        <f>SUMIFS(СВЦЭМ!$K$34:$K$777,СВЦЭМ!$A$34:$A$777,$A378,СВЦЭМ!$B$34:$B$777,V$366)+'СЕТ СН'!$F$13</f>
        <v>418.73582157999999</v>
      </c>
      <c r="W378" s="36">
        <f>SUMIFS(СВЦЭМ!$K$34:$K$777,СВЦЭМ!$A$34:$A$777,$A378,СВЦЭМ!$B$34:$B$777,W$366)+'СЕТ СН'!$F$13</f>
        <v>408.76807293000002</v>
      </c>
      <c r="X378" s="36">
        <f>SUMIFS(СВЦЭМ!$K$34:$K$777,СВЦЭМ!$A$34:$A$777,$A378,СВЦЭМ!$B$34:$B$777,X$366)+'СЕТ СН'!$F$13</f>
        <v>412.52461774</v>
      </c>
      <c r="Y378" s="36">
        <f>SUMIFS(СВЦЭМ!$K$34:$K$777,СВЦЭМ!$A$34:$A$777,$A378,СВЦЭМ!$B$34:$B$777,Y$366)+'СЕТ СН'!$F$13</f>
        <v>498.75487300999998</v>
      </c>
    </row>
    <row r="379" spans="1:25" ht="15.75" x14ac:dyDescent="0.2">
      <c r="A379" s="35">
        <f t="shared" si="10"/>
        <v>43386</v>
      </c>
      <c r="B379" s="36">
        <f>SUMIFS(СВЦЭМ!$K$34:$K$777,СВЦЭМ!$A$34:$A$777,$A379,СВЦЭМ!$B$34:$B$777,B$366)+'СЕТ СН'!$F$13</f>
        <v>576.01929897000002</v>
      </c>
      <c r="C379" s="36">
        <f>SUMIFS(СВЦЭМ!$K$34:$K$777,СВЦЭМ!$A$34:$A$777,$A379,СВЦЭМ!$B$34:$B$777,C$366)+'СЕТ СН'!$F$13</f>
        <v>648.56103586999996</v>
      </c>
      <c r="D379" s="36">
        <f>SUMIFS(СВЦЭМ!$K$34:$K$777,СВЦЭМ!$A$34:$A$777,$A379,СВЦЭМ!$B$34:$B$777,D$366)+'СЕТ СН'!$F$13</f>
        <v>708.04242519000002</v>
      </c>
      <c r="E379" s="36">
        <f>SUMIFS(СВЦЭМ!$K$34:$K$777,СВЦЭМ!$A$34:$A$777,$A379,СВЦЭМ!$B$34:$B$777,E$366)+'СЕТ СН'!$F$13</f>
        <v>713.83476163</v>
      </c>
      <c r="F379" s="36">
        <f>SUMIFS(СВЦЭМ!$K$34:$K$777,СВЦЭМ!$A$34:$A$777,$A379,СВЦЭМ!$B$34:$B$777,F$366)+'СЕТ СН'!$F$13</f>
        <v>710.13936231000002</v>
      </c>
      <c r="G379" s="36">
        <f>SUMIFS(СВЦЭМ!$K$34:$K$777,СВЦЭМ!$A$34:$A$777,$A379,СВЦЭМ!$B$34:$B$777,G$366)+'СЕТ СН'!$F$13</f>
        <v>696.46866617000001</v>
      </c>
      <c r="H379" s="36">
        <f>SUMIFS(СВЦЭМ!$K$34:$K$777,СВЦЭМ!$A$34:$A$777,$A379,СВЦЭМ!$B$34:$B$777,H$366)+'СЕТ СН'!$F$13</f>
        <v>665.10465814999998</v>
      </c>
      <c r="I379" s="36">
        <f>SUMIFS(СВЦЭМ!$K$34:$K$777,СВЦЭМ!$A$34:$A$777,$A379,СВЦЭМ!$B$34:$B$777,I$366)+'СЕТ СН'!$F$13</f>
        <v>615.46852084</v>
      </c>
      <c r="J379" s="36">
        <f>SUMIFS(СВЦЭМ!$K$34:$K$777,СВЦЭМ!$A$34:$A$777,$A379,СВЦЭМ!$B$34:$B$777,J$366)+'СЕТ СН'!$F$13</f>
        <v>593.13452013999995</v>
      </c>
      <c r="K379" s="36">
        <f>SUMIFS(СВЦЭМ!$K$34:$K$777,СВЦЭМ!$A$34:$A$777,$A379,СВЦЭМ!$B$34:$B$777,K$366)+'СЕТ СН'!$F$13</f>
        <v>589.02684446000001</v>
      </c>
      <c r="L379" s="36">
        <f>SUMIFS(СВЦЭМ!$K$34:$K$777,СВЦЭМ!$A$34:$A$777,$A379,СВЦЭМ!$B$34:$B$777,L$366)+'СЕТ СН'!$F$13</f>
        <v>576.89543336999998</v>
      </c>
      <c r="M379" s="36">
        <f>SUMIFS(СВЦЭМ!$K$34:$K$777,СВЦЭМ!$A$34:$A$777,$A379,СВЦЭМ!$B$34:$B$777,M$366)+'СЕТ СН'!$F$13</f>
        <v>588.53368040999999</v>
      </c>
      <c r="N379" s="36">
        <f>SUMIFS(СВЦЭМ!$K$34:$K$777,СВЦЭМ!$A$34:$A$777,$A379,СВЦЭМ!$B$34:$B$777,N$366)+'СЕТ СН'!$F$13</f>
        <v>602.95618327</v>
      </c>
      <c r="O379" s="36">
        <f>SUMIFS(СВЦЭМ!$K$34:$K$777,СВЦЭМ!$A$34:$A$777,$A379,СВЦЭМ!$B$34:$B$777,O$366)+'СЕТ СН'!$F$13</f>
        <v>607.59495208999999</v>
      </c>
      <c r="P379" s="36">
        <f>SUMIFS(СВЦЭМ!$K$34:$K$777,СВЦЭМ!$A$34:$A$777,$A379,СВЦЭМ!$B$34:$B$777,P$366)+'СЕТ СН'!$F$13</f>
        <v>573.30570348000003</v>
      </c>
      <c r="Q379" s="36">
        <f>SUMIFS(СВЦЭМ!$K$34:$K$777,СВЦЭМ!$A$34:$A$777,$A379,СВЦЭМ!$B$34:$B$777,Q$366)+'СЕТ СН'!$F$13</f>
        <v>530.17831422999996</v>
      </c>
      <c r="R379" s="36">
        <f>SUMIFS(СВЦЭМ!$K$34:$K$777,СВЦЭМ!$A$34:$A$777,$A379,СВЦЭМ!$B$34:$B$777,R$366)+'СЕТ СН'!$F$13</f>
        <v>455.58269257000001</v>
      </c>
      <c r="S379" s="36">
        <f>SUMIFS(СВЦЭМ!$K$34:$K$777,СВЦЭМ!$A$34:$A$777,$A379,СВЦЭМ!$B$34:$B$777,S$366)+'СЕТ СН'!$F$13</f>
        <v>400.83065354000001</v>
      </c>
      <c r="T379" s="36">
        <f>SUMIFS(СВЦЭМ!$K$34:$K$777,СВЦЭМ!$A$34:$A$777,$A379,СВЦЭМ!$B$34:$B$777,T$366)+'СЕТ СН'!$F$13</f>
        <v>400.76542640999998</v>
      </c>
      <c r="U379" s="36">
        <f>SUMIFS(СВЦЭМ!$K$34:$K$777,СВЦЭМ!$A$34:$A$777,$A379,СВЦЭМ!$B$34:$B$777,U$366)+'СЕТ СН'!$F$13</f>
        <v>425.12180183999999</v>
      </c>
      <c r="V379" s="36">
        <f>SUMIFS(СВЦЭМ!$K$34:$K$777,СВЦЭМ!$A$34:$A$777,$A379,СВЦЭМ!$B$34:$B$777,V$366)+'СЕТ СН'!$F$13</f>
        <v>416.01480357000003</v>
      </c>
      <c r="W379" s="36">
        <f>SUMIFS(СВЦЭМ!$K$34:$K$777,СВЦЭМ!$A$34:$A$777,$A379,СВЦЭМ!$B$34:$B$777,W$366)+'СЕТ СН'!$F$13</f>
        <v>414.90855591000002</v>
      </c>
      <c r="X379" s="36">
        <f>SUMIFS(СВЦЭМ!$K$34:$K$777,СВЦЭМ!$A$34:$A$777,$A379,СВЦЭМ!$B$34:$B$777,X$366)+'СЕТ СН'!$F$13</f>
        <v>404.55726901000003</v>
      </c>
      <c r="Y379" s="36">
        <f>SUMIFS(СВЦЭМ!$K$34:$K$777,СВЦЭМ!$A$34:$A$777,$A379,СВЦЭМ!$B$34:$B$777,Y$366)+'СЕТ СН'!$F$13</f>
        <v>478.97744755999997</v>
      </c>
    </row>
    <row r="380" spans="1:25" ht="15.75" x14ac:dyDescent="0.2">
      <c r="A380" s="35">
        <f t="shared" si="10"/>
        <v>43387</v>
      </c>
      <c r="B380" s="36">
        <f>SUMIFS(СВЦЭМ!$K$34:$K$777,СВЦЭМ!$A$34:$A$777,$A380,СВЦЭМ!$B$34:$B$777,B$366)+'СЕТ СН'!$F$13</f>
        <v>544.39880435999999</v>
      </c>
      <c r="C380" s="36">
        <f>SUMIFS(СВЦЭМ!$K$34:$K$777,СВЦЭМ!$A$34:$A$777,$A380,СВЦЭМ!$B$34:$B$777,C$366)+'СЕТ СН'!$F$13</f>
        <v>600.78638525999997</v>
      </c>
      <c r="D380" s="36">
        <f>SUMIFS(СВЦЭМ!$K$34:$K$777,СВЦЭМ!$A$34:$A$777,$A380,СВЦЭМ!$B$34:$B$777,D$366)+'СЕТ СН'!$F$13</f>
        <v>659.97718470999996</v>
      </c>
      <c r="E380" s="36">
        <f>SUMIFS(СВЦЭМ!$K$34:$K$777,СВЦЭМ!$A$34:$A$777,$A380,СВЦЭМ!$B$34:$B$777,E$366)+'СЕТ СН'!$F$13</f>
        <v>667.68366748999995</v>
      </c>
      <c r="F380" s="36">
        <f>SUMIFS(СВЦЭМ!$K$34:$K$777,СВЦЭМ!$A$34:$A$777,$A380,СВЦЭМ!$B$34:$B$777,F$366)+'СЕТ СН'!$F$13</f>
        <v>666.51729287000001</v>
      </c>
      <c r="G380" s="36">
        <f>SUMIFS(СВЦЭМ!$K$34:$K$777,СВЦЭМ!$A$34:$A$777,$A380,СВЦЭМ!$B$34:$B$777,G$366)+'СЕТ СН'!$F$13</f>
        <v>658.27241086000004</v>
      </c>
      <c r="H380" s="36">
        <f>SUMIFS(СВЦЭМ!$K$34:$K$777,СВЦЭМ!$A$34:$A$777,$A380,СВЦЭМ!$B$34:$B$777,H$366)+'СЕТ СН'!$F$13</f>
        <v>644.26389805999997</v>
      </c>
      <c r="I380" s="36">
        <f>SUMIFS(СВЦЭМ!$K$34:$K$777,СВЦЭМ!$A$34:$A$777,$A380,СВЦЭМ!$B$34:$B$777,I$366)+'СЕТ СН'!$F$13</f>
        <v>637.63809022999999</v>
      </c>
      <c r="J380" s="36">
        <f>SUMIFS(СВЦЭМ!$K$34:$K$777,СВЦЭМ!$A$34:$A$777,$A380,СВЦЭМ!$B$34:$B$777,J$366)+'СЕТ СН'!$F$13</f>
        <v>611.83181829</v>
      </c>
      <c r="K380" s="36">
        <f>SUMIFS(СВЦЭМ!$K$34:$K$777,СВЦЭМ!$A$34:$A$777,$A380,СВЦЭМ!$B$34:$B$777,K$366)+'СЕТ СН'!$F$13</f>
        <v>595.04981659999999</v>
      </c>
      <c r="L380" s="36">
        <f>SUMIFS(СВЦЭМ!$K$34:$K$777,СВЦЭМ!$A$34:$A$777,$A380,СВЦЭМ!$B$34:$B$777,L$366)+'СЕТ СН'!$F$13</f>
        <v>586.18506044000003</v>
      </c>
      <c r="M380" s="36">
        <f>SUMIFS(СВЦЭМ!$K$34:$K$777,СВЦЭМ!$A$34:$A$777,$A380,СВЦЭМ!$B$34:$B$777,M$366)+'СЕТ СН'!$F$13</f>
        <v>596.60667318000003</v>
      </c>
      <c r="N380" s="36">
        <f>SUMIFS(СВЦЭМ!$K$34:$K$777,СВЦЭМ!$A$34:$A$777,$A380,СВЦЭМ!$B$34:$B$777,N$366)+'СЕТ СН'!$F$13</f>
        <v>613.32909586999995</v>
      </c>
      <c r="O380" s="36">
        <f>SUMIFS(СВЦЭМ!$K$34:$K$777,СВЦЭМ!$A$34:$A$777,$A380,СВЦЭМ!$B$34:$B$777,O$366)+'СЕТ СН'!$F$13</f>
        <v>605.67241250999996</v>
      </c>
      <c r="P380" s="36">
        <f>SUMIFS(СВЦЭМ!$K$34:$K$777,СВЦЭМ!$A$34:$A$777,$A380,СВЦЭМ!$B$34:$B$777,P$366)+'СЕТ СН'!$F$13</f>
        <v>566.50891027</v>
      </c>
      <c r="Q380" s="36">
        <f>SUMIFS(СВЦЭМ!$K$34:$K$777,СВЦЭМ!$A$34:$A$777,$A380,СВЦЭМ!$B$34:$B$777,Q$366)+'СЕТ СН'!$F$13</f>
        <v>532.13091431999999</v>
      </c>
      <c r="R380" s="36">
        <f>SUMIFS(СВЦЭМ!$K$34:$K$777,СВЦЭМ!$A$34:$A$777,$A380,СВЦЭМ!$B$34:$B$777,R$366)+'СЕТ СН'!$F$13</f>
        <v>491.83249074000003</v>
      </c>
      <c r="S380" s="36">
        <f>SUMIFS(СВЦЭМ!$K$34:$K$777,СВЦЭМ!$A$34:$A$777,$A380,СВЦЭМ!$B$34:$B$777,S$366)+'СЕТ СН'!$F$13</f>
        <v>430.32670241</v>
      </c>
      <c r="T380" s="36">
        <f>SUMIFS(СВЦЭМ!$K$34:$K$777,СВЦЭМ!$A$34:$A$777,$A380,СВЦЭМ!$B$34:$B$777,T$366)+'СЕТ СН'!$F$13</f>
        <v>415.91928417999998</v>
      </c>
      <c r="U380" s="36">
        <f>SUMIFS(СВЦЭМ!$K$34:$K$777,СВЦЭМ!$A$34:$A$777,$A380,СВЦЭМ!$B$34:$B$777,U$366)+'СЕТ СН'!$F$13</f>
        <v>430.65066234</v>
      </c>
      <c r="V380" s="36">
        <f>SUMIFS(СВЦЭМ!$K$34:$K$777,СВЦЭМ!$A$34:$A$777,$A380,СВЦЭМ!$B$34:$B$777,V$366)+'СЕТ СН'!$F$13</f>
        <v>432.20138900000001</v>
      </c>
      <c r="W380" s="36">
        <f>SUMIFS(СВЦЭМ!$K$34:$K$777,СВЦЭМ!$A$34:$A$777,$A380,СВЦЭМ!$B$34:$B$777,W$366)+'СЕТ СН'!$F$13</f>
        <v>418.17687415</v>
      </c>
      <c r="X380" s="36">
        <f>SUMIFS(СВЦЭМ!$K$34:$K$777,СВЦЭМ!$A$34:$A$777,$A380,СВЦЭМ!$B$34:$B$777,X$366)+'СЕТ СН'!$F$13</f>
        <v>415.53461465999999</v>
      </c>
      <c r="Y380" s="36">
        <f>SUMIFS(СВЦЭМ!$K$34:$K$777,СВЦЭМ!$A$34:$A$777,$A380,СВЦЭМ!$B$34:$B$777,Y$366)+'СЕТ СН'!$F$13</f>
        <v>489.84467078</v>
      </c>
    </row>
    <row r="381" spans="1:25" ht="15.75" x14ac:dyDescent="0.2">
      <c r="A381" s="35">
        <f t="shared" si="10"/>
        <v>43388</v>
      </c>
      <c r="B381" s="36">
        <f>SUMIFS(СВЦЭМ!$K$34:$K$777,СВЦЭМ!$A$34:$A$777,$A381,СВЦЭМ!$B$34:$B$777,B$366)+'СЕТ СН'!$F$13</f>
        <v>622.05661636000002</v>
      </c>
      <c r="C381" s="36">
        <f>SUMIFS(СВЦЭМ!$K$34:$K$777,СВЦЭМ!$A$34:$A$777,$A381,СВЦЭМ!$B$34:$B$777,C$366)+'СЕТ СН'!$F$13</f>
        <v>702.76638058000003</v>
      </c>
      <c r="D381" s="36">
        <f>SUMIFS(СВЦЭМ!$K$34:$K$777,СВЦЭМ!$A$34:$A$777,$A381,СВЦЭМ!$B$34:$B$777,D$366)+'СЕТ СН'!$F$13</f>
        <v>734.29056089000005</v>
      </c>
      <c r="E381" s="36">
        <f>SUMIFS(СВЦЭМ!$K$34:$K$777,СВЦЭМ!$A$34:$A$777,$A381,СВЦЭМ!$B$34:$B$777,E$366)+'СЕТ СН'!$F$13</f>
        <v>734.37569665000001</v>
      </c>
      <c r="F381" s="36">
        <f>SUMIFS(СВЦЭМ!$K$34:$K$777,СВЦЭМ!$A$34:$A$777,$A381,СВЦЭМ!$B$34:$B$777,F$366)+'СЕТ СН'!$F$13</f>
        <v>735.04945187999999</v>
      </c>
      <c r="G381" s="36">
        <f>SUMIFS(СВЦЭМ!$K$34:$K$777,СВЦЭМ!$A$34:$A$777,$A381,СВЦЭМ!$B$34:$B$777,G$366)+'СЕТ СН'!$F$13</f>
        <v>737.42138378000004</v>
      </c>
      <c r="H381" s="36">
        <f>SUMIFS(СВЦЭМ!$K$34:$K$777,СВЦЭМ!$A$34:$A$777,$A381,СВЦЭМ!$B$34:$B$777,H$366)+'СЕТ СН'!$F$13</f>
        <v>697.52192290000005</v>
      </c>
      <c r="I381" s="36">
        <f>SUMIFS(СВЦЭМ!$K$34:$K$777,СВЦЭМ!$A$34:$A$777,$A381,СВЦЭМ!$B$34:$B$777,I$366)+'СЕТ СН'!$F$13</f>
        <v>649.26204651</v>
      </c>
      <c r="J381" s="36">
        <f>SUMIFS(СВЦЭМ!$K$34:$K$777,СВЦЭМ!$A$34:$A$777,$A381,СВЦЭМ!$B$34:$B$777,J$366)+'СЕТ СН'!$F$13</f>
        <v>631.25778055000001</v>
      </c>
      <c r="K381" s="36">
        <f>SUMIFS(СВЦЭМ!$K$34:$K$777,СВЦЭМ!$A$34:$A$777,$A381,СВЦЭМ!$B$34:$B$777,K$366)+'СЕТ СН'!$F$13</f>
        <v>608.73833605000004</v>
      </c>
      <c r="L381" s="36">
        <f>SUMIFS(СВЦЭМ!$K$34:$K$777,СВЦЭМ!$A$34:$A$777,$A381,СВЦЭМ!$B$34:$B$777,L$366)+'СЕТ СН'!$F$13</f>
        <v>603.53828395999994</v>
      </c>
      <c r="M381" s="36">
        <f>SUMIFS(СВЦЭМ!$K$34:$K$777,СВЦЭМ!$A$34:$A$777,$A381,СВЦЭМ!$B$34:$B$777,M$366)+'СЕТ СН'!$F$13</f>
        <v>602.25983170999996</v>
      </c>
      <c r="N381" s="36">
        <f>SUMIFS(СВЦЭМ!$K$34:$K$777,СВЦЭМ!$A$34:$A$777,$A381,СВЦЭМ!$B$34:$B$777,N$366)+'СЕТ СН'!$F$13</f>
        <v>615.56845145</v>
      </c>
      <c r="O381" s="36">
        <f>SUMIFS(СВЦЭМ!$K$34:$K$777,СВЦЭМ!$A$34:$A$777,$A381,СВЦЭМ!$B$34:$B$777,O$366)+'СЕТ СН'!$F$13</f>
        <v>610.49216393999995</v>
      </c>
      <c r="P381" s="36">
        <f>SUMIFS(СВЦЭМ!$K$34:$K$777,СВЦЭМ!$A$34:$A$777,$A381,СВЦЭМ!$B$34:$B$777,P$366)+'СЕТ СН'!$F$13</f>
        <v>574.70261932000005</v>
      </c>
      <c r="Q381" s="36">
        <f>SUMIFS(СВЦЭМ!$K$34:$K$777,СВЦЭМ!$A$34:$A$777,$A381,СВЦЭМ!$B$34:$B$777,Q$366)+'СЕТ СН'!$F$13</f>
        <v>525.74702688000002</v>
      </c>
      <c r="R381" s="36">
        <f>SUMIFS(СВЦЭМ!$K$34:$K$777,СВЦЭМ!$A$34:$A$777,$A381,СВЦЭМ!$B$34:$B$777,R$366)+'СЕТ СН'!$F$13</f>
        <v>454.73513814</v>
      </c>
      <c r="S381" s="36">
        <f>SUMIFS(СВЦЭМ!$K$34:$K$777,СВЦЭМ!$A$34:$A$777,$A381,СВЦЭМ!$B$34:$B$777,S$366)+'СЕТ СН'!$F$13</f>
        <v>396.31187641000002</v>
      </c>
      <c r="T381" s="36">
        <f>SUMIFS(СВЦЭМ!$K$34:$K$777,СВЦЭМ!$A$34:$A$777,$A381,СВЦЭМ!$B$34:$B$777,T$366)+'СЕТ СН'!$F$13</f>
        <v>376.41046828999998</v>
      </c>
      <c r="U381" s="36">
        <f>SUMIFS(СВЦЭМ!$K$34:$K$777,СВЦЭМ!$A$34:$A$777,$A381,СВЦЭМ!$B$34:$B$777,U$366)+'СЕТ СН'!$F$13</f>
        <v>366.13611047000001</v>
      </c>
      <c r="V381" s="36">
        <f>SUMIFS(СВЦЭМ!$K$34:$K$777,СВЦЭМ!$A$34:$A$777,$A381,СВЦЭМ!$B$34:$B$777,V$366)+'СЕТ СН'!$F$13</f>
        <v>362.08362869000001</v>
      </c>
      <c r="W381" s="36">
        <f>SUMIFS(СВЦЭМ!$K$34:$K$777,СВЦЭМ!$A$34:$A$777,$A381,СВЦЭМ!$B$34:$B$777,W$366)+'СЕТ СН'!$F$13</f>
        <v>366.79524090000001</v>
      </c>
      <c r="X381" s="36">
        <f>SUMIFS(СВЦЭМ!$K$34:$K$777,СВЦЭМ!$A$34:$A$777,$A381,СВЦЭМ!$B$34:$B$777,X$366)+'СЕТ СН'!$F$13</f>
        <v>407.33806749000001</v>
      </c>
      <c r="Y381" s="36">
        <f>SUMIFS(СВЦЭМ!$K$34:$K$777,СВЦЭМ!$A$34:$A$777,$A381,СВЦЭМ!$B$34:$B$777,Y$366)+'СЕТ СН'!$F$13</f>
        <v>486.80091951000003</v>
      </c>
    </row>
    <row r="382" spans="1:25" ht="15.75" x14ac:dyDescent="0.2">
      <c r="A382" s="35">
        <f t="shared" si="10"/>
        <v>43389</v>
      </c>
      <c r="B382" s="36">
        <f>SUMIFS(СВЦЭМ!$K$34:$K$777,СВЦЭМ!$A$34:$A$777,$A382,СВЦЭМ!$B$34:$B$777,B$366)+'СЕТ СН'!$F$13</f>
        <v>576.01351614999999</v>
      </c>
      <c r="C382" s="36">
        <f>SUMIFS(СВЦЭМ!$K$34:$K$777,СВЦЭМ!$A$34:$A$777,$A382,СВЦЭМ!$B$34:$B$777,C$366)+'СЕТ СН'!$F$13</f>
        <v>654.27745258000004</v>
      </c>
      <c r="D382" s="36">
        <f>SUMIFS(СВЦЭМ!$K$34:$K$777,СВЦЭМ!$A$34:$A$777,$A382,СВЦЭМ!$B$34:$B$777,D$366)+'СЕТ СН'!$F$13</f>
        <v>711.87474248000001</v>
      </c>
      <c r="E382" s="36">
        <f>SUMIFS(СВЦЭМ!$K$34:$K$777,СВЦЭМ!$A$34:$A$777,$A382,СВЦЭМ!$B$34:$B$777,E$366)+'СЕТ СН'!$F$13</f>
        <v>716.43380663000005</v>
      </c>
      <c r="F382" s="36">
        <f>SUMIFS(СВЦЭМ!$K$34:$K$777,СВЦЭМ!$A$34:$A$777,$A382,СВЦЭМ!$B$34:$B$777,F$366)+'СЕТ СН'!$F$13</f>
        <v>705.30176762999997</v>
      </c>
      <c r="G382" s="36">
        <f>SUMIFS(СВЦЭМ!$K$34:$K$777,СВЦЭМ!$A$34:$A$777,$A382,СВЦЭМ!$B$34:$B$777,G$366)+'СЕТ СН'!$F$13</f>
        <v>686.59622148000005</v>
      </c>
      <c r="H382" s="36">
        <f>SUMIFS(СВЦЭМ!$K$34:$K$777,СВЦЭМ!$A$34:$A$777,$A382,СВЦЭМ!$B$34:$B$777,H$366)+'СЕТ СН'!$F$13</f>
        <v>659.59626216000004</v>
      </c>
      <c r="I382" s="36">
        <f>SUMIFS(СВЦЭМ!$K$34:$K$777,СВЦЭМ!$A$34:$A$777,$A382,СВЦЭМ!$B$34:$B$777,I$366)+'СЕТ СН'!$F$13</f>
        <v>648.24564353000005</v>
      </c>
      <c r="J382" s="36">
        <f>SUMIFS(СВЦЭМ!$K$34:$K$777,СВЦЭМ!$A$34:$A$777,$A382,СВЦЭМ!$B$34:$B$777,J$366)+'СЕТ СН'!$F$13</f>
        <v>648.06206010999995</v>
      </c>
      <c r="K382" s="36">
        <f>SUMIFS(СВЦЭМ!$K$34:$K$777,СВЦЭМ!$A$34:$A$777,$A382,СВЦЭМ!$B$34:$B$777,K$366)+'СЕТ СН'!$F$13</f>
        <v>638.05047150999997</v>
      </c>
      <c r="L382" s="36">
        <f>SUMIFS(СВЦЭМ!$K$34:$K$777,СВЦЭМ!$A$34:$A$777,$A382,СВЦЭМ!$B$34:$B$777,L$366)+'СЕТ СН'!$F$13</f>
        <v>636.20174379000002</v>
      </c>
      <c r="M382" s="36">
        <f>SUMIFS(СВЦЭМ!$K$34:$K$777,СВЦЭМ!$A$34:$A$777,$A382,СВЦЭМ!$B$34:$B$777,M$366)+'СЕТ СН'!$F$13</f>
        <v>648.54101686000001</v>
      </c>
      <c r="N382" s="36">
        <f>SUMIFS(СВЦЭМ!$K$34:$K$777,СВЦЭМ!$A$34:$A$777,$A382,СВЦЭМ!$B$34:$B$777,N$366)+'СЕТ СН'!$F$13</f>
        <v>647.10734697999999</v>
      </c>
      <c r="O382" s="36">
        <f>SUMIFS(СВЦЭМ!$K$34:$K$777,СВЦЭМ!$A$34:$A$777,$A382,СВЦЭМ!$B$34:$B$777,O$366)+'СЕТ СН'!$F$13</f>
        <v>637.77907980999998</v>
      </c>
      <c r="P382" s="36">
        <f>SUMIFS(СВЦЭМ!$K$34:$K$777,СВЦЭМ!$A$34:$A$777,$A382,СВЦЭМ!$B$34:$B$777,P$366)+'СЕТ СН'!$F$13</f>
        <v>600.06881093000004</v>
      </c>
      <c r="Q382" s="36">
        <f>SUMIFS(СВЦЭМ!$K$34:$K$777,СВЦЭМ!$A$34:$A$777,$A382,СВЦЭМ!$B$34:$B$777,Q$366)+'СЕТ СН'!$F$13</f>
        <v>552.95120028999997</v>
      </c>
      <c r="R382" s="36">
        <f>SUMIFS(СВЦЭМ!$K$34:$K$777,СВЦЭМ!$A$34:$A$777,$A382,СВЦЭМ!$B$34:$B$777,R$366)+'СЕТ СН'!$F$13</f>
        <v>482.30607526</v>
      </c>
      <c r="S382" s="36">
        <f>SUMIFS(СВЦЭМ!$K$34:$K$777,СВЦЭМ!$A$34:$A$777,$A382,СВЦЭМ!$B$34:$B$777,S$366)+'СЕТ СН'!$F$13</f>
        <v>414.94667693000002</v>
      </c>
      <c r="T382" s="36">
        <f>SUMIFS(СВЦЭМ!$K$34:$K$777,СВЦЭМ!$A$34:$A$777,$A382,СВЦЭМ!$B$34:$B$777,T$366)+'СЕТ СН'!$F$13</f>
        <v>391.33739679000001</v>
      </c>
      <c r="U382" s="36">
        <f>SUMIFS(СВЦЭМ!$K$34:$K$777,СВЦЭМ!$A$34:$A$777,$A382,СВЦЭМ!$B$34:$B$777,U$366)+'СЕТ СН'!$F$13</f>
        <v>387.08526145000002</v>
      </c>
      <c r="V382" s="36">
        <f>SUMIFS(СВЦЭМ!$K$34:$K$777,СВЦЭМ!$A$34:$A$777,$A382,СВЦЭМ!$B$34:$B$777,V$366)+'СЕТ СН'!$F$13</f>
        <v>390.61366526</v>
      </c>
      <c r="W382" s="36">
        <f>SUMIFS(СВЦЭМ!$K$34:$K$777,СВЦЭМ!$A$34:$A$777,$A382,СВЦЭМ!$B$34:$B$777,W$366)+'СЕТ СН'!$F$13</f>
        <v>408.95485882999998</v>
      </c>
      <c r="X382" s="36">
        <f>SUMIFS(СВЦЭМ!$K$34:$K$777,СВЦЭМ!$A$34:$A$777,$A382,СВЦЭМ!$B$34:$B$777,X$366)+'СЕТ СН'!$F$13</f>
        <v>442.20255737999997</v>
      </c>
      <c r="Y382" s="36">
        <f>SUMIFS(СВЦЭМ!$K$34:$K$777,СВЦЭМ!$A$34:$A$777,$A382,СВЦЭМ!$B$34:$B$777,Y$366)+'СЕТ СН'!$F$13</f>
        <v>521.72747005999997</v>
      </c>
    </row>
    <row r="383" spans="1:25" ht="15.75" x14ac:dyDescent="0.2">
      <c r="A383" s="35">
        <f t="shared" si="10"/>
        <v>43390</v>
      </c>
      <c r="B383" s="36">
        <f>SUMIFS(СВЦЭМ!$K$34:$K$777,СВЦЭМ!$A$34:$A$777,$A383,СВЦЭМ!$B$34:$B$777,B$366)+'СЕТ СН'!$F$13</f>
        <v>623.99760567999999</v>
      </c>
      <c r="C383" s="36">
        <f>SUMIFS(СВЦЭМ!$K$34:$K$777,СВЦЭМ!$A$34:$A$777,$A383,СВЦЭМ!$B$34:$B$777,C$366)+'СЕТ СН'!$F$13</f>
        <v>700.47455079999997</v>
      </c>
      <c r="D383" s="36">
        <f>SUMIFS(СВЦЭМ!$K$34:$K$777,СВЦЭМ!$A$34:$A$777,$A383,СВЦЭМ!$B$34:$B$777,D$366)+'СЕТ СН'!$F$13</f>
        <v>758.16106087000003</v>
      </c>
      <c r="E383" s="36">
        <f>SUMIFS(СВЦЭМ!$K$34:$K$777,СВЦЭМ!$A$34:$A$777,$A383,СВЦЭМ!$B$34:$B$777,E$366)+'СЕТ СН'!$F$13</f>
        <v>760.81086141000003</v>
      </c>
      <c r="F383" s="36">
        <f>SUMIFS(СВЦЭМ!$K$34:$K$777,СВЦЭМ!$A$34:$A$777,$A383,СВЦЭМ!$B$34:$B$777,F$366)+'СЕТ СН'!$F$13</f>
        <v>749.87363541000002</v>
      </c>
      <c r="G383" s="36">
        <f>SUMIFS(СВЦЭМ!$K$34:$K$777,СВЦЭМ!$A$34:$A$777,$A383,СВЦЭМ!$B$34:$B$777,G$366)+'СЕТ СН'!$F$13</f>
        <v>732.02582587999996</v>
      </c>
      <c r="H383" s="36">
        <f>SUMIFS(СВЦЭМ!$K$34:$K$777,СВЦЭМ!$A$34:$A$777,$A383,СВЦЭМ!$B$34:$B$777,H$366)+'СЕТ СН'!$F$13</f>
        <v>678.70238434999999</v>
      </c>
      <c r="I383" s="36">
        <f>SUMIFS(СВЦЭМ!$K$34:$K$777,СВЦЭМ!$A$34:$A$777,$A383,СВЦЭМ!$B$34:$B$777,I$366)+'СЕТ СН'!$F$13</f>
        <v>634.78613261999999</v>
      </c>
      <c r="J383" s="36">
        <f>SUMIFS(СВЦЭМ!$K$34:$K$777,СВЦЭМ!$A$34:$A$777,$A383,СВЦЭМ!$B$34:$B$777,J$366)+'СЕТ СН'!$F$13</f>
        <v>624.13911624000002</v>
      </c>
      <c r="K383" s="36">
        <f>SUMIFS(СВЦЭМ!$K$34:$K$777,СВЦЭМ!$A$34:$A$777,$A383,СВЦЭМ!$B$34:$B$777,K$366)+'СЕТ СН'!$F$13</f>
        <v>607.53933504999998</v>
      </c>
      <c r="L383" s="36">
        <f>SUMIFS(СВЦЭМ!$K$34:$K$777,СВЦЭМ!$A$34:$A$777,$A383,СВЦЭМ!$B$34:$B$777,L$366)+'СЕТ СН'!$F$13</f>
        <v>602.92943846000003</v>
      </c>
      <c r="M383" s="36">
        <f>SUMIFS(СВЦЭМ!$K$34:$K$777,СВЦЭМ!$A$34:$A$777,$A383,СВЦЭМ!$B$34:$B$777,M$366)+'СЕТ СН'!$F$13</f>
        <v>614.22876580000002</v>
      </c>
      <c r="N383" s="36">
        <f>SUMIFS(СВЦЭМ!$K$34:$K$777,СВЦЭМ!$A$34:$A$777,$A383,СВЦЭМ!$B$34:$B$777,N$366)+'СЕТ СН'!$F$13</f>
        <v>622.73328632000005</v>
      </c>
      <c r="O383" s="36">
        <f>SUMIFS(СВЦЭМ!$K$34:$K$777,СВЦЭМ!$A$34:$A$777,$A383,СВЦЭМ!$B$34:$B$777,O$366)+'СЕТ СН'!$F$13</f>
        <v>597.70858743999997</v>
      </c>
      <c r="P383" s="36">
        <f>SUMIFS(СВЦЭМ!$K$34:$K$777,СВЦЭМ!$A$34:$A$777,$A383,СВЦЭМ!$B$34:$B$777,P$366)+'СЕТ СН'!$F$13</f>
        <v>559.93811970000002</v>
      </c>
      <c r="Q383" s="36">
        <f>SUMIFS(СВЦЭМ!$K$34:$K$777,СВЦЭМ!$A$34:$A$777,$A383,СВЦЭМ!$B$34:$B$777,Q$366)+'СЕТ СН'!$F$13</f>
        <v>517.23336012000004</v>
      </c>
      <c r="R383" s="36">
        <f>SUMIFS(СВЦЭМ!$K$34:$K$777,СВЦЭМ!$A$34:$A$777,$A383,СВЦЭМ!$B$34:$B$777,R$366)+'СЕТ СН'!$F$13</f>
        <v>452.96175562000002</v>
      </c>
      <c r="S383" s="36">
        <f>SUMIFS(СВЦЭМ!$K$34:$K$777,СВЦЭМ!$A$34:$A$777,$A383,СВЦЭМ!$B$34:$B$777,S$366)+'СЕТ СН'!$F$13</f>
        <v>402.00280948</v>
      </c>
      <c r="T383" s="36">
        <f>SUMIFS(СВЦЭМ!$K$34:$K$777,СВЦЭМ!$A$34:$A$777,$A383,СВЦЭМ!$B$34:$B$777,T$366)+'СЕТ СН'!$F$13</f>
        <v>384.84009120000002</v>
      </c>
      <c r="U383" s="36">
        <f>SUMIFS(СВЦЭМ!$K$34:$K$777,СВЦЭМ!$A$34:$A$777,$A383,СВЦЭМ!$B$34:$B$777,U$366)+'СЕТ СН'!$F$13</f>
        <v>372.30734732000002</v>
      </c>
      <c r="V383" s="36">
        <f>SUMIFS(СВЦЭМ!$K$34:$K$777,СВЦЭМ!$A$34:$A$777,$A383,СВЦЭМ!$B$34:$B$777,V$366)+'СЕТ СН'!$F$13</f>
        <v>375.31462723999999</v>
      </c>
      <c r="W383" s="36">
        <f>SUMIFS(СВЦЭМ!$K$34:$K$777,СВЦЭМ!$A$34:$A$777,$A383,СВЦЭМ!$B$34:$B$777,W$366)+'СЕТ СН'!$F$13</f>
        <v>395.22891922999997</v>
      </c>
      <c r="X383" s="36">
        <f>SUMIFS(СВЦЭМ!$K$34:$K$777,СВЦЭМ!$A$34:$A$777,$A383,СВЦЭМ!$B$34:$B$777,X$366)+'СЕТ СН'!$F$13</f>
        <v>437.68854880999999</v>
      </c>
      <c r="Y383" s="36">
        <f>SUMIFS(СВЦЭМ!$K$34:$K$777,СВЦЭМ!$A$34:$A$777,$A383,СВЦЭМ!$B$34:$B$777,Y$366)+'СЕТ СН'!$F$13</f>
        <v>521.77483174999998</v>
      </c>
    </row>
    <row r="384" spans="1:25" ht="15.75" x14ac:dyDescent="0.2">
      <c r="A384" s="35">
        <f t="shared" si="10"/>
        <v>43391</v>
      </c>
      <c r="B384" s="36">
        <f>SUMIFS(СВЦЭМ!$K$34:$K$777,СВЦЭМ!$A$34:$A$777,$A384,СВЦЭМ!$B$34:$B$777,B$366)+'СЕТ СН'!$F$13</f>
        <v>615.77672123000002</v>
      </c>
      <c r="C384" s="36">
        <f>SUMIFS(СВЦЭМ!$K$34:$K$777,СВЦЭМ!$A$34:$A$777,$A384,СВЦЭМ!$B$34:$B$777,C$366)+'СЕТ СН'!$F$13</f>
        <v>684.88086986999997</v>
      </c>
      <c r="D384" s="36">
        <f>SUMIFS(СВЦЭМ!$K$34:$K$777,СВЦЭМ!$A$34:$A$777,$A384,СВЦЭМ!$B$34:$B$777,D$366)+'СЕТ СН'!$F$13</f>
        <v>746.17475379999996</v>
      </c>
      <c r="E384" s="36">
        <f>SUMIFS(СВЦЭМ!$K$34:$K$777,СВЦЭМ!$A$34:$A$777,$A384,СВЦЭМ!$B$34:$B$777,E$366)+'СЕТ СН'!$F$13</f>
        <v>746.73772453000004</v>
      </c>
      <c r="F384" s="36">
        <f>SUMIFS(СВЦЭМ!$K$34:$K$777,СВЦЭМ!$A$34:$A$777,$A384,СВЦЭМ!$B$34:$B$777,F$366)+'СЕТ СН'!$F$13</f>
        <v>739.16020650999997</v>
      </c>
      <c r="G384" s="36">
        <f>SUMIFS(СВЦЭМ!$K$34:$K$777,СВЦЭМ!$A$34:$A$777,$A384,СВЦЭМ!$B$34:$B$777,G$366)+'СЕТ СН'!$F$13</f>
        <v>722.10351367999999</v>
      </c>
      <c r="H384" s="36">
        <f>SUMIFS(СВЦЭМ!$K$34:$K$777,СВЦЭМ!$A$34:$A$777,$A384,СВЦЭМ!$B$34:$B$777,H$366)+'СЕТ СН'!$F$13</f>
        <v>683.47416249000003</v>
      </c>
      <c r="I384" s="36">
        <f>SUMIFS(СВЦЭМ!$K$34:$K$777,СВЦЭМ!$A$34:$A$777,$A384,СВЦЭМ!$B$34:$B$777,I$366)+'СЕТ СН'!$F$13</f>
        <v>641.52189548000001</v>
      </c>
      <c r="J384" s="36">
        <f>SUMIFS(СВЦЭМ!$K$34:$K$777,СВЦЭМ!$A$34:$A$777,$A384,СВЦЭМ!$B$34:$B$777,J$366)+'СЕТ СН'!$F$13</f>
        <v>635.48429365000004</v>
      </c>
      <c r="K384" s="36">
        <f>SUMIFS(СВЦЭМ!$K$34:$K$777,СВЦЭМ!$A$34:$A$777,$A384,СВЦЭМ!$B$34:$B$777,K$366)+'СЕТ СН'!$F$13</f>
        <v>625.93132135999997</v>
      </c>
      <c r="L384" s="36">
        <f>SUMIFS(СВЦЭМ!$K$34:$K$777,СВЦЭМ!$A$34:$A$777,$A384,СВЦЭМ!$B$34:$B$777,L$366)+'СЕТ СН'!$F$13</f>
        <v>622.20175969000002</v>
      </c>
      <c r="M384" s="36">
        <f>SUMIFS(СВЦЭМ!$K$34:$K$777,СВЦЭМ!$A$34:$A$777,$A384,СВЦЭМ!$B$34:$B$777,M$366)+'СЕТ СН'!$F$13</f>
        <v>631.55251452000005</v>
      </c>
      <c r="N384" s="36">
        <f>SUMIFS(СВЦЭМ!$K$34:$K$777,СВЦЭМ!$A$34:$A$777,$A384,СВЦЭМ!$B$34:$B$777,N$366)+'СЕТ СН'!$F$13</f>
        <v>640.21165230999998</v>
      </c>
      <c r="O384" s="36">
        <f>SUMIFS(СВЦЭМ!$K$34:$K$777,СВЦЭМ!$A$34:$A$777,$A384,СВЦЭМ!$B$34:$B$777,O$366)+'СЕТ СН'!$F$13</f>
        <v>621.34137074</v>
      </c>
      <c r="P384" s="36">
        <f>SUMIFS(СВЦЭМ!$K$34:$K$777,СВЦЭМ!$A$34:$A$777,$A384,СВЦЭМ!$B$34:$B$777,P$366)+'СЕТ СН'!$F$13</f>
        <v>586.92943219999995</v>
      </c>
      <c r="Q384" s="36">
        <f>SUMIFS(СВЦЭМ!$K$34:$K$777,СВЦЭМ!$A$34:$A$777,$A384,СВЦЭМ!$B$34:$B$777,Q$366)+'СЕТ СН'!$F$13</f>
        <v>540.34006198999998</v>
      </c>
      <c r="R384" s="36">
        <f>SUMIFS(СВЦЭМ!$K$34:$K$777,СВЦЭМ!$A$34:$A$777,$A384,СВЦЭМ!$B$34:$B$777,R$366)+'СЕТ СН'!$F$13</f>
        <v>476.42557398999998</v>
      </c>
      <c r="S384" s="36">
        <f>SUMIFS(СВЦЭМ!$K$34:$K$777,СВЦЭМ!$A$34:$A$777,$A384,СВЦЭМ!$B$34:$B$777,S$366)+'СЕТ СН'!$F$13</f>
        <v>419.84470123</v>
      </c>
      <c r="T384" s="36">
        <f>SUMIFS(СВЦЭМ!$K$34:$K$777,СВЦЭМ!$A$34:$A$777,$A384,СВЦЭМ!$B$34:$B$777,T$366)+'СЕТ СН'!$F$13</f>
        <v>398.67392374999997</v>
      </c>
      <c r="U384" s="36">
        <f>SUMIFS(СВЦЭМ!$K$34:$K$777,СВЦЭМ!$A$34:$A$777,$A384,СВЦЭМ!$B$34:$B$777,U$366)+'СЕТ СН'!$F$13</f>
        <v>384.42315493000001</v>
      </c>
      <c r="V384" s="36">
        <f>SUMIFS(СВЦЭМ!$K$34:$K$777,СВЦЭМ!$A$34:$A$777,$A384,СВЦЭМ!$B$34:$B$777,V$366)+'СЕТ СН'!$F$13</f>
        <v>388.17394779</v>
      </c>
      <c r="W384" s="36">
        <f>SUMIFS(СВЦЭМ!$K$34:$K$777,СВЦЭМ!$A$34:$A$777,$A384,СВЦЭМ!$B$34:$B$777,W$366)+'СЕТ СН'!$F$13</f>
        <v>393.09718248000001</v>
      </c>
      <c r="X384" s="36">
        <f>SUMIFS(СВЦЭМ!$K$34:$K$777,СВЦЭМ!$A$34:$A$777,$A384,СВЦЭМ!$B$34:$B$777,X$366)+'СЕТ СН'!$F$13</f>
        <v>447.08678313000001</v>
      </c>
      <c r="Y384" s="36">
        <f>SUMIFS(СВЦЭМ!$K$34:$K$777,СВЦЭМ!$A$34:$A$777,$A384,СВЦЭМ!$B$34:$B$777,Y$366)+'СЕТ СН'!$F$13</f>
        <v>536.93936216999998</v>
      </c>
    </row>
    <row r="385" spans="1:26" ht="15.75" x14ac:dyDescent="0.2">
      <c r="A385" s="35">
        <f t="shared" si="10"/>
        <v>43392</v>
      </c>
      <c r="B385" s="36">
        <f>SUMIFS(СВЦЭМ!$K$34:$K$777,СВЦЭМ!$A$34:$A$777,$A385,СВЦЭМ!$B$34:$B$777,B$366)+'СЕТ СН'!$F$13</f>
        <v>598.61654927999996</v>
      </c>
      <c r="C385" s="36">
        <f>SUMIFS(СВЦЭМ!$K$34:$K$777,СВЦЭМ!$A$34:$A$777,$A385,СВЦЭМ!$B$34:$B$777,C$366)+'СЕТ СН'!$F$13</f>
        <v>664.95469155000001</v>
      </c>
      <c r="D385" s="36">
        <f>SUMIFS(СВЦЭМ!$K$34:$K$777,СВЦЭМ!$A$34:$A$777,$A385,СВЦЭМ!$B$34:$B$777,D$366)+'СЕТ СН'!$F$13</f>
        <v>725.66649199000005</v>
      </c>
      <c r="E385" s="36">
        <f>SUMIFS(СВЦЭМ!$K$34:$K$777,СВЦЭМ!$A$34:$A$777,$A385,СВЦЭМ!$B$34:$B$777,E$366)+'СЕТ СН'!$F$13</f>
        <v>731.75311880000004</v>
      </c>
      <c r="F385" s="36">
        <f>SUMIFS(СВЦЭМ!$K$34:$K$777,СВЦЭМ!$A$34:$A$777,$A385,СВЦЭМ!$B$34:$B$777,F$366)+'СЕТ СН'!$F$13</f>
        <v>721.77603150000004</v>
      </c>
      <c r="G385" s="36">
        <f>SUMIFS(СВЦЭМ!$K$34:$K$777,СВЦЭМ!$A$34:$A$777,$A385,СВЦЭМ!$B$34:$B$777,G$366)+'СЕТ СН'!$F$13</f>
        <v>714.58695579000005</v>
      </c>
      <c r="H385" s="36">
        <f>SUMIFS(СВЦЭМ!$K$34:$K$777,СВЦЭМ!$A$34:$A$777,$A385,СВЦЭМ!$B$34:$B$777,H$366)+'СЕТ СН'!$F$13</f>
        <v>676.62088893999999</v>
      </c>
      <c r="I385" s="36">
        <f>SUMIFS(СВЦЭМ!$K$34:$K$777,СВЦЭМ!$A$34:$A$777,$A385,СВЦЭМ!$B$34:$B$777,I$366)+'СЕТ СН'!$F$13</f>
        <v>644.22386076999999</v>
      </c>
      <c r="J385" s="36">
        <f>SUMIFS(СВЦЭМ!$K$34:$K$777,СВЦЭМ!$A$34:$A$777,$A385,СВЦЭМ!$B$34:$B$777,J$366)+'СЕТ СН'!$F$13</f>
        <v>636.97131860000002</v>
      </c>
      <c r="K385" s="36">
        <f>SUMIFS(СВЦЭМ!$K$34:$K$777,СВЦЭМ!$A$34:$A$777,$A385,СВЦЭМ!$B$34:$B$777,K$366)+'СЕТ СН'!$F$13</f>
        <v>633.43640791999997</v>
      </c>
      <c r="L385" s="36">
        <f>SUMIFS(СВЦЭМ!$K$34:$K$777,СВЦЭМ!$A$34:$A$777,$A385,СВЦЭМ!$B$34:$B$777,L$366)+'СЕТ СН'!$F$13</f>
        <v>644.64370039000005</v>
      </c>
      <c r="M385" s="36">
        <f>SUMIFS(СВЦЭМ!$K$34:$K$777,СВЦЭМ!$A$34:$A$777,$A385,СВЦЭМ!$B$34:$B$777,M$366)+'СЕТ СН'!$F$13</f>
        <v>654.41191534999996</v>
      </c>
      <c r="N385" s="36">
        <f>SUMIFS(СВЦЭМ!$K$34:$K$777,СВЦЭМ!$A$34:$A$777,$A385,СВЦЭМ!$B$34:$B$777,N$366)+'СЕТ СН'!$F$13</f>
        <v>652.84096580999994</v>
      </c>
      <c r="O385" s="36">
        <f>SUMIFS(СВЦЭМ!$K$34:$K$777,СВЦЭМ!$A$34:$A$777,$A385,СВЦЭМ!$B$34:$B$777,O$366)+'СЕТ СН'!$F$13</f>
        <v>644.80559761999996</v>
      </c>
      <c r="P385" s="36">
        <f>SUMIFS(СВЦЭМ!$K$34:$K$777,СВЦЭМ!$A$34:$A$777,$A385,СВЦЭМ!$B$34:$B$777,P$366)+'СЕТ СН'!$F$13</f>
        <v>607.80086799000003</v>
      </c>
      <c r="Q385" s="36">
        <f>SUMIFS(СВЦЭМ!$K$34:$K$777,СВЦЭМ!$A$34:$A$777,$A385,СВЦЭМ!$B$34:$B$777,Q$366)+'СЕТ СН'!$F$13</f>
        <v>561.50635825999996</v>
      </c>
      <c r="R385" s="36">
        <f>SUMIFS(СВЦЭМ!$K$34:$K$777,СВЦЭМ!$A$34:$A$777,$A385,СВЦЭМ!$B$34:$B$777,R$366)+'СЕТ СН'!$F$13</f>
        <v>502.32006408000001</v>
      </c>
      <c r="S385" s="36">
        <f>SUMIFS(СВЦЭМ!$K$34:$K$777,СВЦЭМ!$A$34:$A$777,$A385,СВЦЭМ!$B$34:$B$777,S$366)+'СЕТ СН'!$F$13</f>
        <v>442.06129721999997</v>
      </c>
      <c r="T385" s="36">
        <f>SUMIFS(СВЦЭМ!$K$34:$K$777,СВЦЭМ!$A$34:$A$777,$A385,СВЦЭМ!$B$34:$B$777,T$366)+'СЕТ СН'!$F$13</f>
        <v>417.31612225999999</v>
      </c>
      <c r="U385" s="36">
        <f>SUMIFS(СВЦЭМ!$K$34:$K$777,СВЦЭМ!$A$34:$A$777,$A385,СВЦЭМ!$B$34:$B$777,U$366)+'СЕТ СН'!$F$13</f>
        <v>399.71353549999998</v>
      </c>
      <c r="V385" s="36">
        <f>SUMIFS(СВЦЭМ!$K$34:$K$777,СВЦЭМ!$A$34:$A$777,$A385,СВЦЭМ!$B$34:$B$777,V$366)+'СЕТ СН'!$F$13</f>
        <v>397.55839043999998</v>
      </c>
      <c r="W385" s="36">
        <f>SUMIFS(СВЦЭМ!$K$34:$K$777,СВЦЭМ!$A$34:$A$777,$A385,СВЦЭМ!$B$34:$B$777,W$366)+'СЕТ СН'!$F$13</f>
        <v>403.35239819999998</v>
      </c>
      <c r="X385" s="36">
        <f>SUMIFS(СВЦЭМ!$K$34:$K$777,СВЦЭМ!$A$34:$A$777,$A385,СВЦЭМ!$B$34:$B$777,X$366)+'СЕТ СН'!$F$13</f>
        <v>453.40134888</v>
      </c>
      <c r="Y385" s="36">
        <f>SUMIFS(СВЦЭМ!$K$34:$K$777,СВЦЭМ!$A$34:$A$777,$A385,СВЦЭМ!$B$34:$B$777,Y$366)+'СЕТ СН'!$F$13</f>
        <v>531.02199049000001</v>
      </c>
    </row>
    <row r="386" spans="1:26" ht="15.75" x14ac:dyDescent="0.2">
      <c r="A386" s="35">
        <f t="shared" si="10"/>
        <v>43393</v>
      </c>
      <c r="B386" s="36">
        <f>SUMIFS(СВЦЭМ!$K$34:$K$777,СВЦЭМ!$A$34:$A$777,$A386,СВЦЭМ!$B$34:$B$777,B$366)+'СЕТ СН'!$F$13</f>
        <v>641.96540591999997</v>
      </c>
      <c r="C386" s="36">
        <f>SUMIFS(СВЦЭМ!$K$34:$K$777,СВЦЭМ!$A$34:$A$777,$A386,СВЦЭМ!$B$34:$B$777,C$366)+'СЕТ СН'!$F$13</f>
        <v>714.12286986000004</v>
      </c>
      <c r="D386" s="36">
        <f>SUMIFS(СВЦЭМ!$K$34:$K$777,СВЦЭМ!$A$34:$A$777,$A386,СВЦЭМ!$B$34:$B$777,D$366)+'СЕТ СН'!$F$13</f>
        <v>765.69512983000004</v>
      </c>
      <c r="E386" s="36">
        <f>SUMIFS(СВЦЭМ!$K$34:$K$777,СВЦЭМ!$A$34:$A$777,$A386,СВЦЭМ!$B$34:$B$777,E$366)+'СЕТ СН'!$F$13</f>
        <v>773.21269860999996</v>
      </c>
      <c r="F386" s="36">
        <f>SUMIFS(СВЦЭМ!$K$34:$K$777,СВЦЭМ!$A$34:$A$777,$A386,СВЦЭМ!$B$34:$B$777,F$366)+'СЕТ СН'!$F$13</f>
        <v>768.12132537000002</v>
      </c>
      <c r="G386" s="36">
        <f>SUMIFS(СВЦЭМ!$K$34:$K$777,СВЦЭМ!$A$34:$A$777,$A386,СВЦЭМ!$B$34:$B$777,G$366)+'СЕТ СН'!$F$13</f>
        <v>758.82104159000005</v>
      </c>
      <c r="H386" s="36">
        <f>SUMIFS(СВЦЭМ!$K$34:$K$777,СВЦЭМ!$A$34:$A$777,$A386,СВЦЭМ!$B$34:$B$777,H$366)+'СЕТ СН'!$F$13</f>
        <v>738.48403365000001</v>
      </c>
      <c r="I386" s="36">
        <f>SUMIFS(СВЦЭМ!$K$34:$K$777,СВЦЭМ!$A$34:$A$777,$A386,СВЦЭМ!$B$34:$B$777,I$366)+'СЕТ СН'!$F$13</f>
        <v>689.26240418999998</v>
      </c>
      <c r="J386" s="36">
        <f>SUMIFS(СВЦЭМ!$K$34:$K$777,СВЦЭМ!$A$34:$A$777,$A386,СВЦЭМ!$B$34:$B$777,J$366)+'СЕТ СН'!$F$13</f>
        <v>665.93223562000003</v>
      </c>
      <c r="K386" s="36">
        <f>SUMIFS(СВЦЭМ!$K$34:$K$777,СВЦЭМ!$A$34:$A$777,$A386,СВЦЭМ!$B$34:$B$777,K$366)+'СЕТ СН'!$F$13</f>
        <v>628.88736213000004</v>
      </c>
      <c r="L386" s="36">
        <f>SUMIFS(СВЦЭМ!$K$34:$K$777,СВЦЭМ!$A$34:$A$777,$A386,СВЦЭМ!$B$34:$B$777,L$366)+'СЕТ СН'!$F$13</f>
        <v>620.57384702000002</v>
      </c>
      <c r="M386" s="36">
        <f>SUMIFS(СВЦЭМ!$K$34:$K$777,СВЦЭМ!$A$34:$A$777,$A386,СВЦЭМ!$B$34:$B$777,M$366)+'СЕТ СН'!$F$13</f>
        <v>626.95918408</v>
      </c>
      <c r="N386" s="36">
        <f>SUMIFS(СВЦЭМ!$K$34:$K$777,СВЦЭМ!$A$34:$A$777,$A386,СВЦЭМ!$B$34:$B$777,N$366)+'СЕТ СН'!$F$13</f>
        <v>644.56928233999997</v>
      </c>
      <c r="O386" s="36">
        <f>SUMIFS(СВЦЭМ!$K$34:$K$777,СВЦЭМ!$A$34:$A$777,$A386,СВЦЭМ!$B$34:$B$777,O$366)+'СЕТ СН'!$F$13</f>
        <v>646.62716053999998</v>
      </c>
      <c r="P386" s="36">
        <f>SUMIFS(СВЦЭМ!$K$34:$K$777,СВЦЭМ!$A$34:$A$777,$A386,СВЦЭМ!$B$34:$B$777,P$366)+'СЕТ СН'!$F$13</f>
        <v>613.07343408999998</v>
      </c>
      <c r="Q386" s="36">
        <f>SUMIFS(СВЦЭМ!$K$34:$K$777,СВЦЭМ!$A$34:$A$777,$A386,СВЦЭМ!$B$34:$B$777,Q$366)+'СЕТ СН'!$F$13</f>
        <v>565.27934096000001</v>
      </c>
      <c r="R386" s="36">
        <f>SUMIFS(СВЦЭМ!$K$34:$K$777,СВЦЭМ!$A$34:$A$777,$A386,СВЦЭМ!$B$34:$B$777,R$366)+'СЕТ СН'!$F$13</f>
        <v>493.81591908000001</v>
      </c>
      <c r="S386" s="36">
        <f>SUMIFS(СВЦЭМ!$K$34:$K$777,СВЦЭМ!$A$34:$A$777,$A386,СВЦЭМ!$B$34:$B$777,S$366)+'СЕТ СН'!$F$13</f>
        <v>424.97460467000002</v>
      </c>
      <c r="T386" s="36">
        <f>SUMIFS(СВЦЭМ!$K$34:$K$777,СВЦЭМ!$A$34:$A$777,$A386,СВЦЭМ!$B$34:$B$777,T$366)+'СЕТ СН'!$F$13</f>
        <v>394.99258863</v>
      </c>
      <c r="U386" s="36">
        <f>SUMIFS(СВЦЭМ!$K$34:$K$777,СВЦЭМ!$A$34:$A$777,$A386,СВЦЭМ!$B$34:$B$777,U$366)+'СЕТ СН'!$F$13</f>
        <v>398.77988271999999</v>
      </c>
      <c r="V386" s="36">
        <f>SUMIFS(СВЦЭМ!$K$34:$K$777,СВЦЭМ!$A$34:$A$777,$A386,СВЦЭМ!$B$34:$B$777,V$366)+'СЕТ СН'!$F$13</f>
        <v>393.2940011</v>
      </c>
      <c r="W386" s="36">
        <f>SUMIFS(СВЦЭМ!$K$34:$K$777,СВЦЭМ!$A$34:$A$777,$A386,СВЦЭМ!$B$34:$B$777,W$366)+'СЕТ СН'!$F$13</f>
        <v>402.45239672999998</v>
      </c>
      <c r="X386" s="36">
        <f>SUMIFS(СВЦЭМ!$K$34:$K$777,СВЦЭМ!$A$34:$A$777,$A386,СВЦЭМ!$B$34:$B$777,X$366)+'СЕТ СН'!$F$13</f>
        <v>429.14730509999998</v>
      </c>
      <c r="Y386" s="36">
        <f>SUMIFS(СВЦЭМ!$K$34:$K$777,СВЦЭМ!$A$34:$A$777,$A386,СВЦЭМ!$B$34:$B$777,Y$366)+'СЕТ СН'!$F$13</f>
        <v>510.09335991</v>
      </c>
    </row>
    <row r="387" spans="1:26" ht="15.75" x14ac:dyDescent="0.2">
      <c r="A387" s="35">
        <f t="shared" si="10"/>
        <v>43394</v>
      </c>
      <c r="B387" s="36">
        <f>SUMIFS(СВЦЭМ!$K$34:$K$777,СВЦЭМ!$A$34:$A$777,$A387,СВЦЭМ!$B$34:$B$777,B$366)+'СЕТ СН'!$F$13</f>
        <v>600.16344962999995</v>
      </c>
      <c r="C387" s="36">
        <f>SUMIFS(СВЦЭМ!$K$34:$K$777,СВЦЭМ!$A$34:$A$777,$A387,СВЦЭМ!$B$34:$B$777,C$366)+'СЕТ СН'!$F$13</f>
        <v>634.55728836000003</v>
      </c>
      <c r="D387" s="36">
        <f>SUMIFS(СВЦЭМ!$K$34:$K$777,СВЦЭМ!$A$34:$A$777,$A387,СВЦЭМ!$B$34:$B$777,D$366)+'СЕТ СН'!$F$13</f>
        <v>714.09535473999995</v>
      </c>
      <c r="E387" s="36">
        <f>SUMIFS(СВЦЭМ!$K$34:$K$777,СВЦЭМ!$A$34:$A$777,$A387,СВЦЭМ!$B$34:$B$777,E$366)+'СЕТ СН'!$F$13</f>
        <v>740.12754681000001</v>
      </c>
      <c r="F387" s="36">
        <f>SUMIFS(СВЦЭМ!$K$34:$K$777,СВЦЭМ!$A$34:$A$777,$A387,СВЦЭМ!$B$34:$B$777,F$366)+'СЕТ СН'!$F$13</f>
        <v>738.26068640999995</v>
      </c>
      <c r="G387" s="36">
        <f>SUMIFS(СВЦЭМ!$K$34:$K$777,СВЦЭМ!$A$34:$A$777,$A387,СВЦЭМ!$B$34:$B$777,G$366)+'СЕТ СН'!$F$13</f>
        <v>733.26697689000002</v>
      </c>
      <c r="H387" s="36">
        <f>SUMIFS(СВЦЭМ!$K$34:$K$777,СВЦЭМ!$A$34:$A$777,$A387,СВЦЭМ!$B$34:$B$777,H$366)+'СЕТ СН'!$F$13</f>
        <v>730.26580390000004</v>
      </c>
      <c r="I387" s="36">
        <f>SUMIFS(СВЦЭМ!$K$34:$K$777,СВЦЭМ!$A$34:$A$777,$A387,СВЦЭМ!$B$34:$B$777,I$366)+'СЕТ СН'!$F$13</f>
        <v>708.58080260999998</v>
      </c>
      <c r="J387" s="36">
        <f>SUMIFS(СВЦЭМ!$K$34:$K$777,СВЦЭМ!$A$34:$A$777,$A387,СВЦЭМ!$B$34:$B$777,J$366)+'СЕТ СН'!$F$13</f>
        <v>699.62136091000002</v>
      </c>
      <c r="K387" s="36">
        <f>SUMIFS(СВЦЭМ!$K$34:$K$777,СВЦЭМ!$A$34:$A$777,$A387,СВЦЭМ!$B$34:$B$777,K$366)+'СЕТ СН'!$F$13</f>
        <v>646.28449408999995</v>
      </c>
      <c r="L387" s="36">
        <f>SUMIFS(СВЦЭМ!$K$34:$K$777,СВЦЭМ!$A$34:$A$777,$A387,СВЦЭМ!$B$34:$B$777,L$366)+'СЕТ СН'!$F$13</f>
        <v>630.67343743000004</v>
      </c>
      <c r="M387" s="36">
        <f>SUMIFS(СВЦЭМ!$K$34:$K$777,СВЦЭМ!$A$34:$A$777,$A387,СВЦЭМ!$B$34:$B$777,M$366)+'СЕТ СН'!$F$13</f>
        <v>634.78267258000005</v>
      </c>
      <c r="N387" s="36">
        <f>SUMIFS(СВЦЭМ!$K$34:$K$777,СВЦЭМ!$A$34:$A$777,$A387,СВЦЭМ!$B$34:$B$777,N$366)+'СЕТ СН'!$F$13</f>
        <v>646.18808283999999</v>
      </c>
      <c r="O387" s="36">
        <f>SUMIFS(СВЦЭМ!$K$34:$K$777,СВЦЭМ!$A$34:$A$777,$A387,СВЦЭМ!$B$34:$B$777,O$366)+'СЕТ СН'!$F$13</f>
        <v>645.46923684000001</v>
      </c>
      <c r="P387" s="36">
        <f>SUMIFS(СВЦЭМ!$K$34:$K$777,СВЦЭМ!$A$34:$A$777,$A387,СВЦЭМ!$B$34:$B$777,P$366)+'СЕТ СН'!$F$13</f>
        <v>608.62247729000001</v>
      </c>
      <c r="Q387" s="36">
        <f>SUMIFS(СВЦЭМ!$K$34:$K$777,СВЦЭМ!$A$34:$A$777,$A387,СВЦЭМ!$B$34:$B$777,Q$366)+'СЕТ СН'!$F$13</f>
        <v>564.72073743999999</v>
      </c>
      <c r="R387" s="36">
        <f>SUMIFS(СВЦЭМ!$K$34:$K$777,СВЦЭМ!$A$34:$A$777,$A387,СВЦЭМ!$B$34:$B$777,R$366)+'СЕТ СН'!$F$13</f>
        <v>493.29316290000003</v>
      </c>
      <c r="S387" s="36">
        <f>SUMIFS(СВЦЭМ!$K$34:$K$777,СВЦЭМ!$A$34:$A$777,$A387,СВЦЭМ!$B$34:$B$777,S$366)+'СЕТ СН'!$F$13</f>
        <v>428.20359024999999</v>
      </c>
      <c r="T387" s="36">
        <f>SUMIFS(СВЦЭМ!$K$34:$K$777,СВЦЭМ!$A$34:$A$777,$A387,СВЦЭМ!$B$34:$B$777,T$366)+'СЕТ СН'!$F$13</f>
        <v>399.86770751</v>
      </c>
      <c r="U387" s="36">
        <f>SUMIFS(СВЦЭМ!$K$34:$K$777,СВЦЭМ!$A$34:$A$777,$A387,СВЦЭМ!$B$34:$B$777,U$366)+'СЕТ СН'!$F$13</f>
        <v>388.72289809</v>
      </c>
      <c r="V387" s="36">
        <f>SUMIFS(СВЦЭМ!$K$34:$K$777,СВЦЭМ!$A$34:$A$777,$A387,СВЦЭМ!$B$34:$B$777,V$366)+'СЕТ СН'!$F$13</f>
        <v>387.17150647</v>
      </c>
      <c r="W387" s="36">
        <f>SUMIFS(СВЦЭМ!$K$34:$K$777,СВЦЭМ!$A$34:$A$777,$A387,СВЦЭМ!$B$34:$B$777,W$366)+'СЕТ СН'!$F$13</f>
        <v>396.67254000000003</v>
      </c>
      <c r="X387" s="36">
        <f>SUMIFS(СВЦЭМ!$K$34:$K$777,СВЦЭМ!$A$34:$A$777,$A387,СВЦЭМ!$B$34:$B$777,X$366)+'СЕТ СН'!$F$13</f>
        <v>435.14382675000002</v>
      </c>
      <c r="Y387" s="36">
        <f>SUMIFS(СВЦЭМ!$K$34:$K$777,СВЦЭМ!$A$34:$A$777,$A387,СВЦЭМ!$B$34:$B$777,Y$366)+'СЕТ СН'!$F$13</f>
        <v>524.49092904999998</v>
      </c>
    </row>
    <row r="388" spans="1:26" ht="15.75" x14ac:dyDescent="0.2">
      <c r="A388" s="35">
        <f t="shared" si="10"/>
        <v>43395</v>
      </c>
      <c r="B388" s="36">
        <f>SUMIFS(СВЦЭМ!$K$34:$K$777,СВЦЭМ!$A$34:$A$777,$A388,СВЦЭМ!$B$34:$B$777,B$366)+'СЕТ СН'!$F$13</f>
        <v>630.64166518000002</v>
      </c>
      <c r="C388" s="36">
        <f>SUMIFS(СВЦЭМ!$K$34:$K$777,СВЦЭМ!$A$34:$A$777,$A388,СВЦЭМ!$B$34:$B$777,C$366)+'СЕТ СН'!$F$13</f>
        <v>691.35699555999997</v>
      </c>
      <c r="D388" s="36">
        <f>SUMIFS(СВЦЭМ!$K$34:$K$777,СВЦЭМ!$A$34:$A$777,$A388,СВЦЭМ!$B$34:$B$777,D$366)+'СЕТ СН'!$F$13</f>
        <v>750.54783222000003</v>
      </c>
      <c r="E388" s="36">
        <f>SUMIFS(СВЦЭМ!$K$34:$K$777,СВЦЭМ!$A$34:$A$777,$A388,СВЦЭМ!$B$34:$B$777,E$366)+'СЕТ СН'!$F$13</f>
        <v>764.22026069000003</v>
      </c>
      <c r="F388" s="36">
        <f>SUMIFS(СВЦЭМ!$K$34:$K$777,СВЦЭМ!$A$34:$A$777,$A388,СВЦЭМ!$B$34:$B$777,F$366)+'СЕТ СН'!$F$13</f>
        <v>763.32459773000005</v>
      </c>
      <c r="G388" s="36">
        <f>SUMIFS(СВЦЭМ!$K$34:$K$777,СВЦЭМ!$A$34:$A$777,$A388,СВЦЭМ!$B$34:$B$777,G$366)+'СЕТ СН'!$F$13</f>
        <v>749.36907176</v>
      </c>
      <c r="H388" s="36">
        <f>SUMIFS(СВЦЭМ!$K$34:$K$777,СВЦЭМ!$A$34:$A$777,$A388,СВЦЭМ!$B$34:$B$777,H$366)+'СЕТ СН'!$F$13</f>
        <v>707.52409882999996</v>
      </c>
      <c r="I388" s="36">
        <f>SUMIFS(СВЦЭМ!$K$34:$K$777,СВЦЭМ!$A$34:$A$777,$A388,СВЦЭМ!$B$34:$B$777,I$366)+'СЕТ СН'!$F$13</f>
        <v>679.79014258999996</v>
      </c>
      <c r="J388" s="36">
        <f>SUMIFS(СВЦЭМ!$K$34:$K$777,СВЦЭМ!$A$34:$A$777,$A388,СВЦЭМ!$B$34:$B$777,J$366)+'СЕТ СН'!$F$13</f>
        <v>639.83295995000003</v>
      </c>
      <c r="K388" s="36">
        <f>SUMIFS(СВЦЭМ!$K$34:$K$777,СВЦЭМ!$A$34:$A$777,$A388,СВЦЭМ!$B$34:$B$777,K$366)+'СЕТ СН'!$F$13</f>
        <v>620.51623127000005</v>
      </c>
      <c r="L388" s="36">
        <f>SUMIFS(СВЦЭМ!$K$34:$K$777,СВЦЭМ!$A$34:$A$777,$A388,СВЦЭМ!$B$34:$B$777,L$366)+'СЕТ СН'!$F$13</f>
        <v>616.06234639000002</v>
      </c>
      <c r="M388" s="36">
        <f>SUMIFS(СВЦЭМ!$K$34:$K$777,СВЦЭМ!$A$34:$A$777,$A388,СВЦЭМ!$B$34:$B$777,M$366)+'СЕТ СН'!$F$13</f>
        <v>627.24549488000002</v>
      </c>
      <c r="N388" s="36">
        <f>SUMIFS(СВЦЭМ!$K$34:$K$777,СВЦЭМ!$A$34:$A$777,$A388,СВЦЭМ!$B$34:$B$777,N$366)+'СЕТ СН'!$F$13</f>
        <v>642.97638594</v>
      </c>
      <c r="O388" s="36">
        <f>SUMIFS(СВЦЭМ!$K$34:$K$777,СВЦЭМ!$A$34:$A$777,$A388,СВЦЭМ!$B$34:$B$777,O$366)+'СЕТ СН'!$F$13</f>
        <v>619.27774753999995</v>
      </c>
      <c r="P388" s="36">
        <f>SUMIFS(СВЦЭМ!$K$34:$K$777,СВЦЭМ!$A$34:$A$777,$A388,СВЦЭМ!$B$34:$B$777,P$366)+'СЕТ СН'!$F$13</f>
        <v>577.37142706999998</v>
      </c>
      <c r="Q388" s="36">
        <f>SUMIFS(СВЦЭМ!$K$34:$K$777,СВЦЭМ!$A$34:$A$777,$A388,СВЦЭМ!$B$34:$B$777,Q$366)+'СЕТ СН'!$F$13</f>
        <v>536.49995133000004</v>
      </c>
      <c r="R388" s="36">
        <f>SUMIFS(СВЦЭМ!$K$34:$K$777,СВЦЭМ!$A$34:$A$777,$A388,СВЦЭМ!$B$34:$B$777,R$366)+'СЕТ СН'!$F$13</f>
        <v>483.72467957999999</v>
      </c>
      <c r="S388" s="36">
        <f>SUMIFS(СВЦЭМ!$K$34:$K$777,СВЦЭМ!$A$34:$A$777,$A388,СВЦЭМ!$B$34:$B$777,S$366)+'СЕТ СН'!$F$13</f>
        <v>427.65492431000001</v>
      </c>
      <c r="T388" s="36">
        <f>SUMIFS(СВЦЭМ!$K$34:$K$777,СВЦЭМ!$A$34:$A$777,$A388,СВЦЭМ!$B$34:$B$777,T$366)+'СЕТ СН'!$F$13</f>
        <v>420.33657001</v>
      </c>
      <c r="U388" s="36">
        <f>SUMIFS(СВЦЭМ!$K$34:$K$777,СВЦЭМ!$A$34:$A$777,$A388,СВЦЭМ!$B$34:$B$777,U$366)+'СЕТ СН'!$F$13</f>
        <v>408.59756985000001</v>
      </c>
      <c r="V388" s="36">
        <f>SUMIFS(СВЦЭМ!$K$34:$K$777,СВЦЭМ!$A$34:$A$777,$A388,СВЦЭМ!$B$34:$B$777,V$366)+'СЕТ СН'!$F$13</f>
        <v>408.65068650000001</v>
      </c>
      <c r="W388" s="36">
        <f>SUMIFS(СВЦЭМ!$K$34:$K$777,СВЦЭМ!$A$34:$A$777,$A388,СВЦЭМ!$B$34:$B$777,W$366)+'СЕТ СН'!$F$13</f>
        <v>423.14884354999998</v>
      </c>
      <c r="X388" s="36">
        <f>SUMIFS(СВЦЭМ!$K$34:$K$777,СВЦЭМ!$A$34:$A$777,$A388,СВЦЭМ!$B$34:$B$777,X$366)+'СЕТ СН'!$F$13</f>
        <v>467.85469592999999</v>
      </c>
      <c r="Y388" s="36">
        <f>SUMIFS(СВЦЭМ!$K$34:$K$777,СВЦЭМ!$A$34:$A$777,$A388,СВЦЭМ!$B$34:$B$777,Y$366)+'СЕТ СН'!$F$13</f>
        <v>557.71647439000003</v>
      </c>
    </row>
    <row r="389" spans="1:26" ht="15.75" x14ac:dyDescent="0.2">
      <c r="A389" s="35">
        <f t="shared" si="10"/>
        <v>43396</v>
      </c>
      <c r="B389" s="36">
        <f>SUMIFS(СВЦЭМ!$K$34:$K$777,СВЦЭМ!$A$34:$A$777,$A389,СВЦЭМ!$B$34:$B$777,B$366)+'СЕТ СН'!$F$13</f>
        <v>653.31969131999995</v>
      </c>
      <c r="C389" s="36">
        <f>SUMIFS(СВЦЭМ!$K$34:$K$777,СВЦЭМ!$A$34:$A$777,$A389,СВЦЭМ!$B$34:$B$777,C$366)+'СЕТ СН'!$F$13</f>
        <v>724.44468233999999</v>
      </c>
      <c r="D389" s="36">
        <f>SUMIFS(СВЦЭМ!$K$34:$K$777,СВЦЭМ!$A$34:$A$777,$A389,СВЦЭМ!$B$34:$B$777,D$366)+'СЕТ СН'!$F$13</f>
        <v>759.04201670999998</v>
      </c>
      <c r="E389" s="36">
        <f>SUMIFS(СВЦЭМ!$K$34:$K$777,СВЦЭМ!$A$34:$A$777,$A389,СВЦЭМ!$B$34:$B$777,E$366)+'СЕТ СН'!$F$13</f>
        <v>764.25109108000004</v>
      </c>
      <c r="F389" s="36">
        <f>SUMIFS(СВЦЭМ!$K$34:$K$777,СВЦЭМ!$A$34:$A$777,$A389,СВЦЭМ!$B$34:$B$777,F$366)+'СЕТ СН'!$F$13</f>
        <v>756.98468389000004</v>
      </c>
      <c r="G389" s="36">
        <f>SUMIFS(СВЦЭМ!$K$34:$K$777,СВЦЭМ!$A$34:$A$777,$A389,СВЦЭМ!$B$34:$B$777,G$366)+'СЕТ СН'!$F$13</f>
        <v>742.41269878000003</v>
      </c>
      <c r="H389" s="36">
        <f>SUMIFS(СВЦЭМ!$K$34:$K$777,СВЦЭМ!$A$34:$A$777,$A389,СВЦЭМ!$B$34:$B$777,H$366)+'СЕТ СН'!$F$13</f>
        <v>697.29223022999997</v>
      </c>
      <c r="I389" s="36">
        <f>SUMIFS(СВЦЭМ!$K$34:$K$777,СВЦЭМ!$A$34:$A$777,$A389,СВЦЭМ!$B$34:$B$777,I$366)+'СЕТ СН'!$F$13</f>
        <v>672.49164621</v>
      </c>
      <c r="J389" s="36">
        <f>SUMIFS(СВЦЭМ!$K$34:$K$777,СВЦЭМ!$A$34:$A$777,$A389,СВЦЭМ!$B$34:$B$777,J$366)+'СЕТ СН'!$F$13</f>
        <v>650.50020459999996</v>
      </c>
      <c r="K389" s="36">
        <f>SUMIFS(СВЦЭМ!$K$34:$K$777,СВЦЭМ!$A$34:$A$777,$A389,СВЦЭМ!$B$34:$B$777,K$366)+'СЕТ СН'!$F$13</f>
        <v>632.28143813999998</v>
      </c>
      <c r="L389" s="36">
        <f>SUMIFS(СВЦЭМ!$K$34:$K$777,СВЦЭМ!$A$34:$A$777,$A389,СВЦЭМ!$B$34:$B$777,L$366)+'СЕТ СН'!$F$13</f>
        <v>628.21243479999998</v>
      </c>
      <c r="M389" s="36">
        <f>SUMIFS(СВЦЭМ!$K$34:$K$777,СВЦЭМ!$A$34:$A$777,$A389,СВЦЭМ!$B$34:$B$777,M$366)+'СЕТ СН'!$F$13</f>
        <v>640.13723064999999</v>
      </c>
      <c r="N389" s="36">
        <f>SUMIFS(СВЦЭМ!$K$34:$K$777,СВЦЭМ!$A$34:$A$777,$A389,СВЦЭМ!$B$34:$B$777,N$366)+'СЕТ СН'!$F$13</f>
        <v>652.90565228000003</v>
      </c>
      <c r="O389" s="36">
        <f>SUMIFS(СВЦЭМ!$K$34:$K$777,СВЦЭМ!$A$34:$A$777,$A389,СВЦЭМ!$B$34:$B$777,O$366)+'СЕТ СН'!$F$13</f>
        <v>641.13281748999998</v>
      </c>
      <c r="P389" s="36">
        <f>SUMIFS(СВЦЭМ!$K$34:$K$777,СВЦЭМ!$A$34:$A$777,$A389,СВЦЭМ!$B$34:$B$777,P$366)+'СЕТ СН'!$F$13</f>
        <v>608.93900126000005</v>
      </c>
      <c r="Q389" s="36">
        <f>SUMIFS(СВЦЭМ!$K$34:$K$777,СВЦЭМ!$A$34:$A$777,$A389,СВЦЭМ!$B$34:$B$777,Q$366)+'СЕТ СН'!$F$13</f>
        <v>562.90169309999999</v>
      </c>
      <c r="R389" s="36">
        <f>SUMIFS(СВЦЭМ!$K$34:$K$777,СВЦЭМ!$A$34:$A$777,$A389,СВЦЭМ!$B$34:$B$777,R$366)+'СЕТ СН'!$F$13</f>
        <v>500.95548065999998</v>
      </c>
      <c r="S389" s="36">
        <f>SUMIFS(СВЦЭМ!$K$34:$K$777,СВЦЭМ!$A$34:$A$777,$A389,СВЦЭМ!$B$34:$B$777,S$366)+'СЕТ СН'!$F$13</f>
        <v>445.44482741000002</v>
      </c>
      <c r="T389" s="36">
        <f>SUMIFS(СВЦЭМ!$K$34:$K$777,СВЦЭМ!$A$34:$A$777,$A389,СВЦЭМ!$B$34:$B$777,T$366)+'СЕТ СН'!$F$13</f>
        <v>425.89109830000001</v>
      </c>
      <c r="U389" s="36">
        <f>SUMIFS(СВЦЭМ!$K$34:$K$777,СВЦЭМ!$A$34:$A$777,$A389,СВЦЭМ!$B$34:$B$777,U$366)+'СЕТ СН'!$F$13</f>
        <v>416.78590478000001</v>
      </c>
      <c r="V389" s="36">
        <f>SUMIFS(СВЦЭМ!$K$34:$K$777,СВЦЭМ!$A$34:$A$777,$A389,СВЦЭМ!$B$34:$B$777,V$366)+'СЕТ СН'!$F$13</f>
        <v>421.04020945000002</v>
      </c>
      <c r="W389" s="36">
        <f>SUMIFS(СВЦЭМ!$K$34:$K$777,СВЦЭМ!$A$34:$A$777,$A389,СВЦЭМ!$B$34:$B$777,W$366)+'СЕТ СН'!$F$13</f>
        <v>432.61007137000001</v>
      </c>
      <c r="X389" s="36">
        <f>SUMIFS(СВЦЭМ!$K$34:$K$777,СВЦЭМ!$A$34:$A$777,$A389,СВЦЭМ!$B$34:$B$777,X$366)+'СЕТ СН'!$F$13</f>
        <v>473.74880497999999</v>
      </c>
      <c r="Y389" s="36">
        <f>SUMIFS(СВЦЭМ!$K$34:$K$777,СВЦЭМ!$A$34:$A$777,$A389,СВЦЭМ!$B$34:$B$777,Y$366)+'СЕТ СН'!$F$13</f>
        <v>558.11090418000003</v>
      </c>
    </row>
    <row r="390" spans="1:26" ht="15.75" x14ac:dyDescent="0.2">
      <c r="A390" s="35">
        <f t="shared" si="10"/>
        <v>43397</v>
      </c>
      <c r="B390" s="36">
        <f>SUMIFS(СВЦЭМ!$K$34:$K$777,СВЦЭМ!$A$34:$A$777,$A390,СВЦЭМ!$B$34:$B$777,B$366)+'СЕТ СН'!$F$13</f>
        <v>610.37123621000001</v>
      </c>
      <c r="C390" s="36">
        <f>SUMIFS(СВЦЭМ!$K$34:$K$777,СВЦЭМ!$A$34:$A$777,$A390,СВЦЭМ!$B$34:$B$777,C$366)+'СЕТ СН'!$F$13</f>
        <v>674.65362508999999</v>
      </c>
      <c r="D390" s="36">
        <f>SUMIFS(СВЦЭМ!$K$34:$K$777,СВЦЭМ!$A$34:$A$777,$A390,СВЦЭМ!$B$34:$B$777,D$366)+'СЕТ СН'!$F$13</f>
        <v>729.56270278</v>
      </c>
      <c r="E390" s="36">
        <f>SUMIFS(СВЦЭМ!$K$34:$K$777,СВЦЭМ!$A$34:$A$777,$A390,СВЦЭМ!$B$34:$B$777,E$366)+'СЕТ СН'!$F$13</f>
        <v>737.56492072000003</v>
      </c>
      <c r="F390" s="36">
        <f>SUMIFS(СВЦЭМ!$K$34:$K$777,СВЦЭМ!$A$34:$A$777,$A390,СВЦЭМ!$B$34:$B$777,F$366)+'СЕТ СН'!$F$13</f>
        <v>733.24987622000003</v>
      </c>
      <c r="G390" s="36">
        <f>SUMIFS(СВЦЭМ!$K$34:$K$777,СВЦЭМ!$A$34:$A$777,$A390,СВЦЭМ!$B$34:$B$777,G$366)+'СЕТ СН'!$F$13</f>
        <v>718.67640458999995</v>
      </c>
      <c r="H390" s="36">
        <f>SUMIFS(СВЦЭМ!$K$34:$K$777,СВЦЭМ!$A$34:$A$777,$A390,СВЦЭМ!$B$34:$B$777,H$366)+'СЕТ СН'!$F$13</f>
        <v>673.86836621999998</v>
      </c>
      <c r="I390" s="36">
        <f>SUMIFS(СВЦЭМ!$K$34:$K$777,СВЦЭМ!$A$34:$A$777,$A390,СВЦЭМ!$B$34:$B$777,I$366)+'СЕТ СН'!$F$13</f>
        <v>650.54376526999999</v>
      </c>
      <c r="J390" s="36">
        <f>SUMIFS(СВЦЭМ!$K$34:$K$777,СВЦЭМ!$A$34:$A$777,$A390,СВЦЭМ!$B$34:$B$777,J$366)+'СЕТ СН'!$F$13</f>
        <v>642.68375030000004</v>
      </c>
      <c r="K390" s="36">
        <f>SUMIFS(СВЦЭМ!$K$34:$K$777,СВЦЭМ!$A$34:$A$777,$A390,СВЦЭМ!$B$34:$B$777,K$366)+'СЕТ СН'!$F$13</f>
        <v>639.90402512000003</v>
      </c>
      <c r="L390" s="36">
        <f>SUMIFS(СВЦЭМ!$K$34:$K$777,СВЦЭМ!$A$34:$A$777,$A390,СВЦЭМ!$B$34:$B$777,L$366)+'СЕТ СН'!$F$13</f>
        <v>648.60291192</v>
      </c>
      <c r="M390" s="36">
        <f>SUMIFS(СВЦЭМ!$K$34:$K$777,СВЦЭМ!$A$34:$A$777,$A390,СВЦЭМ!$B$34:$B$777,M$366)+'СЕТ СН'!$F$13</f>
        <v>647.52325471999995</v>
      </c>
      <c r="N390" s="36">
        <f>SUMIFS(СВЦЭМ!$K$34:$K$777,СВЦЭМ!$A$34:$A$777,$A390,СВЦЭМ!$B$34:$B$777,N$366)+'СЕТ СН'!$F$13</f>
        <v>654.46672389000003</v>
      </c>
      <c r="O390" s="36">
        <f>SUMIFS(СВЦЭМ!$K$34:$K$777,СВЦЭМ!$A$34:$A$777,$A390,СВЦЭМ!$B$34:$B$777,O$366)+'СЕТ СН'!$F$13</f>
        <v>642.65649198999995</v>
      </c>
      <c r="P390" s="36">
        <f>SUMIFS(СВЦЭМ!$K$34:$K$777,СВЦЭМ!$A$34:$A$777,$A390,СВЦЭМ!$B$34:$B$777,P$366)+'СЕТ СН'!$F$13</f>
        <v>609.40883971999995</v>
      </c>
      <c r="Q390" s="36">
        <f>SUMIFS(СВЦЭМ!$K$34:$K$777,СВЦЭМ!$A$34:$A$777,$A390,СВЦЭМ!$B$34:$B$777,Q$366)+'СЕТ СН'!$F$13</f>
        <v>566.90087501000005</v>
      </c>
      <c r="R390" s="36">
        <f>SUMIFS(СВЦЭМ!$K$34:$K$777,СВЦЭМ!$A$34:$A$777,$A390,СВЦЭМ!$B$34:$B$777,R$366)+'СЕТ СН'!$F$13</f>
        <v>499.50406937999998</v>
      </c>
      <c r="S390" s="36">
        <f>SUMIFS(СВЦЭМ!$K$34:$K$777,СВЦЭМ!$A$34:$A$777,$A390,СВЦЭМ!$B$34:$B$777,S$366)+'СЕТ СН'!$F$13</f>
        <v>450.32707567</v>
      </c>
      <c r="T390" s="36">
        <f>SUMIFS(СВЦЭМ!$K$34:$K$777,СВЦЭМ!$A$34:$A$777,$A390,СВЦЭМ!$B$34:$B$777,T$366)+'СЕТ СН'!$F$13</f>
        <v>423.97562656000002</v>
      </c>
      <c r="U390" s="36">
        <f>SUMIFS(СВЦЭМ!$K$34:$K$777,СВЦЭМ!$A$34:$A$777,$A390,СВЦЭМ!$B$34:$B$777,U$366)+'СЕТ СН'!$F$13</f>
        <v>420.5045394</v>
      </c>
      <c r="V390" s="36">
        <f>SUMIFS(СВЦЭМ!$K$34:$K$777,СВЦЭМ!$A$34:$A$777,$A390,СВЦЭМ!$B$34:$B$777,V$366)+'СЕТ СН'!$F$13</f>
        <v>425.58652454999998</v>
      </c>
      <c r="W390" s="36">
        <f>SUMIFS(СВЦЭМ!$K$34:$K$777,СВЦЭМ!$A$34:$A$777,$A390,СВЦЭМ!$B$34:$B$777,W$366)+'СЕТ СН'!$F$13</f>
        <v>444.50313756999998</v>
      </c>
      <c r="X390" s="36">
        <f>SUMIFS(СВЦЭМ!$K$34:$K$777,СВЦЭМ!$A$34:$A$777,$A390,СВЦЭМ!$B$34:$B$777,X$366)+'СЕТ СН'!$F$13</f>
        <v>488.63330525999999</v>
      </c>
      <c r="Y390" s="36">
        <f>SUMIFS(СВЦЭМ!$K$34:$K$777,СВЦЭМ!$A$34:$A$777,$A390,СВЦЭМ!$B$34:$B$777,Y$366)+'СЕТ СН'!$F$13</f>
        <v>559.09616066000001</v>
      </c>
    </row>
    <row r="391" spans="1:26" ht="15.75" x14ac:dyDescent="0.2">
      <c r="A391" s="35">
        <f t="shared" si="10"/>
        <v>43398</v>
      </c>
      <c r="B391" s="36">
        <f>SUMIFS(СВЦЭМ!$K$34:$K$777,СВЦЭМ!$A$34:$A$777,$A391,СВЦЭМ!$B$34:$B$777,B$366)+'СЕТ СН'!$F$13</f>
        <v>591.13649131</v>
      </c>
      <c r="C391" s="36">
        <f>SUMIFS(СВЦЭМ!$K$34:$K$777,СВЦЭМ!$A$34:$A$777,$A391,СВЦЭМ!$B$34:$B$777,C$366)+'СЕТ СН'!$F$13</f>
        <v>674.18684059999998</v>
      </c>
      <c r="D391" s="36">
        <f>SUMIFS(СВЦЭМ!$K$34:$K$777,СВЦЭМ!$A$34:$A$777,$A391,СВЦЭМ!$B$34:$B$777,D$366)+'СЕТ СН'!$F$13</f>
        <v>734.31839952999997</v>
      </c>
      <c r="E391" s="36">
        <f>SUMIFS(СВЦЭМ!$K$34:$K$777,СВЦЭМ!$A$34:$A$777,$A391,СВЦЭМ!$B$34:$B$777,E$366)+'СЕТ СН'!$F$13</f>
        <v>739.72992675</v>
      </c>
      <c r="F391" s="36">
        <f>SUMIFS(СВЦЭМ!$K$34:$K$777,СВЦЭМ!$A$34:$A$777,$A391,СВЦЭМ!$B$34:$B$777,F$366)+'СЕТ СН'!$F$13</f>
        <v>738.78912792999995</v>
      </c>
      <c r="G391" s="36">
        <f>SUMIFS(СВЦЭМ!$K$34:$K$777,СВЦЭМ!$A$34:$A$777,$A391,СВЦЭМ!$B$34:$B$777,G$366)+'СЕТ СН'!$F$13</f>
        <v>731.78514625000003</v>
      </c>
      <c r="H391" s="36">
        <f>SUMIFS(СВЦЭМ!$K$34:$K$777,СВЦЭМ!$A$34:$A$777,$A391,СВЦЭМ!$B$34:$B$777,H$366)+'СЕТ СН'!$F$13</f>
        <v>691.59005611999999</v>
      </c>
      <c r="I391" s="36">
        <f>SUMIFS(СВЦЭМ!$K$34:$K$777,СВЦЭМ!$A$34:$A$777,$A391,СВЦЭМ!$B$34:$B$777,I$366)+'СЕТ СН'!$F$13</f>
        <v>652.86799699999995</v>
      </c>
      <c r="J391" s="36">
        <f>SUMIFS(СВЦЭМ!$K$34:$K$777,СВЦЭМ!$A$34:$A$777,$A391,СВЦЭМ!$B$34:$B$777,J$366)+'СЕТ СН'!$F$13</f>
        <v>645.83115264000003</v>
      </c>
      <c r="K391" s="36">
        <f>SUMIFS(СВЦЭМ!$K$34:$K$777,СВЦЭМ!$A$34:$A$777,$A391,СВЦЭМ!$B$34:$B$777,K$366)+'СЕТ СН'!$F$13</f>
        <v>645.05938041000002</v>
      </c>
      <c r="L391" s="36">
        <f>SUMIFS(СВЦЭМ!$K$34:$K$777,СВЦЭМ!$A$34:$A$777,$A391,СВЦЭМ!$B$34:$B$777,L$366)+'СЕТ СН'!$F$13</f>
        <v>654.96449631999997</v>
      </c>
      <c r="M391" s="36">
        <f>SUMIFS(СВЦЭМ!$K$34:$K$777,СВЦЭМ!$A$34:$A$777,$A391,СВЦЭМ!$B$34:$B$777,M$366)+'СЕТ СН'!$F$13</f>
        <v>654.67916069</v>
      </c>
      <c r="N391" s="36">
        <f>SUMIFS(СВЦЭМ!$K$34:$K$777,СВЦЭМ!$A$34:$A$777,$A391,СВЦЭМ!$B$34:$B$777,N$366)+'СЕТ СН'!$F$13</f>
        <v>647.25958035999997</v>
      </c>
      <c r="O391" s="36">
        <f>SUMIFS(СВЦЭМ!$K$34:$K$777,СВЦЭМ!$A$34:$A$777,$A391,СВЦЭМ!$B$34:$B$777,O$366)+'СЕТ СН'!$F$13</f>
        <v>642.17219117000002</v>
      </c>
      <c r="P391" s="36">
        <f>SUMIFS(СВЦЭМ!$K$34:$K$777,СВЦЭМ!$A$34:$A$777,$A391,СВЦЭМ!$B$34:$B$777,P$366)+'СЕТ СН'!$F$13</f>
        <v>595.09645737000005</v>
      </c>
      <c r="Q391" s="36">
        <f>SUMIFS(СВЦЭМ!$K$34:$K$777,СВЦЭМ!$A$34:$A$777,$A391,СВЦЭМ!$B$34:$B$777,Q$366)+'СЕТ СН'!$F$13</f>
        <v>542.81385762000002</v>
      </c>
      <c r="R391" s="36">
        <f>SUMIFS(СВЦЭМ!$K$34:$K$777,СВЦЭМ!$A$34:$A$777,$A391,СВЦЭМ!$B$34:$B$777,R$366)+'СЕТ СН'!$F$13</f>
        <v>455.55964014</v>
      </c>
      <c r="S391" s="36">
        <f>SUMIFS(СВЦЭМ!$K$34:$K$777,СВЦЭМ!$A$34:$A$777,$A391,СВЦЭМ!$B$34:$B$777,S$366)+'СЕТ СН'!$F$13</f>
        <v>412.97154322</v>
      </c>
      <c r="T391" s="36">
        <f>SUMIFS(СВЦЭМ!$K$34:$K$777,СВЦЭМ!$A$34:$A$777,$A391,СВЦЭМ!$B$34:$B$777,T$366)+'СЕТ СН'!$F$13</f>
        <v>402.30527418000003</v>
      </c>
      <c r="U391" s="36">
        <f>SUMIFS(СВЦЭМ!$K$34:$K$777,СВЦЭМ!$A$34:$A$777,$A391,СВЦЭМ!$B$34:$B$777,U$366)+'СЕТ СН'!$F$13</f>
        <v>419.61347037000002</v>
      </c>
      <c r="V391" s="36">
        <f>SUMIFS(СВЦЭМ!$K$34:$K$777,СВЦЭМ!$A$34:$A$777,$A391,СВЦЭМ!$B$34:$B$777,V$366)+'СЕТ СН'!$F$13</f>
        <v>401.68519498000001</v>
      </c>
      <c r="W391" s="36">
        <f>SUMIFS(СВЦЭМ!$K$34:$K$777,СВЦЭМ!$A$34:$A$777,$A391,СВЦЭМ!$B$34:$B$777,W$366)+'СЕТ СН'!$F$13</f>
        <v>420.35832200999999</v>
      </c>
      <c r="X391" s="36">
        <f>SUMIFS(СВЦЭМ!$K$34:$K$777,СВЦЭМ!$A$34:$A$777,$A391,СВЦЭМ!$B$34:$B$777,X$366)+'СЕТ СН'!$F$13</f>
        <v>461.66740041999998</v>
      </c>
      <c r="Y391" s="36">
        <f>SUMIFS(СВЦЭМ!$K$34:$K$777,СВЦЭМ!$A$34:$A$777,$A391,СВЦЭМ!$B$34:$B$777,Y$366)+'СЕТ СН'!$F$13</f>
        <v>519.88533652000001</v>
      </c>
    </row>
    <row r="392" spans="1:26" ht="15.75" x14ac:dyDescent="0.2">
      <c r="A392" s="35">
        <f t="shared" si="10"/>
        <v>43399</v>
      </c>
      <c r="B392" s="36">
        <f>SUMIFS(СВЦЭМ!$K$34:$K$777,СВЦЭМ!$A$34:$A$777,$A392,СВЦЭМ!$B$34:$B$777,B$366)+'СЕТ СН'!$F$13</f>
        <v>651.75841643000001</v>
      </c>
      <c r="C392" s="36">
        <f>SUMIFS(СВЦЭМ!$K$34:$K$777,СВЦЭМ!$A$34:$A$777,$A392,СВЦЭМ!$B$34:$B$777,C$366)+'СЕТ СН'!$F$13</f>
        <v>732.78887148000001</v>
      </c>
      <c r="D392" s="36">
        <f>SUMIFS(СВЦЭМ!$K$34:$K$777,СВЦЭМ!$A$34:$A$777,$A392,СВЦЭМ!$B$34:$B$777,D$366)+'СЕТ СН'!$F$13</f>
        <v>795.67894965000005</v>
      </c>
      <c r="E392" s="36">
        <f>SUMIFS(СВЦЭМ!$K$34:$K$777,СВЦЭМ!$A$34:$A$777,$A392,СВЦЭМ!$B$34:$B$777,E$366)+'СЕТ СН'!$F$13</f>
        <v>797.28448933000004</v>
      </c>
      <c r="F392" s="36">
        <f>SUMIFS(СВЦЭМ!$K$34:$K$777,СВЦЭМ!$A$34:$A$777,$A392,СВЦЭМ!$B$34:$B$777,F$366)+'СЕТ СН'!$F$13</f>
        <v>786.42827272</v>
      </c>
      <c r="G392" s="36">
        <f>SUMIFS(СВЦЭМ!$K$34:$K$777,СВЦЭМ!$A$34:$A$777,$A392,СВЦЭМ!$B$34:$B$777,G$366)+'СЕТ СН'!$F$13</f>
        <v>760.16815254999995</v>
      </c>
      <c r="H392" s="36">
        <f>SUMIFS(СВЦЭМ!$K$34:$K$777,СВЦЭМ!$A$34:$A$777,$A392,СВЦЭМ!$B$34:$B$777,H$366)+'СЕТ СН'!$F$13</f>
        <v>704.97171719999994</v>
      </c>
      <c r="I392" s="36">
        <f>SUMIFS(СВЦЭМ!$K$34:$K$777,СВЦЭМ!$A$34:$A$777,$A392,СВЦЭМ!$B$34:$B$777,I$366)+'СЕТ СН'!$F$13</f>
        <v>654.13033012999995</v>
      </c>
      <c r="J392" s="36">
        <f>SUMIFS(СВЦЭМ!$K$34:$K$777,СВЦЭМ!$A$34:$A$777,$A392,СВЦЭМ!$B$34:$B$777,J$366)+'СЕТ СН'!$F$13</f>
        <v>638.51714835999996</v>
      </c>
      <c r="K392" s="36">
        <f>SUMIFS(СВЦЭМ!$K$34:$K$777,СВЦЭМ!$A$34:$A$777,$A392,СВЦЭМ!$B$34:$B$777,K$366)+'СЕТ СН'!$F$13</f>
        <v>627.27048805000004</v>
      </c>
      <c r="L392" s="36">
        <f>SUMIFS(СВЦЭМ!$K$34:$K$777,СВЦЭМ!$A$34:$A$777,$A392,СВЦЭМ!$B$34:$B$777,L$366)+'СЕТ СН'!$F$13</f>
        <v>628.60686815999998</v>
      </c>
      <c r="M392" s="36">
        <f>SUMIFS(СВЦЭМ!$K$34:$K$777,СВЦЭМ!$A$34:$A$777,$A392,СВЦЭМ!$B$34:$B$777,M$366)+'СЕТ СН'!$F$13</f>
        <v>632.58401573000003</v>
      </c>
      <c r="N392" s="36">
        <f>SUMIFS(СВЦЭМ!$K$34:$K$777,СВЦЭМ!$A$34:$A$777,$A392,СВЦЭМ!$B$34:$B$777,N$366)+'СЕТ СН'!$F$13</f>
        <v>636.51403473000005</v>
      </c>
      <c r="O392" s="36">
        <f>SUMIFS(СВЦЭМ!$K$34:$K$777,СВЦЭМ!$A$34:$A$777,$A392,СВЦЭМ!$B$34:$B$777,O$366)+'СЕТ СН'!$F$13</f>
        <v>620.97971365000001</v>
      </c>
      <c r="P392" s="36">
        <f>SUMIFS(СВЦЭМ!$K$34:$K$777,СВЦЭМ!$A$34:$A$777,$A392,СВЦЭМ!$B$34:$B$777,P$366)+'СЕТ СН'!$F$13</f>
        <v>580.16762262999998</v>
      </c>
      <c r="Q392" s="36">
        <f>SUMIFS(СВЦЭМ!$K$34:$K$777,СВЦЭМ!$A$34:$A$777,$A392,СВЦЭМ!$B$34:$B$777,Q$366)+'СЕТ СН'!$F$13</f>
        <v>539.19024729</v>
      </c>
      <c r="R392" s="36">
        <f>SUMIFS(СВЦЭМ!$K$34:$K$777,СВЦЭМ!$A$34:$A$777,$A392,СВЦЭМ!$B$34:$B$777,R$366)+'СЕТ СН'!$F$13</f>
        <v>477.54310423999999</v>
      </c>
      <c r="S392" s="36">
        <f>SUMIFS(СВЦЭМ!$K$34:$K$777,СВЦЭМ!$A$34:$A$777,$A392,СВЦЭМ!$B$34:$B$777,S$366)+'СЕТ СН'!$F$13</f>
        <v>423.69515852000001</v>
      </c>
      <c r="T392" s="36">
        <f>SUMIFS(СВЦЭМ!$K$34:$K$777,СВЦЭМ!$A$34:$A$777,$A392,СВЦЭМ!$B$34:$B$777,T$366)+'СЕТ СН'!$F$13</f>
        <v>400.78672021</v>
      </c>
      <c r="U392" s="36">
        <f>SUMIFS(СВЦЭМ!$K$34:$K$777,СВЦЭМ!$A$34:$A$777,$A392,СВЦЭМ!$B$34:$B$777,U$366)+'СЕТ СН'!$F$13</f>
        <v>394.86699744999999</v>
      </c>
      <c r="V392" s="36">
        <f>SUMIFS(СВЦЭМ!$K$34:$K$777,СВЦЭМ!$A$34:$A$777,$A392,СВЦЭМ!$B$34:$B$777,V$366)+'СЕТ СН'!$F$13</f>
        <v>401.18582975999999</v>
      </c>
      <c r="W392" s="36">
        <f>SUMIFS(СВЦЭМ!$K$34:$K$777,СВЦЭМ!$A$34:$A$777,$A392,СВЦЭМ!$B$34:$B$777,W$366)+'СЕТ СН'!$F$13</f>
        <v>414.02862313999998</v>
      </c>
      <c r="X392" s="36">
        <f>SUMIFS(СВЦЭМ!$K$34:$K$777,СВЦЭМ!$A$34:$A$777,$A392,СВЦЭМ!$B$34:$B$777,X$366)+'СЕТ СН'!$F$13</f>
        <v>455.00909496999998</v>
      </c>
      <c r="Y392" s="36">
        <f>SUMIFS(СВЦЭМ!$K$34:$K$777,СВЦЭМ!$A$34:$A$777,$A392,СВЦЭМ!$B$34:$B$777,Y$366)+'СЕТ СН'!$F$13</f>
        <v>524.96338986000001</v>
      </c>
    </row>
    <row r="393" spans="1:26" ht="15.75" x14ac:dyDescent="0.2">
      <c r="A393" s="35">
        <f t="shared" si="10"/>
        <v>43400</v>
      </c>
      <c r="B393" s="36">
        <f>SUMIFS(СВЦЭМ!$K$34:$K$777,СВЦЭМ!$A$34:$A$777,$A393,СВЦЭМ!$B$34:$B$777,B$366)+'СЕТ СН'!$F$13</f>
        <v>622.78397216999997</v>
      </c>
      <c r="C393" s="36">
        <f>SUMIFS(СВЦЭМ!$K$34:$K$777,СВЦЭМ!$A$34:$A$777,$A393,СВЦЭМ!$B$34:$B$777,C$366)+'СЕТ СН'!$F$13</f>
        <v>685.97898094000004</v>
      </c>
      <c r="D393" s="36">
        <f>SUMIFS(СВЦЭМ!$K$34:$K$777,СВЦЭМ!$A$34:$A$777,$A393,СВЦЭМ!$B$34:$B$777,D$366)+'СЕТ СН'!$F$13</f>
        <v>726.97748740999998</v>
      </c>
      <c r="E393" s="36">
        <f>SUMIFS(СВЦЭМ!$K$34:$K$777,СВЦЭМ!$A$34:$A$777,$A393,СВЦЭМ!$B$34:$B$777,E$366)+'СЕТ СН'!$F$13</f>
        <v>732.01753054999995</v>
      </c>
      <c r="F393" s="36">
        <f>SUMIFS(СВЦЭМ!$K$34:$K$777,СВЦЭМ!$A$34:$A$777,$A393,СВЦЭМ!$B$34:$B$777,F$366)+'СЕТ СН'!$F$13</f>
        <v>726.53834873000005</v>
      </c>
      <c r="G393" s="36">
        <f>SUMIFS(СВЦЭМ!$K$34:$K$777,СВЦЭМ!$A$34:$A$777,$A393,СВЦЭМ!$B$34:$B$777,G$366)+'СЕТ СН'!$F$13</f>
        <v>710.83121607999999</v>
      </c>
      <c r="H393" s="36">
        <f>SUMIFS(СВЦЭМ!$K$34:$K$777,СВЦЭМ!$A$34:$A$777,$A393,СВЦЭМ!$B$34:$B$777,H$366)+'СЕТ СН'!$F$13</f>
        <v>684.03755569999998</v>
      </c>
      <c r="I393" s="36">
        <f>SUMIFS(СВЦЭМ!$K$34:$K$777,СВЦЭМ!$A$34:$A$777,$A393,СВЦЭМ!$B$34:$B$777,I$366)+'СЕТ СН'!$F$13</f>
        <v>631.77442829999995</v>
      </c>
      <c r="J393" s="36">
        <f>SUMIFS(СВЦЭМ!$K$34:$K$777,СВЦЭМ!$A$34:$A$777,$A393,СВЦЭМ!$B$34:$B$777,J$366)+'СЕТ СН'!$F$13</f>
        <v>611.25879606000001</v>
      </c>
      <c r="K393" s="36">
        <f>SUMIFS(СВЦЭМ!$K$34:$K$777,СВЦЭМ!$A$34:$A$777,$A393,СВЦЭМ!$B$34:$B$777,K$366)+'СЕТ СН'!$F$13</f>
        <v>618.67437340000004</v>
      </c>
      <c r="L393" s="36">
        <f>SUMIFS(СВЦЭМ!$K$34:$K$777,СВЦЭМ!$A$34:$A$777,$A393,СВЦЭМ!$B$34:$B$777,L$366)+'СЕТ СН'!$F$13</f>
        <v>634.10564835000002</v>
      </c>
      <c r="M393" s="36">
        <f>SUMIFS(СВЦЭМ!$K$34:$K$777,СВЦЭМ!$A$34:$A$777,$A393,СВЦЭМ!$B$34:$B$777,M$366)+'СЕТ СН'!$F$13</f>
        <v>644.22414911999999</v>
      </c>
      <c r="N393" s="36">
        <f>SUMIFS(СВЦЭМ!$K$34:$K$777,СВЦЭМ!$A$34:$A$777,$A393,СВЦЭМ!$B$34:$B$777,N$366)+'СЕТ СН'!$F$13</f>
        <v>651.16528345999996</v>
      </c>
      <c r="O393" s="36">
        <f>SUMIFS(СВЦЭМ!$K$34:$K$777,СВЦЭМ!$A$34:$A$777,$A393,СВЦЭМ!$B$34:$B$777,O$366)+'СЕТ СН'!$F$13</f>
        <v>642.67136856000002</v>
      </c>
      <c r="P393" s="36">
        <f>SUMIFS(СВЦЭМ!$K$34:$K$777,СВЦЭМ!$A$34:$A$777,$A393,СВЦЭМ!$B$34:$B$777,P$366)+'СЕТ СН'!$F$13</f>
        <v>612.15518913000005</v>
      </c>
      <c r="Q393" s="36">
        <f>SUMIFS(СВЦЭМ!$K$34:$K$777,СВЦЭМ!$A$34:$A$777,$A393,СВЦЭМ!$B$34:$B$777,Q$366)+'СЕТ СН'!$F$13</f>
        <v>561.78807992999998</v>
      </c>
      <c r="R393" s="36">
        <f>SUMIFS(СВЦЭМ!$K$34:$K$777,СВЦЭМ!$A$34:$A$777,$A393,СВЦЭМ!$B$34:$B$777,R$366)+'СЕТ СН'!$F$13</f>
        <v>490.63637598000003</v>
      </c>
      <c r="S393" s="36">
        <f>SUMIFS(СВЦЭМ!$K$34:$K$777,СВЦЭМ!$A$34:$A$777,$A393,СВЦЭМ!$B$34:$B$777,S$366)+'СЕТ СН'!$F$13</f>
        <v>428.22521633999997</v>
      </c>
      <c r="T393" s="36">
        <f>SUMIFS(СВЦЭМ!$K$34:$K$777,СВЦЭМ!$A$34:$A$777,$A393,СВЦЭМ!$B$34:$B$777,T$366)+'СЕТ СН'!$F$13</f>
        <v>402.99906751999998</v>
      </c>
      <c r="U393" s="36">
        <f>SUMIFS(СВЦЭМ!$K$34:$K$777,СВЦЭМ!$A$34:$A$777,$A393,СВЦЭМ!$B$34:$B$777,U$366)+'СЕТ СН'!$F$13</f>
        <v>394.03842331999999</v>
      </c>
      <c r="V393" s="36">
        <f>SUMIFS(СВЦЭМ!$K$34:$K$777,СВЦЭМ!$A$34:$A$777,$A393,СВЦЭМ!$B$34:$B$777,V$366)+'СЕТ СН'!$F$13</f>
        <v>402.03356882000003</v>
      </c>
      <c r="W393" s="36">
        <f>SUMIFS(СВЦЭМ!$K$34:$K$777,СВЦЭМ!$A$34:$A$777,$A393,СВЦЭМ!$B$34:$B$777,W$366)+'СЕТ СН'!$F$13</f>
        <v>427.33865283</v>
      </c>
      <c r="X393" s="36">
        <f>SUMIFS(СВЦЭМ!$K$34:$K$777,СВЦЭМ!$A$34:$A$777,$A393,СВЦЭМ!$B$34:$B$777,X$366)+'СЕТ СН'!$F$13</f>
        <v>468.86608782000002</v>
      </c>
      <c r="Y393" s="36">
        <f>SUMIFS(СВЦЭМ!$K$34:$K$777,СВЦЭМ!$A$34:$A$777,$A393,СВЦЭМ!$B$34:$B$777,Y$366)+'СЕТ СН'!$F$13</f>
        <v>556.17140210000002</v>
      </c>
    </row>
    <row r="394" spans="1:26" ht="15.75" x14ac:dyDescent="0.2">
      <c r="A394" s="35">
        <f t="shared" si="10"/>
        <v>43401</v>
      </c>
      <c r="B394" s="36">
        <f>SUMIFS(СВЦЭМ!$K$34:$K$777,СВЦЭМ!$A$34:$A$777,$A394,СВЦЭМ!$B$34:$B$777,B$366)+'СЕТ СН'!$F$13</f>
        <v>621.52700140000002</v>
      </c>
      <c r="C394" s="36">
        <f>SUMIFS(СВЦЭМ!$K$34:$K$777,СВЦЭМ!$A$34:$A$777,$A394,СВЦЭМ!$B$34:$B$777,C$366)+'СЕТ СН'!$F$13</f>
        <v>686.42985419000001</v>
      </c>
      <c r="D394" s="36">
        <f>SUMIFS(СВЦЭМ!$K$34:$K$777,СВЦЭМ!$A$34:$A$777,$A394,СВЦЭМ!$B$34:$B$777,D$366)+'СЕТ СН'!$F$13</f>
        <v>745.80571559999998</v>
      </c>
      <c r="E394" s="36">
        <f>SUMIFS(СВЦЭМ!$K$34:$K$777,СВЦЭМ!$A$34:$A$777,$A394,СВЦЭМ!$B$34:$B$777,E$366)+'СЕТ СН'!$F$13</f>
        <v>740.34764955000003</v>
      </c>
      <c r="F394" s="36">
        <f>SUMIFS(СВЦЭМ!$K$34:$K$777,СВЦЭМ!$A$34:$A$777,$A394,СВЦЭМ!$B$34:$B$777,F$366)+'СЕТ СН'!$F$13</f>
        <v>735.45382338000002</v>
      </c>
      <c r="G394" s="36">
        <f>SUMIFS(СВЦЭМ!$K$34:$K$777,СВЦЭМ!$A$34:$A$777,$A394,СВЦЭМ!$B$34:$B$777,G$366)+'СЕТ СН'!$F$13</f>
        <v>733.90685962999999</v>
      </c>
      <c r="H394" s="36">
        <f>SUMIFS(СВЦЭМ!$K$34:$K$777,СВЦЭМ!$A$34:$A$777,$A394,СВЦЭМ!$B$34:$B$777,H$366)+'СЕТ СН'!$F$13</f>
        <v>725.76963529</v>
      </c>
      <c r="I394" s="36">
        <f>SUMIFS(СВЦЭМ!$K$34:$K$777,СВЦЭМ!$A$34:$A$777,$A394,СВЦЭМ!$B$34:$B$777,I$366)+'СЕТ СН'!$F$13</f>
        <v>697.49440936999997</v>
      </c>
      <c r="J394" s="36">
        <f>SUMIFS(СВЦЭМ!$K$34:$K$777,СВЦЭМ!$A$34:$A$777,$A394,СВЦЭМ!$B$34:$B$777,J$366)+'СЕТ СН'!$F$13</f>
        <v>659.69431182000005</v>
      </c>
      <c r="K394" s="36">
        <f>SUMIFS(СВЦЭМ!$K$34:$K$777,СВЦЭМ!$A$34:$A$777,$A394,СВЦЭМ!$B$34:$B$777,K$366)+'СЕТ СН'!$F$13</f>
        <v>632.52238765000004</v>
      </c>
      <c r="L394" s="36">
        <f>SUMIFS(СВЦЭМ!$K$34:$K$777,СВЦЭМ!$A$34:$A$777,$A394,СВЦЭМ!$B$34:$B$777,L$366)+'СЕТ СН'!$F$13</f>
        <v>627.47100405000003</v>
      </c>
      <c r="M394" s="36">
        <f>SUMIFS(СВЦЭМ!$K$34:$K$777,СВЦЭМ!$A$34:$A$777,$A394,СВЦЭМ!$B$34:$B$777,M$366)+'СЕТ СН'!$F$13</f>
        <v>631.50164723</v>
      </c>
      <c r="N394" s="36">
        <f>SUMIFS(СВЦЭМ!$K$34:$K$777,СВЦЭМ!$A$34:$A$777,$A394,СВЦЭМ!$B$34:$B$777,N$366)+'СЕТ СН'!$F$13</f>
        <v>640.92919993999999</v>
      </c>
      <c r="O394" s="36">
        <f>SUMIFS(СВЦЭМ!$K$34:$K$777,СВЦЭМ!$A$34:$A$777,$A394,СВЦЭМ!$B$34:$B$777,O$366)+'СЕТ СН'!$F$13</f>
        <v>637.86416486999997</v>
      </c>
      <c r="P394" s="36">
        <f>SUMIFS(СВЦЭМ!$K$34:$K$777,СВЦЭМ!$A$34:$A$777,$A394,СВЦЭМ!$B$34:$B$777,P$366)+'СЕТ СН'!$F$13</f>
        <v>598.11095149000005</v>
      </c>
      <c r="Q394" s="36">
        <f>SUMIFS(СВЦЭМ!$K$34:$K$777,СВЦЭМ!$A$34:$A$777,$A394,СВЦЭМ!$B$34:$B$777,Q$366)+'СЕТ СН'!$F$13</f>
        <v>545.28031780000003</v>
      </c>
      <c r="R394" s="36">
        <f>SUMIFS(СВЦЭМ!$K$34:$K$777,СВЦЭМ!$A$34:$A$777,$A394,СВЦЭМ!$B$34:$B$777,R$366)+'СЕТ СН'!$F$13</f>
        <v>485.48445394999999</v>
      </c>
      <c r="S394" s="36">
        <f>SUMIFS(СВЦЭМ!$K$34:$K$777,СВЦЭМ!$A$34:$A$777,$A394,СВЦЭМ!$B$34:$B$777,S$366)+'СЕТ СН'!$F$13</f>
        <v>408.41543123999998</v>
      </c>
      <c r="T394" s="36">
        <f>SUMIFS(СВЦЭМ!$K$34:$K$777,СВЦЭМ!$A$34:$A$777,$A394,СВЦЭМ!$B$34:$B$777,T$366)+'СЕТ СН'!$F$13</f>
        <v>392.84944495000002</v>
      </c>
      <c r="U394" s="36">
        <f>SUMIFS(СВЦЭМ!$K$34:$K$777,СВЦЭМ!$A$34:$A$777,$A394,СВЦЭМ!$B$34:$B$777,U$366)+'СЕТ СН'!$F$13</f>
        <v>393.07347893000002</v>
      </c>
      <c r="V394" s="36">
        <f>SUMIFS(СВЦЭМ!$K$34:$K$777,СВЦЭМ!$A$34:$A$777,$A394,СВЦЭМ!$B$34:$B$777,V$366)+'СЕТ СН'!$F$13</f>
        <v>404.04386957000003</v>
      </c>
      <c r="W394" s="36">
        <f>SUMIFS(СВЦЭМ!$K$34:$K$777,СВЦЭМ!$A$34:$A$777,$A394,СВЦЭМ!$B$34:$B$777,W$366)+'СЕТ СН'!$F$13</f>
        <v>417.83676868999999</v>
      </c>
      <c r="X394" s="36">
        <f>SUMIFS(СВЦЭМ!$K$34:$K$777,СВЦЭМ!$A$34:$A$777,$A394,СВЦЭМ!$B$34:$B$777,X$366)+'СЕТ СН'!$F$13</f>
        <v>461.06362010999999</v>
      </c>
      <c r="Y394" s="36">
        <f>SUMIFS(СВЦЭМ!$K$34:$K$777,СВЦЭМ!$A$34:$A$777,$A394,СВЦЭМ!$B$34:$B$777,Y$366)+'СЕТ СН'!$F$13</f>
        <v>552.66258250999999</v>
      </c>
    </row>
    <row r="395" spans="1:26" ht="15.75" x14ac:dyDescent="0.2">
      <c r="A395" s="35">
        <f t="shared" si="10"/>
        <v>43402</v>
      </c>
      <c r="B395" s="36">
        <f>SUMIFS(СВЦЭМ!$K$34:$K$777,СВЦЭМ!$A$34:$A$777,$A395,СВЦЭМ!$B$34:$B$777,B$366)+'СЕТ СН'!$F$13</f>
        <v>637.41942254000003</v>
      </c>
      <c r="C395" s="36">
        <f>SUMIFS(СВЦЭМ!$K$34:$K$777,СВЦЭМ!$A$34:$A$777,$A395,СВЦЭМ!$B$34:$B$777,C$366)+'СЕТ СН'!$F$13</f>
        <v>706.85073666999995</v>
      </c>
      <c r="D395" s="36">
        <f>SUMIFS(СВЦЭМ!$K$34:$K$777,СВЦЭМ!$A$34:$A$777,$A395,СВЦЭМ!$B$34:$B$777,D$366)+'СЕТ СН'!$F$13</f>
        <v>765.21713351000005</v>
      </c>
      <c r="E395" s="36">
        <f>SUMIFS(СВЦЭМ!$K$34:$K$777,СВЦЭМ!$A$34:$A$777,$A395,СВЦЭМ!$B$34:$B$777,E$366)+'СЕТ СН'!$F$13</f>
        <v>763.65110792999997</v>
      </c>
      <c r="F395" s="36">
        <f>SUMIFS(СВЦЭМ!$K$34:$K$777,СВЦЭМ!$A$34:$A$777,$A395,СВЦЭМ!$B$34:$B$777,F$366)+'СЕТ СН'!$F$13</f>
        <v>758.52972093999995</v>
      </c>
      <c r="G395" s="36">
        <f>SUMIFS(СВЦЭМ!$K$34:$K$777,СВЦЭМ!$A$34:$A$777,$A395,СВЦЭМ!$B$34:$B$777,G$366)+'СЕТ СН'!$F$13</f>
        <v>744.95748746000004</v>
      </c>
      <c r="H395" s="36">
        <f>SUMIFS(СВЦЭМ!$K$34:$K$777,СВЦЭМ!$A$34:$A$777,$A395,СВЦЭМ!$B$34:$B$777,H$366)+'СЕТ СН'!$F$13</f>
        <v>718.02574319999997</v>
      </c>
      <c r="I395" s="36">
        <f>SUMIFS(СВЦЭМ!$K$34:$K$777,СВЦЭМ!$A$34:$A$777,$A395,СВЦЭМ!$B$34:$B$777,I$366)+'СЕТ СН'!$F$13</f>
        <v>680.74694579000004</v>
      </c>
      <c r="J395" s="36">
        <f>SUMIFS(СВЦЭМ!$K$34:$K$777,СВЦЭМ!$A$34:$A$777,$A395,СВЦЭМ!$B$34:$B$777,J$366)+'СЕТ СН'!$F$13</f>
        <v>645.61437051999997</v>
      </c>
      <c r="K395" s="36">
        <f>SUMIFS(СВЦЭМ!$K$34:$K$777,СВЦЭМ!$A$34:$A$777,$A395,СВЦЭМ!$B$34:$B$777,K$366)+'СЕТ СН'!$F$13</f>
        <v>636.00891286000001</v>
      </c>
      <c r="L395" s="36">
        <f>SUMIFS(СВЦЭМ!$K$34:$K$777,СВЦЭМ!$A$34:$A$777,$A395,СВЦЭМ!$B$34:$B$777,L$366)+'СЕТ СН'!$F$13</f>
        <v>627.51054428999998</v>
      </c>
      <c r="M395" s="36">
        <f>SUMIFS(СВЦЭМ!$K$34:$K$777,СВЦЭМ!$A$34:$A$777,$A395,СВЦЭМ!$B$34:$B$777,M$366)+'СЕТ СН'!$F$13</f>
        <v>638.19635076999998</v>
      </c>
      <c r="N395" s="36">
        <f>SUMIFS(СВЦЭМ!$K$34:$K$777,СВЦЭМ!$A$34:$A$777,$A395,СВЦЭМ!$B$34:$B$777,N$366)+'СЕТ СН'!$F$13</f>
        <v>650.23063320999995</v>
      </c>
      <c r="O395" s="36">
        <f>SUMIFS(СВЦЭМ!$K$34:$K$777,СВЦЭМ!$A$34:$A$777,$A395,СВЦЭМ!$B$34:$B$777,O$366)+'СЕТ СН'!$F$13</f>
        <v>642.43221255000003</v>
      </c>
      <c r="P395" s="36">
        <f>SUMIFS(СВЦЭМ!$K$34:$K$777,СВЦЭМ!$A$34:$A$777,$A395,СВЦЭМ!$B$34:$B$777,P$366)+'СЕТ СН'!$F$13</f>
        <v>606.38682360999996</v>
      </c>
      <c r="Q395" s="36">
        <f>SUMIFS(СВЦЭМ!$K$34:$K$777,СВЦЭМ!$A$34:$A$777,$A395,СВЦЭМ!$B$34:$B$777,Q$366)+'СЕТ СН'!$F$13</f>
        <v>567.83006937000005</v>
      </c>
      <c r="R395" s="36">
        <f>SUMIFS(СВЦЭМ!$K$34:$K$777,СВЦЭМ!$A$34:$A$777,$A395,СВЦЭМ!$B$34:$B$777,R$366)+'СЕТ СН'!$F$13</f>
        <v>498.23904571000003</v>
      </c>
      <c r="S395" s="36">
        <f>SUMIFS(СВЦЭМ!$K$34:$K$777,СВЦЭМ!$A$34:$A$777,$A395,СВЦЭМ!$B$34:$B$777,S$366)+'СЕТ СН'!$F$13</f>
        <v>432.16606316999997</v>
      </c>
      <c r="T395" s="36">
        <f>SUMIFS(СВЦЭМ!$K$34:$K$777,СВЦЭМ!$A$34:$A$777,$A395,СВЦЭМ!$B$34:$B$777,T$366)+'СЕТ СН'!$F$13</f>
        <v>410.04668791</v>
      </c>
      <c r="U395" s="36">
        <f>SUMIFS(СВЦЭМ!$K$34:$K$777,СВЦЭМ!$A$34:$A$777,$A395,СВЦЭМ!$B$34:$B$777,U$366)+'СЕТ СН'!$F$13</f>
        <v>408.59352844</v>
      </c>
      <c r="V395" s="36">
        <f>SUMIFS(СВЦЭМ!$K$34:$K$777,СВЦЭМ!$A$34:$A$777,$A395,СВЦЭМ!$B$34:$B$777,V$366)+'СЕТ СН'!$F$13</f>
        <v>412.12345428999998</v>
      </c>
      <c r="W395" s="36">
        <f>SUMIFS(СВЦЭМ!$K$34:$K$777,СВЦЭМ!$A$34:$A$777,$A395,СВЦЭМ!$B$34:$B$777,W$366)+'СЕТ СН'!$F$13</f>
        <v>426.85989066000002</v>
      </c>
      <c r="X395" s="36">
        <f>SUMIFS(СВЦЭМ!$K$34:$K$777,СВЦЭМ!$A$34:$A$777,$A395,СВЦЭМ!$B$34:$B$777,X$366)+'СЕТ СН'!$F$13</f>
        <v>475.99356239999997</v>
      </c>
      <c r="Y395" s="36">
        <f>SUMIFS(СВЦЭМ!$K$34:$K$777,СВЦЭМ!$A$34:$A$777,$A395,СВЦЭМ!$B$34:$B$777,Y$366)+'СЕТ СН'!$F$13</f>
        <v>548.40382857999998</v>
      </c>
    </row>
    <row r="396" spans="1:26" ht="15.75" x14ac:dyDescent="0.2">
      <c r="A396" s="35">
        <f t="shared" si="10"/>
        <v>43403</v>
      </c>
      <c r="B396" s="36">
        <f>SUMIFS(СВЦЭМ!$K$34:$K$777,СВЦЭМ!$A$34:$A$777,$A396,СВЦЭМ!$B$34:$B$777,B$366)+'СЕТ СН'!$F$13</f>
        <v>642.08140999</v>
      </c>
      <c r="C396" s="36">
        <f>SUMIFS(СВЦЭМ!$K$34:$K$777,СВЦЭМ!$A$34:$A$777,$A396,СВЦЭМ!$B$34:$B$777,C$366)+'СЕТ СН'!$F$13</f>
        <v>701.52454294999995</v>
      </c>
      <c r="D396" s="36">
        <f>SUMIFS(СВЦЭМ!$K$34:$K$777,СВЦЭМ!$A$34:$A$777,$A396,СВЦЭМ!$B$34:$B$777,D$366)+'СЕТ СН'!$F$13</f>
        <v>754.08577667999998</v>
      </c>
      <c r="E396" s="36">
        <f>SUMIFS(СВЦЭМ!$K$34:$K$777,СВЦЭМ!$A$34:$A$777,$A396,СВЦЭМ!$B$34:$B$777,E$366)+'СЕТ СН'!$F$13</f>
        <v>763.19184868000002</v>
      </c>
      <c r="F396" s="36">
        <f>SUMIFS(СВЦЭМ!$K$34:$K$777,СВЦЭМ!$A$34:$A$777,$A396,СВЦЭМ!$B$34:$B$777,F$366)+'СЕТ СН'!$F$13</f>
        <v>749.63312167000004</v>
      </c>
      <c r="G396" s="36">
        <f>SUMIFS(СВЦЭМ!$K$34:$K$777,СВЦЭМ!$A$34:$A$777,$A396,СВЦЭМ!$B$34:$B$777,G$366)+'СЕТ СН'!$F$13</f>
        <v>722.40132153000002</v>
      </c>
      <c r="H396" s="36">
        <f>SUMIFS(СВЦЭМ!$K$34:$K$777,СВЦЭМ!$A$34:$A$777,$A396,СВЦЭМ!$B$34:$B$777,H$366)+'СЕТ СН'!$F$13</f>
        <v>695.43115813999998</v>
      </c>
      <c r="I396" s="36">
        <f>SUMIFS(СВЦЭМ!$K$34:$K$777,СВЦЭМ!$A$34:$A$777,$A396,СВЦЭМ!$B$34:$B$777,I$366)+'СЕТ СН'!$F$13</f>
        <v>668.55767004999996</v>
      </c>
      <c r="J396" s="36">
        <f>SUMIFS(СВЦЭМ!$K$34:$K$777,СВЦЭМ!$A$34:$A$777,$A396,СВЦЭМ!$B$34:$B$777,J$366)+'СЕТ СН'!$F$13</f>
        <v>635.12215965999997</v>
      </c>
      <c r="K396" s="36">
        <f>SUMIFS(СВЦЭМ!$K$34:$K$777,СВЦЭМ!$A$34:$A$777,$A396,СВЦЭМ!$B$34:$B$777,K$366)+'СЕТ СН'!$F$13</f>
        <v>631.70593652000002</v>
      </c>
      <c r="L396" s="36">
        <f>SUMIFS(СВЦЭМ!$K$34:$K$777,СВЦЭМ!$A$34:$A$777,$A396,СВЦЭМ!$B$34:$B$777,L$366)+'СЕТ СН'!$F$13</f>
        <v>629.35563368999999</v>
      </c>
      <c r="M396" s="36">
        <f>SUMIFS(СВЦЭМ!$K$34:$K$777,СВЦЭМ!$A$34:$A$777,$A396,СВЦЭМ!$B$34:$B$777,M$366)+'СЕТ СН'!$F$13</f>
        <v>641.06584386999998</v>
      </c>
      <c r="N396" s="36">
        <f>SUMIFS(СВЦЭМ!$K$34:$K$777,СВЦЭМ!$A$34:$A$777,$A396,СВЦЭМ!$B$34:$B$777,N$366)+'СЕТ СН'!$F$13</f>
        <v>654.16743980000001</v>
      </c>
      <c r="O396" s="36">
        <f>SUMIFS(СВЦЭМ!$K$34:$K$777,СВЦЭМ!$A$34:$A$777,$A396,СВЦЭМ!$B$34:$B$777,O$366)+'СЕТ СН'!$F$13</f>
        <v>645.23794083999996</v>
      </c>
      <c r="P396" s="36">
        <f>SUMIFS(СВЦЭМ!$K$34:$K$777,СВЦЭМ!$A$34:$A$777,$A396,СВЦЭМ!$B$34:$B$777,P$366)+'СЕТ СН'!$F$13</f>
        <v>614.34826412999996</v>
      </c>
      <c r="Q396" s="36">
        <f>SUMIFS(СВЦЭМ!$K$34:$K$777,СВЦЭМ!$A$34:$A$777,$A396,СВЦЭМ!$B$34:$B$777,Q$366)+'СЕТ СН'!$F$13</f>
        <v>576.99359666999999</v>
      </c>
      <c r="R396" s="36">
        <f>SUMIFS(СВЦЭМ!$K$34:$K$777,СВЦЭМ!$A$34:$A$777,$A396,СВЦЭМ!$B$34:$B$777,R$366)+'СЕТ СН'!$F$13</f>
        <v>507.60210441999999</v>
      </c>
      <c r="S396" s="36">
        <f>SUMIFS(СВЦЭМ!$K$34:$K$777,СВЦЭМ!$A$34:$A$777,$A396,СВЦЭМ!$B$34:$B$777,S$366)+'СЕТ СН'!$F$13</f>
        <v>438.93240094999999</v>
      </c>
      <c r="T396" s="36">
        <f>SUMIFS(СВЦЭМ!$K$34:$K$777,СВЦЭМ!$A$34:$A$777,$A396,СВЦЭМ!$B$34:$B$777,T$366)+'СЕТ СН'!$F$13</f>
        <v>410.67320404999998</v>
      </c>
      <c r="U396" s="36">
        <f>SUMIFS(СВЦЭМ!$K$34:$K$777,СВЦЭМ!$A$34:$A$777,$A396,СВЦЭМ!$B$34:$B$777,U$366)+'СЕТ СН'!$F$13</f>
        <v>411.58115526</v>
      </c>
      <c r="V396" s="36">
        <f>SUMIFS(СВЦЭМ!$K$34:$K$777,СВЦЭМ!$A$34:$A$777,$A396,СВЦЭМ!$B$34:$B$777,V$366)+'СЕТ СН'!$F$13</f>
        <v>418.33880049999999</v>
      </c>
      <c r="W396" s="36">
        <f>SUMIFS(СВЦЭМ!$K$34:$K$777,СВЦЭМ!$A$34:$A$777,$A396,СВЦЭМ!$B$34:$B$777,W$366)+'СЕТ СН'!$F$13</f>
        <v>443.44360869000002</v>
      </c>
      <c r="X396" s="36">
        <f>SUMIFS(СВЦЭМ!$K$34:$K$777,СВЦЭМ!$A$34:$A$777,$A396,СВЦЭМ!$B$34:$B$777,X$366)+'СЕТ СН'!$F$13</f>
        <v>493.31805718999999</v>
      </c>
      <c r="Y396" s="36">
        <f>SUMIFS(СВЦЭМ!$K$34:$K$777,СВЦЭМ!$A$34:$A$777,$A396,СВЦЭМ!$B$34:$B$777,Y$366)+'СЕТ СН'!$F$13</f>
        <v>573.63657666999995</v>
      </c>
    </row>
    <row r="397" spans="1:26" ht="15.75" x14ac:dyDescent="0.2">
      <c r="A397" s="35">
        <f t="shared" si="10"/>
        <v>43404</v>
      </c>
      <c r="B397" s="36">
        <f>SUMIFS(СВЦЭМ!$K$34:$K$777,СВЦЭМ!$A$34:$A$777,$A397,СВЦЭМ!$B$34:$B$777,B$366)+'СЕТ СН'!$F$13</f>
        <v>650.56225844000005</v>
      </c>
      <c r="C397" s="36">
        <f>SUMIFS(СВЦЭМ!$K$34:$K$777,СВЦЭМ!$A$34:$A$777,$A397,СВЦЭМ!$B$34:$B$777,C$366)+'СЕТ СН'!$F$13</f>
        <v>718.19488019000005</v>
      </c>
      <c r="D397" s="36">
        <f>SUMIFS(СВЦЭМ!$K$34:$K$777,СВЦЭМ!$A$34:$A$777,$A397,СВЦЭМ!$B$34:$B$777,D$366)+'СЕТ СН'!$F$13</f>
        <v>779.20046157000002</v>
      </c>
      <c r="E397" s="36">
        <f>SUMIFS(СВЦЭМ!$K$34:$K$777,СВЦЭМ!$A$34:$A$777,$A397,СВЦЭМ!$B$34:$B$777,E$366)+'СЕТ СН'!$F$13</f>
        <v>783.51402301999997</v>
      </c>
      <c r="F397" s="36">
        <f>SUMIFS(СВЦЭМ!$K$34:$K$777,СВЦЭМ!$A$34:$A$777,$A397,СВЦЭМ!$B$34:$B$777,F$366)+'СЕТ СН'!$F$13</f>
        <v>764.13321564</v>
      </c>
      <c r="G397" s="36">
        <f>SUMIFS(СВЦЭМ!$K$34:$K$777,СВЦЭМ!$A$34:$A$777,$A397,СВЦЭМ!$B$34:$B$777,G$366)+'СЕТ СН'!$F$13</f>
        <v>759.39075754999999</v>
      </c>
      <c r="H397" s="36">
        <f>SUMIFS(СВЦЭМ!$K$34:$K$777,СВЦЭМ!$A$34:$A$777,$A397,СВЦЭМ!$B$34:$B$777,H$366)+'СЕТ СН'!$F$13</f>
        <v>733.83487791000005</v>
      </c>
      <c r="I397" s="36">
        <f>SUMIFS(СВЦЭМ!$K$34:$K$777,СВЦЭМ!$A$34:$A$777,$A397,СВЦЭМ!$B$34:$B$777,I$366)+'СЕТ СН'!$F$13</f>
        <v>692.75115229999994</v>
      </c>
      <c r="J397" s="36">
        <f>SUMIFS(СВЦЭМ!$K$34:$K$777,СВЦЭМ!$A$34:$A$777,$A397,СВЦЭМ!$B$34:$B$777,J$366)+'СЕТ СН'!$F$13</f>
        <v>646.46392403000004</v>
      </c>
      <c r="K397" s="36">
        <f>SUMIFS(СВЦЭМ!$K$34:$K$777,СВЦЭМ!$A$34:$A$777,$A397,СВЦЭМ!$B$34:$B$777,K$366)+'СЕТ СН'!$F$13</f>
        <v>638.62574909</v>
      </c>
      <c r="L397" s="36">
        <f>SUMIFS(СВЦЭМ!$K$34:$K$777,СВЦЭМ!$A$34:$A$777,$A397,СВЦЭМ!$B$34:$B$777,L$366)+'СЕТ СН'!$F$13</f>
        <v>645.44812314000001</v>
      </c>
      <c r="M397" s="36">
        <f>SUMIFS(СВЦЭМ!$K$34:$K$777,СВЦЭМ!$A$34:$A$777,$A397,СВЦЭМ!$B$34:$B$777,M$366)+'СЕТ СН'!$F$13</f>
        <v>656.88305046000005</v>
      </c>
      <c r="N397" s="36">
        <f>SUMIFS(СВЦЭМ!$K$34:$K$777,СВЦЭМ!$A$34:$A$777,$A397,СВЦЭМ!$B$34:$B$777,N$366)+'СЕТ СН'!$F$13</f>
        <v>661.88637882</v>
      </c>
      <c r="O397" s="36">
        <f>SUMIFS(СВЦЭМ!$K$34:$K$777,СВЦЭМ!$A$34:$A$777,$A397,СВЦЭМ!$B$34:$B$777,O$366)+'СЕТ СН'!$F$13</f>
        <v>643.10623138000005</v>
      </c>
      <c r="P397" s="36">
        <f>SUMIFS(СВЦЭМ!$K$34:$K$777,СВЦЭМ!$A$34:$A$777,$A397,СВЦЭМ!$B$34:$B$777,P$366)+'СЕТ СН'!$F$13</f>
        <v>613.22937869999998</v>
      </c>
      <c r="Q397" s="36">
        <f>SUMIFS(СВЦЭМ!$K$34:$K$777,СВЦЭМ!$A$34:$A$777,$A397,СВЦЭМ!$B$34:$B$777,Q$366)+'СЕТ СН'!$F$13</f>
        <v>569.76923390000002</v>
      </c>
      <c r="R397" s="36">
        <f>SUMIFS(СВЦЭМ!$K$34:$K$777,СВЦЭМ!$A$34:$A$777,$A397,СВЦЭМ!$B$34:$B$777,R$366)+'СЕТ СН'!$F$13</f>
        <v>513.46417821</v>
      </c>
      <c r="S397" s="36">
        <f>SUMIFS(СВЦЭМ!$K$34:$K$777,СВЦЭМ!$A$34:$A$777,$A397,СВЦЭМ!$B$34:$B$777,S$366)+'СЕТ СН'!$F$13</f>
        <v>459.23237164</v>
      </c>
      <c r="T397" s="36">
        <f>SUMIFS(СВЦЭМ!$K$34:$K$777,СВЦЭМ!$A$34:$A$777,$A397,СВЦЭМ!$B$34:$B$777,T$366)+'СЕТ СН'!$F$13</f>
        <v>431.89820250000002</v>
      </c>
      <c r="U397" s="36">
        <f>SUMIFS(СВЦЭМ!$K$34:$K$777,СВЦЭМ!$A$34:$A$777,$A397,СВЦЭМ!$B$34:$B$777,U$366)+'СЕТ СН'!$F$13</f>
        <v>433.05924555000001</v>
      </c>
      <c r="V397" s="36">
        <f>SUMIFS(СВЦЭМ!$K$34:$K$777,СВЦЭМ!$A$34:$A$777,$A397,СВЦЭМ!$B$34:$B$777,V$366)+'СЕТ СН'!$F$13</f>
        <v>442.66628284000001</v>
      </c>
      <c r="W397" s="36">
        <f>SUMIFS(СВЦЭМ!$K$34:$K$777,СВЦЭМ!$A$34:$A$777,$A397,СВЦЭМ!$B$34:$B$777,W$366)+'СЕТ СН'!$F$13</f>
        <v>451.49364147</v>
      </c>
      <c r="X397" s="36">
        <f>SUMIFS(СВЦЭМ!$K$34:$K$777,СВЦЭМ!$A$34:$A$777,$A397,СВЦЭМ!$B$34:$B$777,X$366)+'СЕТ СН'!$F$13</f>
        <v>490.94930862000001</v>
      </c>
      <c r="Y397" s="36">
        <f>SUMIFS(СВЦЭМ!$K$34:$K$777,СВЦЭМ!$A$34:$A$777,$A397,СВЦЭМ!$B$34:$B$777,Y$366)+'СЕТ СН'!$F$13</f>
        <v>572.36248707000004</v>
      </c>
    </row>
    <row r="398" spans="1:26" ht="15.75"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6" customFormat="1" ht="12.75" customHeight="1" x14ac:dyDescent="0.2">
      <c r="A401" s="12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customHeight="1" x14ac:dyDescent="0.2">
      <c r="A402" s="35" t="str">
        <f>A367</f>
        <v>01.10.2018</v>
      </c>
      <c r="B402" s="36">
        <f>SUMIFS(СВЦЭМ!$L$34:$L$777,СВЦЭМ!$A$34:$A$777,$A402,СВЦЭМ!$B$34:$B$777,B$401)+'СЕТ СН'!$F$13</f>
        <v>595.76964324000005</v>
      </c>
      <c r="C402" s="36">
        <f>SUMIFS(СВЦЭМ!$L$34:$L$777,СВЦЭМ!$A$34:$A$777,$A402,СВЦЭМ!$B$34:$B$777,C$401)+'СЕТ СН'!$F$13</f>
        <v>693.39005340999995</v>
      </c>
      <c r="D402" s="36">
        <f>SUMIFS(СВЦЭМ!$L$34:$L$777,СВЦЭМ!$A$34:$A$777,$A402,СВЦЭМ!$B$34:$B$777,D$401)+'СЕТ СН'!$F$13</f>
        <v>755.12138148999998</v>
      </c>
      <c r="E402" s="36">
        <f>SUMIFS(СВЦЭМ!$L$34:$L$777,СВЦЭМ!$A$34:$A$777,$A402,СВЦЭМ!$B$34:$B$777,E$401)+'СЕТ СН'!$F$13</f>
        <v>829.47203608999996</v>
      </c>
      <c r="F402" s="36">
        <f>SUMIFS(СВЦЭМ!$L$34:$L$777,СВЦЭМ!$A$34:$A$777,$A402,СВЦЭМ!$B$34:$B$777,F$401)+'СЕТ СН'!$F$13</f>
        <v>824.17985114999999</v>
      </c>
      <c r="G402" s="36">
        <f>SUMIFS(СВЦЭМ!$L$34:$L$777,СВЦЭМ!$A$34:$A$777,$A402,СВЦЭМ!$B$34:$B$777,G$401)+'СЕТ СН'!$F$13</f>
        <v>793.50923938999995</v>
      </c>
      <c r="H402" s="36">
        <f>SUMIFS(СВЦЭМ!$L$34:$L$777,СВЦЭМ!$A$34:$A$777,$A402,СВЦЭМ!$B$34:$B$777,H$401)+'СЕТ СН'!$F$13</f>
        <v>730.76604628999996</v>
      </c>
      <c r="I402" s="36">
        <f>SUMIFS(СВЦЭМ!$L$34:$L$777,СВЦЭМ!$A$34:$A$777,$A402,СВЦЭМ!$B$34:$B$777,I$401)+'СЕТ СН'!$F$13</f>
        <v>676.74332030000005</v>
      </c>
      <c r="J402" s="36">
        <f>SUMIFS(СВЦЭМ!$L$34:$L$777,СВЦЭМ!$A$34:$A$777,$A402,СВЦЭМ!$B$34:$B$777,J$401)+'СЕТ СН'!$F$13</f>
        <v>660.87122231000001</v>
      </c>
      <c r="K402" s="36">
        <f>SUMIFS(СВЦЭМ!$L$34:$L$777,СВЦЭМ!$A$34:$A$777,$A402,СВЦЭМ!$B$34:$B$777,K$401)+'СЕТ СН'!$F$13</f>
        <v>661.59725710999999</v>
      </c>
      <c r="L402" s="36">
        <f>SUMIFS(СВЦЭМ!$L$34:$L$777,СВЦЭМ!$A$34:$A$777,$A402,СВЦЭМ!$B$34:$B$777,L$401)+'СЕТ СН'!$F$13</f>
        <v>661.81754351999996</v>
      </c>
      <c r="M402" s="36">
        <f>SUMIFS(СВЦЭМ!$L$34:$L$777,СВЦЭМ!$A$34:$A$777,$A402,СВЦЭМ!$B$34:$B$777,M$401)+'СЕТ СН'!$F$13</f>
        <v>659.80320144999996</v>
      </c>
      <c r="N402" s="36">
        <f>SUMIFS(СВЦЭМ!$L$34:$L$777,СВЦЭМ!$A$34:$A$777,$A402,СВЦЭМ!$B$34:$B$777,N$401)+'СЕТ СН'!$F$13</f>
        <v>665.88882489000002</v>
      </c>
      <c r="O402" s="36">
        <f>SUMIFS(СВЦЭМ!$L$34:$L$777,СВЦЭМ!$A$34:$A$777,$A402,СВЦЭМ!$B$34:$B$777,O$401)+'СЕТ СН'!$F$13</f>
        <v>657.95965032000004</v>
      </c>
      <c r="P402" s="36">
        <f>SUMIFS(СВЦЭМ!$L$34:$L$777,СВЦЭМ!$A$34:$A$777,$A402,СВЦЭМ!$B$34:$B$777,P$401)+'СЕТ СН'!$F$13</f>
        <v>620.70404760999998</v>
      </c>
      <c r="Q402" s="36">
        <f>SUMIFS(СВЦЭМ!$L$34:$L$777,СВЦЭМ!$A$34:$A$777,$A402,СВЦЭМ!$B$34:$B$777,Q$401)+'СЕТ СН'!$F$13</f>
        <v>565.33738441000003</v>
      </c>
      <c r="R402" s="36">
        <f>SUMIFS(СВЦЭМ!$L$34:$L$777,СВЦЭМ!$A$34:$A$777,$A402,СВЦЭМ!$B$34:$B$777,R$401)+'СЕТ СН'!$F$13</f>
        <v>477.02103939</v>
      </c>
      <c r="S402" s="36">
        <f>SUMIFS(СВЦЭМ!$L$34:$L$777,СВЦЭМ!$A$34:$A$777,$A402,СВЦЭМ!$B$34:$B$777,S$401)+'СЕТ СН'!$F$13</f>
        <v>425.10441388999999</v>
      </c>
      <c r="T402" s="36">
        <f>SUMIFS(СВЦЭМ!$L$34:$L$777,СВЦЭМ!$A$34:$A$777,$A402,СВЦЭМ!$B$34:$B$777,T$401)+'СЕТ СН'!$F$13</f>
        <v>401.30758365999998</v>
      </c>
      <c r="U402" s="36">
        <f>SUMIFS(СВЦЭМ!$L$34:$L$777,СВЦЭМ!$A$34:$A$777,$A402,СВЦЭМ!$B$34:$B$777,U$401)+'СЕТ СН'!$F$13</f>
        <v>394.96821229</v>
      </c>
      <c r="V402" s="36">
        <f>SUMIFS(СВЦЭМ!$L$34:$L$777,СВЦЭМ!$A$34:$A$777,$A402,СВЦЭМ!$B$34:$B$777,V$401)+'СЕТ СН'!$F$13</f>
        <v>394.93096735</v>
      </c>
      <c r="W402" s="36">
        <f>SUMIFS(СВЦЭМ!$L$34:$L$777,СВЦЭМ!$A$34:$A$777,$A402,СВЦЭМ!$B$34:$B$777,W$401)+'СЕТ СН'!$F$13</f>
        <v>406.05493101000002</v>
      </c>
      <c r="X402" s="36">
        <f>SUMIFS(СВЦЭМ!$L$34:$L$777,СВЦЭМ!$A$34:$A$777,$A402,СВЦЭМ!$B$34:$B$777,X$401)+'СЕТ СН'!$F$13</f>
        <v>450.57655477999998</v>
      </c>
      <c r="Y402" s="36">
        <f>SUMIFS(СВЦЭМ!$L$34:$L$777,СВЦЭМ!$A$34:$A$777,$A402,СВЦЭМ!$B$34:$B$777,Y$401)+'СЕТ СН'!$F$13</f>
        <v>575.11672880000003</v>
      </c>
      <c r="AA402" s="45"/>
    </row>
    <row r="403" spans="1:27" ht="15.75" x14ac:dyDescent="0.2">
      <c r="A403" s="35">
        <f>A402+1</f>
        <v>43375</v>
      </c>
      <c r="B403" s="36">
        <f>SUMIFS(СВЦЭМ!$L$34:$L$777,СВЦЭМ!$A$34:$A$777,$A403,СВЦЭМ!$B$34:$B$777,B$401)+'СЕТ СН'!$F$13</f>
        <v>686.92080448000002</v>
      </c>
      <c r="C403" s="36">
        <f>SUMIFS(СВЦЭМ!$L$34:$L$777,СВЦЭМ!$A$34:$A$777,$A403,СВЦЭМ!$B$34:$B$777,C$401)+'СЕТ СН'!$F$13</f>
        <v>755.91759773000001</v>
      </c>
      <c r="D403" s="36">
        <f>SUMIFS(СВЦЭМ!$L$34:$L$777,СВЦЭМ!$A$34:$A$777,$A403,СВЦЭМ!$B$34:$B$777,D$401)+'СЕТ СН'!$F$13</f>
        <v>835.71289667999997</v>
      </c>
      <c r="E403" s="36">
        <f>SUMIFS(СВЦЭМ!$L$34:$L$777,СВЦЭМ!$A$34:$A$777,$A403,СВЦЭМ!$B$34:$B$777,E$401)+'СЕТ СН'!$F$13</f>
        <v>854.15222782000001</v>
      </c>
      <c r="F403" s="36">
        <f>SUMIFS(СВЦЭМ!$L$34:$L$777,СВЦЭМ!$A$34:$A$777,$A403,СВЦЭМ!$B$34:$B$777,F$401)+'СЕТ СН'!$F$13</f>
        <v>850.32111476</v>
      </c>
      <c r="G403" s="36">
        <f>SUMIFS(СВЦЭМ!$L$34:$L$777,СВЦЭМ!$A$34:$A$777,$A403,СВЦЭМ!$B$34:$B$777,G$401)+'СЕТ СН'!$F$13</f>
        <v>832.78962461000003</v>
      </c>
      <c r="H403" s="36">
        <f>SUMIFS(СВЦЭМ!$L$34:$L$777,СВЦЭМ!$A$34:$A$777,$A403,СВЦЭМ!$B$34:$B$777,H$401)+'СЕТ СН'!$F$13</f>
        <v>774.14961846999995</v>
      </c>
      <c r="I403" s="36">
        <f>SUMIFS(СВЦЭМ!$L$34:$L$777,СВЦЭМ!$A$34:$A$777,$A403,СВЦЭМ!$B$34:$B$777,I$401)+'СЕТ СН'!$F$13</f>
        <v>716.55952658000001</v>
      </c>
      <c r="J403" s="36">
        <f>SUMIFS(СВЦЭМ!$L$34:$L$777,СВЦЭМ!$A$34:$A$777,$A403,СВЦЭМ!$B$34:$B$777,J$401)+'СЕТ СН'!$F$13</f>
        <v>710.05820620999998</v>
      </c>
      <c r="K403" s="36">
        <f>SUMIFS(СВЦЭМ!$L$34:$L$777,СВЦЭМ!$A$34:$A$777,$A403,СВЦЭМ!$B$34:$B$777,K$401)+'СЕТ СН'!$F$13</f>
        <v>681.30683180000005</v>
      </c>
      <c r="L403" s="36">
        <f>SUMIFS(СВЦЭМ!$L$34:$L$777,СВЦЭМ!$A$34:$A$777,$A403,СВЦЭМ!$B$34:$B$777,L$401)+'СЕТ СН'!$F$13</f>
        <v>675.80041353000001</v>
      </c>
      <c r="M403" s="36">
        <f>SUMIFS(СВЦЭМ!$L$34:$L$777,СВЦЭМ!$A$34:$A$777,$A403,СВЦЭМ!$B$34:$B$777,M$401)+'СЕТ СН'!$F$13</f>
        <v>680.03706080999996</v>
      </c>
      <c r="N403" s="36">
        <f>SUMIFS(СВЦЭМ!$L$34:$L$777,СВЦЭМ!$A$34:$A$777,$A403,СВЦЭМ!$B$34:$B$777,N$401)+'СЕТ СН'!$F$13</f>
        <v>684.81387129999996</v>
      </c>
      <c r="O403" s="36">
        <f>SUMIFS(СВЦЭМ!$L$34:$L$777,СВЦЭМ!$A$34:$A$777,$A403,СВЦЭМ!$B$34:$B$777,O$401)+'СЕТ СН'!$F$13</f>
        <v>666.82029948000002</v>
      </c>
      <c r="P403" s="36">
        <f>SUMIFS(СВЦЭМ!$L$34:$L$777,СВЦЭМ!$A$34:$A$777,$A403,СВЦЭМ!$B$34:$B$777,P$401)+'СЕТ СН'!$F$13</f>
        <v>609.75684726999998</v>
      </c>
      <c r="Q403" s="36">
        <f>SUMIFS(СВЦЭМ!$L$34:$L$777,СВЦЭМ!$A$34:$A$777,$A403,СВЦЭМ!$B$34:$B$777,Q$401)+'СЕТ СН'!$F$13</f>
        <v>558.15885302000004</v>
      </c>
      <c r="R403" s="36">
        <f>SUMIFS(СВЦЭМ!$L$34:$L$777,СВЦЭМ!$A$34:$A$777,$A403,СВЦЭМ!$B$34:$B$777,R$401)+'СЕТ СН'!$F$13</f>
        <v>469.33400366000001</v>
      </c>
      <c r="S403" s="36">
        <f>SUMIFS(СВЦЭМ!$L$34:$L$777,СВЦЭМ!$A$34:$A$777,$A403,СВЦЭМ!$B$34:$B$777,S$401)+'СЕТ СН'!$F$13</f>
        <v>404.95474044000002</v>
      </c>
      <c r="T403" s="36">
        <f>SUMIFS(СВЦЭМ!$L$34:$L$777,СВЦЭМ!$A$34:$A$777,$A403,СВЦЭМ!$B$34:$B$777,T$401)+'СЕТ СН'!$F$13</f>
        <v>403.85003891000002</v>
      </c>
      <c r="U403" s="36">
        <f>SUMIFS(СВЦЭМ!$L$34:$L$777,СВЦЭМ!$A$34:$A$777,$A403,СВЦЭМ!$B$34:$B$777,U$401)+'СЕТ СН'!$F$13</f>
        <v>399.85521620999998</v>
      </c>
      <c r="V403" s="36">
        <f>SUMIFS(СВЦЭМ!$L$34:$L$777,СВЦЭМ!$A$34:$A$777,$A403,СВЦЭМ!$B$34:$B$777,V$401)+'СЕТ СН'!$F$13</f>
        <v>399.34159449999999</v>
      </c>
      <c r="W403" s="36">
        <f>SUMIFS(СВЦЭМ!$L$34:$L$777,СВЦЭМ!$A$34:$A$777,$A403,СВЦЭМ!$B$34:$B$777,W$401)+'СЕТ СН'!$F$13</f>
        <v>393.50590151</v>
      </c>
      <c r="X403" s="36">
        <f>SUMIFS(СВЦЭМ!$L$34:$L$777,СВЦЭМ!$A$34:$A$777,$A403,СВЦЭМ!$B$34:$B$777,X$401)+'СЕТ СН'!$F$13</f>
        <v>430.04247328999998</v>
      </c>
      <c r="Y403" s="36">
        <f>SUMIFS(СВЦЭМ!$L$34:$L$777,СВЦЭМ!$A$34:$A$777,$A403,СВЦЭМ!$B$34:$B$777,Y$401)+'СЕТ СН'!$F$13</f>
        <v>530.99555080000005</v>
      </c>
    </row>
    <row r="404" spans="1:27" ht="15.75" x14ac:dyDescent="0.2">
      <c r="A404" s="35">
        <f t="shared" ref="A404:A432" si="11">A403+1</f>
        <v>43376</v>
      </c>
      <c r="B404" s="36">
        <f>SUMIFS(СВЦЭМ!$L$34:$L$777,СВЦЭМ!$A$34:$A$777,$A404,СВЦЭМ!$B$34:$B$777,B$401)+'СЕТ СН'!$F$13</f>
        <v>640.36947482000005</v>
      </c>
      <c r="C404" s="36">
        <f>SUMIFS(СВЦЭМ!$L$34:$L$777,СВЦЭМ!$A$34:$A$777,$A404,СВЦЭМ!$B$34:$B$777,C$401)+'СЕТ СН'!$F$13</f>
        <v>732.39114137000001</v>
      </c>
      <c r="D404" s="36">
        <f>SUMIFS(СВЦЭМ!$L$34:$L$777,СВЦЭМ!$A$34:$A$777,$A404,СВЦЭМ!$B$34:$B$777,D$401)+'СЕТ СН'!$F$13</f>
        <v>813.65467706000004</v>
      </c>
      <c r="E404" s="36">
        <f>SUMIFS(СВЦЭМ!$L$34:$L$777,СВЦЭМ!$A$34:$A$777,$A404,СВЦЭМ!$B$34:$B$777,E$401)+'СЕТ СН'!$F$13</f>
        <v>825.93821364999997</v>
      </c>
      <c r="F404" s="36">
        <f>SUMIFS(СВЦЭМ!$L$34:$L$777,СВЦЭМ!$A$34:$A$777,$A404,СВЦЭМ!$B$34:$B$777,F$401)+'СЕТ СН'!$F$13</f>
        <v>820.34094983</v>
      </c>
      <c r="G404" s="36">
        <f>SUMIFS(СВЦЭМ!$L$34:$L$777,СВЦЭМ!$A$34:$A$777,$A404,СВЦЭМ!$B$34:$B$777,G$401)+'СЕТ СН'!$F$13</f>
        <v>794.32051867999996</v>
      </c>
      <c r="H404" s="36">
        <f>SUMIFS(СВЦЭМ!$L$34:$L$777,СВЦЭМ!$A$34:$A$777,$A404,СВЦЭМ!$B$34:$B$777,H$401)+'СЕТ СН'!$F$13</f>
        <v>740.35338984999999</v>
      </c>
      <c r="I404" s="36">
        <f>SUMIFS(СВЦЭМ!$L$34:$L$777,СВЦЭМ!$A$34:$A$777,$A404,СВЦЭМ!$B$34:$B$777,I$401)+'СЕТ СН'!$F$13</f>
        <v>688.69602479000002</v>
      </c>
      <c r="J404" s="36">
        <f>SUMIFS(СВЦЭМ!$L$34:$L$777,СВЦЭМ!$A$34:$A$777,$A404,СВЦЭМ!$B$34:$B$777,J$401)+'СЕТ СН'!$F$13</f>
        <v>667.68497147000005</v>
      </c>
      <c r="K404" s="36">
        <f>SUMIFS(СВЦЭМ!$L$34:$L$777,СВЦЭМ!$A$34:$A$777,$A404,СВЦЭМ!$B$34:$B$777,K$401)+'СЕТ СН'!$F$13</f>
        <v>660.51657539999997</v>
      </c>
      <c r="L404" s="36">
        <f>SUMIFS(СВЦЭМ!$L$34:$L$777,СВЦЭМ!$A$34:$A$777,$A404,СВЦЭМ!$B$34:$B$777,L$401)+'СЕТ СН'!$F$13</f>
        <v>667.51934096000002</v>
      </c>
      <c r="M404" s="36">
        <f>SUMIFS(СВЦЭМ!$L$34:$L$777,СВЦЭМ!$A$34:$A$777,$A404,СВЦЭМ!$B$34:$B$777,M$401)+'СЕТ СН'!$F$13</f>
        <v>673.40680306000002</v>
      </c>
      <c r="N404" s="36">
        <f>SUMIFS(СВЦЭМ!$L$34:$L$777,СВЦЭМ!$A$34:$A$777,$A404,СВЦЭМ!$B$34:$B$777,N$401)+'СЕТ СН'!$F$13</f>
        <v>673.68994766000003</v>
      </c>
      <c r="O404" s="36">
        <f>SUMIFS(СВЦЭМ!$L$34:$L$777,СВЦЭМ!$A$34:$A$777,$A404,СВЦЭМ!$B$34:$B$777,O$401)+'СЕТ СН'!$F$13</f>
        <v>651.00217277000002</v>
      </c>
      <c r="P404" s="36">
        <f>SUMIFS(СВЦЭМ!$L$34:$L$777,СВЦЭМ!$A$34:$A$777,$A404,СВЦЭМ!$B$34:$B$777,P$401)+'СЕТ СН'!$F$13</f>
        <v>610.75268858000004</v>
      </c>
      <c r="Q404" s="36">
        <f>SUMIFS(СВЦЭМ!$L$34:$L$777,СВЦЭМ!$A$34:$A$777,$A404,СВЦЭМ!$B$34:$B$777,Q$401)+'СЕТ СН'!$F$13</f>
        <v>553.89792273</v>
      </c>
      <c r="R404" s="36">
        <f>SUMIFS(СВЦЭМ!$L$34:$L$777,СВЦЭМ!$A$34:$A$777,$A404,СВЦЭМ!$B$34:$B$777,R$401)+'СЕТ СН'!$F$13</f>
        <v>478.64487625999999</v>
      </c>
      <c r="S404" s="36">
        <f>SUMIFS(СВЦЭМ!$L$34:$L$777,СВЦЭМ!$A$34:$A$777,$A404,СВЦЭМ!$B$34:$B$777,S$401)+'СЕТ СН'!$F$13</f>
        <v>424.62298375</v>
      </c>
      <c r="T404" s="36">
        <f>SUMIFS(СВЦЭМ!$L$34:$L$777,СВЦЭМ!$A$34:$A$777,$A404,СВЦЭМ!$B$34:$B$777,T$401)+'СЕТ СН'!$F$13</f>
        <v>434.15334055</v>
      </c>
      <c r="U404" s="36">
        <f>SUMIFS(СВЦЭМ!$L$34:$L$777,СВЦЭМ!$A$34:$A$777,$A404,СВЦЭМ!$B$34:$B$777,U$401)+'СЕТ СН'!$F$13</f>
        <v>464.52348740000002</v>
      </c>
      <c r="V404" s="36">
        <f>SUMIFS(СВЦЭМ!$L$34:$L$777,СВЦЭМ!$A$34:$A$777,$A404,СВЦЭМ!$B$34:$B$777,V$401)+'СЕТ СН'!$F$13</f>
        <v>469.81442788999999</v>
      </c>
      <c r="W404" s="36">
        <f>SUMIFS(СВЦЭМ!$L$34:$L$777,СВЦЭМ!$A$34:$A$777,$A404,СВЦЭМ!$B$34:$B$777,W$401)+'СЕТ СН'!$F$13</f>
        <v>465.67206723999999</v>
      </c>
      <c r="X404" s="36">
        <f>SUMIFS(СВЦЭМ!$L$34:$L$777,СВЦЭМ!$A$34:$A$777,$A404,СВЦЭМ!$B$34:$B$777,X$401)+'СЕТ СН'!$F$13</f>
        <v>451.18345836999998</v>
      </c>
      <c r="Y404" s="36">
        <f>SUMIFS(СВЦЭМ!$L$34:$L$777,СВЦЭМ!$A$34:$A$777,$A404,СВЦЭМ!$B$34:$B$777,Y$401)+'СЕТ СН'!$F$13</f>
        <v>553.42206371999998</v>
      </c>
    </row>
    <row r="405" spans="1:27" ht="15.75" x14ac:dyDescent="0.2">
      <c r="A405" s="35">
        <f t="shared" si="11"/>
        <v>43377</v>
      </c>
      <c r="B405" s="36">
        <f>SUMIFS(СВЦЭМ!$L$34:$L$777,СВЦЭМ!$A$34:$A$777,$A405,СВЦЭМ!$B$34:$B$777,B$401)+'СЕТ СН'!$F$13</f>
        <v>605.26716023999995</v>
      </c>
      <c r="C405" s="36">
        <f>SUMIFS(СВЦЭМ!$L$34:$L$777,СВЦЭМ!$A$34:$A$777,$A405,СВЦЭМ!$B$34:$B$777,C$401)+'СЕТ СН'!$F$13</f>
        <v>701.78333759999998</v>
      </c>
      <c r="D405" s="36">
        <f>SUMIFS(СВЦЭМ!$L$34:$L$777,СВЦЭМ!$A$34:$A$777,$A405,СВЦЭМ!$B$34:$B$777,D$401)+'СЕТ СН'!$F$13</f>
        <v>790.38354667999999</v>
      </c>
      <c r="E405" s="36">
        <f>SUMIFS(СВЦЭМ!$L$34:$L$777,СВЦЭМ!$A$34:$A$777,$A405,СВЦЭМ!$B$34:$B$777,E$401)+'СЕТ СН'!$F$13</f>
        <v>815.78606159000003</v>
      </c>
      <c r="F405" s="36">
        <f>SUMIFS(СВЦЭМ!$L$34:$L$777,СВЦЭМ!$A$34:$A$777,$A405,СВЦЭМ!$B$34:$B$777,F$401)+'СЕТ СН'!$F$13</f>
        <v>812.16699570000003</v>
      </c>
      <c r="G405" s="36">
        <f>SUMIFS(СВЦЭМ!$L$34:$L$777,СВЦЭМ!$A$34:$A$777,$A405,СВЦЭМ!$B$34:$B$777,G$401)+'СЕТ СН'!$F$13</f>
        <v>787.08845431999998</v>
      </c>
      <c r="H405" s="36">
        <f>SUMIFS(СВЦЭМ!$L$34:$L$777,СВЦЭМ!$A$34:$A$777,$A405,СВЦЭМ!$B$34:$B$777,H$401)+'СЕТ СН'!$F$13</f>
        <v>742.44825605000005</v>
      </c>
      <c r="I405" s="36">
        <f>SUMIFS(СВЦЭМ!$L$34:$L$777,СВЦЭМ!$A$34:$A$777,$A405,СВЦЭМ!$B$34:$B$777,I$401)+'СЕТ СН'!$F$13</f>
        <v>700.88482819000001</v>
      </c>
      <c r="J405" s="36">
        <f>SUMIFS(СВЦЭМ!$L$34:$L$777,СВЦЭМ!$A$34:$A$777,$A405,СВЦЭМ!$B$34:$B$777,J$401)+'СЕТ СН'!$F$13</f>
        <v>685.68654509999999</v>
      </c>
      <c r="K405" s="36">
        <f>SUMIFS(СВЦЭМ!$L$34:$L$777,СВЦЭМ!$A$34:$A$777,$A405,СВЦЭМ!$B$34:$B$777,K$401)+'СЕТ СН'!$F$13</f>
        <v>678.52318083</v>
      </c>
      <c r="L405" s="36">
        <f>SUMIFS(СВЦЭМ!$L$34:$L$777,СВЦЭМ!$A$34:$A$777,$A405,СВЦЭМ!$B$34:$B$777,L$401)+'СЕТ СН'!$F$13</f>
        <v>685.38917471000002</v>
      </c>
      <c r="M405" s="36">
        <f>SUMIFS(СВЦЭМ!$L$34:$L$777,СВЦЭМ!$A$34:$A$777,$A405,СВЦЭМ!$B$34:$B$777,M$401)+'СЕТ СН'!$F$13</f>
        <v>698.01181553000004</v>
      </c>
      <c r="N405" s="36">
        <f>SUMIFS(СВЦЭМ!$L$34:$L$777,СВЦЭМ!$A$34:$A$777,$A405,СВЦЭМ!$B$34:$B$777,N$401)+'СЕТ СН'!$F$13</f>
        <v>700.88246429000003</v>
      </c>
      <c r="O405" s="36">
        <f>SUMIFS(СВЦЭМ!$L$34:$L$777,СВЦЭМ!$A$34:$A$777,$A405,СВЦЭМ!$B$34:$B$777,O$401)+'СЕТ СН'!$F$13</f>
        <v>689.81174909000003</v>
      </c>
      <c r="P405" s="36">
        <f>SUMIFS(СВЦЭМ!$L$34:$L$777,СВЦЭМ!$A$34:$A$777,$A405,СВЦЭМ!$B$34:$B$777,P$401)+'СЕТ СН'!$F$13</f>
        <v>628.72316774000001</v>
      </c>
      <c r="Q405" s="36">
        <f>SUMIFS(СВЦЭМ!$L$34:$L$777,СВЦЭМ!$A$34:$A$777,$A405,СВЦЭМ!$B$34:$B$777,Q$401)+'СЕТ СН'!$F$13</f>
        <v>577.41567775999999</v>
      </c>
      <c r="R405" s="36">
        <f>SUMIFS(СВЦЭМ!$L$34:$L$777,СВЦЭМ!$A$34:$A$777,$A405,СВЦЭМ!$B$34:$B$777,R$401)+'СЕТ СН'!$F$13</f>
        <v>498.46960102999998</v>
      </c>
      <c r="S405" s="36">
        <f>SUMIFS(СВЦЭМ!$L$34:$L$777,СВЦЭМ!$A$34:$A$777,$A405,СВЦЭМ!$B$34:$B$777,S$401)+'СЕТ СН'!$F$13</f>
        <v>435.12489906000002</v>
      </c>
      <c r="T405" s="36">
        <f>SUMIFS(СВЦЭМ!$L$34:$L$777,СВЦЭМ!$A$34:$A$777,$A405,СВЦЭМ!$B$34:$B$777,T$401)+'СЕТ СН'!$F$13</f>
        <v>440.43725006</v>
      </c>
      <c r="U405" s="36">
        <f>SUMIFS(СВЦЭМ!$L$34:$L$777,СВЦЭМ!$A$34:$A$777,$A405,СВЦЭМ!$B$34:$B$777,U$401)+'СЕТ СН'!$F$13</f>
        <v>475.41479555000001</v>
      </c>
      <c r="V405" s="36">
        <f>SUMIFS(СВЦЭМ!$L$34:$L$777,СВЦЭМ!$A$34:$A$777,$A405,СВЦЭМ!$B$34:$B$777,V$401)+'СЕТ СН'!$F$13</f>
        <v>480.91395361000002</v>
      </c>
      <c r="W405" s="36">
        <f>SUMIFS(СВЦЭМ!$L$34:$L$777,СВЦЭМ!$A$34:$A$777,$A405,СВЦЭМ!$B$34:$B$777,W$401)+'СЕТ СН'!$F$13</f>
        <v>474.31567962999998</v>
      </c>
      <c r="X405" s="36">
        <f>SUMIFS(СВЦЭМ!$L$34:$L$777,СВЦЭМ!$A$34:$A$777,$A405,СВЦЭМ!$B$34:$B$777,X$401)+'СЕТ СН'!$F$13</f>
        <v>470.10662487000002</v>
      </c>
      <c r="Y405" s="36">
        <f>SUMIFS(СВЦЭМ!$L$34:$L$777,СВЦЭМ!$A$34:$A$777,$A405,СВЦЭМ!$B$34:$B$777,Y$401)+'СЕТ СН'!$F$13</f>
        <v>542.20400391999999</v>
      </c>
    </row>
    <row r="406" spans="1:27" ht="15.75" x14ac:dyDescent="0.2">
      <c r="A406" s="35">
        <f t="shared" si="11"/>
        <v>43378</v>
      </c>
      <c r="B406" s="36">
        <f>SUMIFS(СВЦЭМ!$L$34:$L$777,СВЦЭМ!$A$34:$A$777,$A406,СВЦЭМ!$B$34:$B$777,B$401)+'СЕТ СН'!$F$13</f>
        <v>679.36639495999998</v>
      </c>
      <c r="C406" s="36">
        <f>SUMIFS(СВЦЭМ!$L$34:$L$777,СВЦЭМ!$A$34:$A$777,$A406,СВЦЭМ!$B$34:$B$777,C$401)+'СЕТ СН'!$F$13</f>
        <v>735.18907869999998</v>
      </c>
      <c r="D406" s="36">
        <f>SUMIFS(СВЦЭМ!$L$34:$L$777,СВЦЭМ!$A$34:$A$777,$A406,СВЦЭМ!$B$34:$B$777,D$401)+'СЕТ СН'!$F$13</f>
        <v>793.72698588000003</v>
      </c>
      <c r="E406" s="36">
        <f>SUMIFS(СВЦЭМ!$L$34:$L$777,СВЦЭМ!$A$34:$A$777,$A406,СВЦЭМ!$B$34:$B$777,E$401)+'СЕТ СН'!$F$13</f>
        <v>798.53490670999997</v>
      </c>
      <c r="F406" s="36">
        <f>SUMIFS(СВЦЭМ!$L$34:$L$777,СВЦЭМ!$A$34:$A$777,$A406,СВЦЭМ!$B$34:$B$777,F$401)+'СЕТ СН'!$F$13</f>
        <v>800.05395594000004</v>
      </c>
      <c r="G406" s="36">
        <f>SUMIFS(СВЦЭМ!$L$34:$L$777,СВЦЭМ!$A$34:$A$777,$A406,СВЦЭМ!$B$34:$B$777,G$401)+'СЕТ СН'!$F$13</f>
        <v>786.74428516</v>
      </c>
      <c r="H406" s="36">
        <f>SUMIFS(СВЦЭМ!$L$34:$L$777,СВЦЭМ!$A$34:$A$777,$A406,СВЦЭМ!$B$34:$B$777,H$401)+'СЕТ СН'!$F$13</f>
        <v>745.69766006999998</v>
      </c>
      <c r="I406" s="36">
        <f>SUMIFS(СВЦЭМ!$L$34:$L$777,СВЦЭМ!$A$34:$A$777,$A406,СВЦЭМ!$B$34:$B$777,I$401)+'СЕТ СН'!$F$13</f>
        <v>682.06473303999996</v>
      </c>
      <c r="J406" s="36">
        <f>SUMIFS(СВЦЭМ!$L$34:$L$777,СВЦЭМ!$A$34:$A$777,$A406,СВЦЭМ!$B$34:$B$777,J$401)+'СЕТ СН'!$F$13</f>
        <v>661.41076685999997</v>
      </c>
      <c r="K406" s="36">
        <f>SUMIFS(СВЦЭМ!$L$34:$L$777,СВЦЭМ!$A$34:$A$777,$A406,СВЦЭМ!$B$34:$B$777,K$401)+'СЕТ СН'!$F$13</f>
        <v>658.14309242000002</v>
      </c>
      <c r="L406" s="36">
        <f>SUMIFS(СВЦЭМ!$L$34:$L$777,СВЦЭМ!$A$34:$A$777,$A406,СВЦЭМ!$B$34:$B$777,L$401)+'СЕТ СН'!$F$13</f>
        <v>662.62065160999998</v>
      </c>
      <c r="M406" s="36">
        <f>SUMIFS(СВЦЭМ!$L$34:$L$777,СВЦЭМ!$A$34:$A$777,$A406,СВЦЭМ!$B$34:$B$777,M$401)+'СЕТ СН'!$F$13</f>
        <v>667.12716727999998</v>
      </c>
      <c r="N406" s="36">
        <f>SUMIFS(СВЦЭМ!$L$34:$L$777,СВЦЭМ!$A$34:$A$777,$A406,СВЦЭМ!$B$34:$B$777,N$401)+'СЕТ СН'!$F$13</f>
        <v>683.74396320000005</v>
      </c>
      <c r="O406" s="36">
        <f>SUMIFS(СВЦЭМ!$L$34:$L$777,СВЦЭМ!$A$34:$A$777,$A406,СВЦЭМ!$B$34:$B$777,O$401)+'СЕТ СН'!$F$13</f>
        <v>671.37741294</v>
      </c>
      <c r="P406" s="36">
        <f>SUMIFS(СВЦЭМ!$L$34:$L$777,СВЦЭМ!$A$34:$A$777,$A406,СВЦЭМ!$B$34:$B$777,P$401)+'СЕТ СН'!$F$13</f>
        <v>636.42675965000001</v>
      </c>
      <c r="Q406" s="36">
        <f>SUMIFS(СВЦЭМ!$L$34:$L$777,СВЦЭМ!$A$34:$A$777,$A406,СВЦЭМ!$B$34:$B$777,Q$401)+'СЕТ СН'!$F$13</f>
        <v>579.51562806000004</v>
      </c>
      <c r="R406" s="36">
        <f>SUMIFS(СВЦЭМ!$L$34:$L$777,СВЦЭМ!$A$34:$A$777,$A406,СВЦЭМ!$B$34:$B$777,R$401)+'СЕТ СН'!$F$13</f>
        <v>502.74261360000003</v>
      </c>
      <c r="S406" s="36">
        <f>SUMIFS(СВЦЭМ!$L$34:$L$777,СВЦЭМ!$A$34:$A$777,$A406,СВЦЭМ!$B$34:$B$777,S$401)+'СЕТ СН'!$F$13</f>
        <v>426.43861081</v>
      </c>
      <c r="T406" s="36">
        <f>SUMIFS(СВЦЭМ!$L$34:$L$777,СВЦЭМ!$A$34:$A$777,$A406,СВЦЭМ!$B$34:$B$777,T$401)+'СЕТ СН'!$F$13</f>
        <v>412.57443460000002</v>
      </c>
      <c r="U406" s="36">
        <f>SUMIFS(СВЦЭМ!$L$34:$L$777,СВЦЭМ!$A$34:$A$777,$A406,СВЦЭМ!$B$34:$B$777,U$401)+'СЕТ СН'!$F$13</f>
        <v>445.97623367</v>
      </c>
      <c r="V406" s="36">
        <f>SUMIFS(СВЦЭМ!$L$34:$L$777,СВЦЭМ!$A$34:$A$777,$A406,СВЦЭМ!$B$34:$B$777,V$401)+'СЕТ СН'!$F$13</f>
        <v>445.89247999000003</v>
      </c>
      <c r="W406" s="36">
        <f>SUMIFS(СВЦЭМ!$L$34:$L$777,СВЦЭМ!$A$34:$A$777,$A406,СВЦЭМ!$B$34:$B$777,W$401)+'СЕТ СН'!$F$13</f>
        <v>436.52175713000003</v>
      </c>
      <c r="X406" s="36">
        <f>SUMIFS(СВЦЭМ!$L$34:$L$777,СВЦЭМ!$A$34:$A$777,$A406,СВЦЭМ!$B$34:$B$777,X$401)+'СЕТ СН'!$F$13</f>
        <v>439.04241242000001</v>
      </c>
      <c r="Y406" s="36">
        <f>SUMIFS(СВЦЭМ!$L$34:$L$777,СВЦЭМ!$A$34:$A$777,$A406,СВЦЭМ!$B$34:$B$777,Y$401)+'СЕТ СН'!$F$13</f>
        <v>540.45262751999996</v>
      </c>
    </row>
    <row r="407" spans="1:27" ht="15.75" x14ac:dyDescent="0.2">
      <c r="A407" s="35">
        <f t="shared" si="11"/>
        <v>43379</v>
      </c>
      <c r="B407" s="36">
        <f>SUMIFS(СВЦЭМ!$L$34:$L$777,СВЦЭМ!$A$34:$A$777,$A407,СВЦЭМ!$B$34:$B$777,B$401)+'СЕТ СН'!$F$13</f>
        <v>637.80256627999995</v>
      </c>
      <c r="C407" s="36">
        <f>SUMIFS(СВЦЭМ!$L$34:$L$777,СВЦЭМ!$A$34:$A$777,$A407,СВЦЭМ!$B$34:$B$777,C$401)+'СЕТ СН'!$F$13</f>
        <v>737.47537334000003</v>
      </c>
      <c r="D407" s="36">
        <f>SUMIFS(СВЦЭМ!$L$34:$L$777,СВЦЭМ!$A$34:$A$777,$A407,СВЦЭМ!$B$34:$B$777,D$401)+'СЕТ СН'!$F$13</f>
        <v>812.04440044</v>
      </c>
      <c r="E407" s="36">
        <f>SUMIFS(СВЦЭМ!$L$34:$L$777,СВЦЭМ!$A$34:$A$777,$A407,СВЦЭМ!$B$34:$B$777,E$401)+'СЕТ СН'!$F$13</f>
        <v>824.54060551999999</v>
      </c>
      <c r="F407" s="36">
        <f>SUMIFS(СВЦЭМ!$L$34:$L$777,СВЦЭМ!$A$34:$A$777,$A407,СВЦЭМ!$B$34:$B$777,F$401)+'СЕТ СН'!$F$13</f>
        <v>818.97085267</v>
      </c>
      <c r="G407" s="36">
        <f>SUMIFS(СВЦЭМ!$L$34:$L$777,СВЦЭМ!$A$34:$A$777,$A407,СВЦЭМ!$B$34:$B$777,G$401)+'СЕТ СН'!$F$13</f>
        <v>805.09502712999995</v>
      </c>
      <c r="H407" s="36">
        <f>SUMIFS(СВЦЭМ!$L$34:$L$777,СВЦЭМ!$A$34:$A$777,$A407,СВЦЭМ!$B$34:$B$777,H$401)+'СЕТ СН'!$F$13</f>
        <v>788.71176548000005</v>
      </c>
      <c r="I407" s="36">
        <f>SUMIFS(СВЦЭМ!$L$34:$L$777,СВЦЭМ!$A$34:$A$777,$A407,СВЦЭМ!$B$34:$B$777,I$401)+'СЕТ СН'!$F$13</f>
        <v>742.14163752000002</v>
      </c>
      <c r="J407" s="36">
        <f>SUMIFS(СВЦЭМ!$L$34:$L$777,СВЦЭМ!$A$34:$A$777,$A407,СВЦЭМ!$B$34:$B$777,J$401)+'СЕТ СН'!$F$13</f>
        <v>685.46878360000005</v>
      </c>
      <c r="K407" s="36">
        <f>SUMIFS(СВЦЭМ!$L$34:$L$777,СВЦЭМ!$A$34:$A$777,$A407,СВЦЭМ!$B$34:$B$777,K$401)+'СЕТ СН'!$F$13</f>
        <v>644.23320076000005</v>
      </c>
      <c r="L407" s="36">
        <f>SUMIFS(СВЦЭМ!$L$34:$L$777,СВЦЭМ!$A$34:$A$777,$A407,СВЦЭМ!$B$34:$B$777,L$401)+'СЕТ СН'!$F$13</f>
        <v>630.45035342000006</v>
      </c>
      <c r="M407" s="36">
        <f>SUMIFS(СВЦЭМ!$L$34:$L$777,СВЦЭМ!$A$34:$A$777,$A407,СВЦЭМ!$B$34:$B$777,M$401)+'СЕТ СН'!$F$13</f>
        <v>628.53851652000003</v>
      </c>
      <c r="N407" s="36">
        <f>SUMIFS(СВЦЭМ!$L$34:$L$777,СВЦЭМ!$A$34:$A$777,$A407,СВЦЭМ!$B$34:$B$777,N$401)+'СЕТ СН'!$F$13</f>
        <v>647.12661254</v>
      </c>
      <c r="O407" s="36">
        <f>SUMIFS(СВЦЭМ!$L$34:$L$777,СВЦЭМ!$A$34:$A$777,$A407,СВЦЭМ!$B$34:$B$777,O$401)+'СЕТ СН'!$F$13</f>
        <v>651.11166530000003</v>
      </c>
      <c r="P407" s="36">
        <f>SUMIFS(СВЦЭМ!$L$34:$L$777,СВЦЭМ!$A$34:$A$777,$A407,СВЦЭМ!$B$34:$B$777,P$401)+'СЕТ СН'!$F$13</f>
        <v>596.04862505000006</v>
      </c>
      <c r="Q407" s="36">
        <f>SUMIFS(СВЦЭМ!$L$34:$L$777,СВЦЭМ!$A$34:$A$777,$A407,СВЦЭМ!$B$34:$B$777,Q$401)+'СЕТ СН'!$F$13</f>
        <v>542.09245049000003</v>
      </c>
      <c r="R407" s="36">
        <f>SUMIFS(СВЦЭМ!$L$34:$L$777,СВЦЭМ!$A$34:$A$777,$A407,СВЦЭМ!$B$34:$B$777,R$401)+'СЕТ СН'!$F$13</f>
        <v>459.0625364</v>
      </c>
      <c r="S407" s="36">
        <f>SUMIFS(СВЦЭМ!$L$34:$L$777,СВЦЭМ!$A$34:$A$777,$A407,СВЦЭМ!$B$34:$B$777,S$401)+'СЕТ СН'!$F$13</f>
        <v>402.70697125999999</v>
      </c>
      <c r="T407" s="36">
        <f>SUMIFS(СВЦЭМ!$L$34:$L$777,СВЦЭМ!$A$34:$A$777,$A407,СВЦЭМ!$B$34:$B$777,T$401)+'СЕТ СН'!$F$13</f>
        <v>405.20407193</v>
      </c>
      <c r="U407" s="36">
        <f>SUMIFS(СВЦЭМ!$L$34:$L$777,СВЦЭМ!$A$34:$A$777,$A407,СВЦЭМ!$B$34:$B$777,U$401)+'СЕТ СН'!$F$13</f>
        <v>440.59970092999998</v>
      </c>
      <c r="V407" s="36">
        <f>SUMIFS(СВЦЭМ!$L$34:$L$777,СВЦЭМ!$A$34:$A$777,$A407,СВЦЭМ!$B$34:$B$777,V$401)+'СЕТ СН'!$F$13</f>
        <v>446.36185566</v>
      </c>
      <c r="W407" s="36">
        <f>SUMIFS(СВЦЭМ!$L$34:$L$777,СВЦЭМ!$A$34:$A$777,$A407,СВЦЭМ!$B$34:$B$777,W$401)+'СЕТ СН'!$F$13</f>
        <v>428.95836586000001</v>
      </c>
      <c r="X407" s="36">
        <f>SUMIFS(СВЦЭМ!$L$34:$L$777,СВЦЭМ!$A$34:$A$777,$A407,СВЦЭМ!$B$34:$B$777,X$401)+'СЕТ СН'!$F$13</f>
        <v>427.33010817000002</v>
      </c>
      <c r="Y407" s="36">
        <f>SUMIFS(СВЦЭМ!$L$34:$L$777,СВЦЭМ!$A$34:$A$777,$A407,СВЦЭМ!$B$34:$B$777,Y$401)+'СЕТ СН'!$F$13</f>
        <v>532.06622725</v>
      </c>
    </row>
    <row r="408" spans="1:27" ht="15.75" x14ac:dyDescent="0.2">
      <c r="A408" s="35">
        <f t="shared" si="11"/>
        <v>43380</v>
      </c>
      <c r="B408" s="36">
        <f>SUMIFS(СВЦЭМ!$L$34:$L$777,СВЦЭМ!$A$34:$A$777,$A408,СВЦЭМ!$B$34:$B$777,B$401)+'СЕТ СН'!$F$13</f>
        <v>626.69367851000004</v>
      </c>
      <c r="C408" s="36">
        <f>SUMIFS(СВЦЭМ!$L$34:$L$777,СВЦЭМ!$A$34:$A$777,$A408,СВЦЭМ!$B$34:$B$777,C$401)+'СЕТ СН'!$F$13</f>
        <v>716.26148962000002</v>
      </c>
      <c r="D408" s="36">
        <f>SUMIFS(СВЦЭМ!$L$34:$L$777,СВЦЭМ!$A$34:$A$777,$A408,СВЦЭМ!$B$34:$B$777,D$401)+'СЕТ СН'!$F$13</f>
        <v>786.94550009</v>
      </c>
      <c r="E408" s="36">
        <f>SUMIFS(СВЦЭМ!$L$34:$L$777,СВЦЭМ!$A$34:$A$777,$A408,СВЦЭМ!$B$34:$B$777,E$401)+'СЕТ СН'!$F$13</f>
        <v>788.97031446999995</v>
      </c>
      <c r="F408" s="36">
        <f>SUMIFS(СВЦЭМ!$L$34:$L$777,СВЦЭМ!$A$34:$A$777,$A408,СВЦЭМ!$B$34:$B$777,F$401)+'СЕТ СН'!$F$13</f>
        <v>791.35566496000001</v>
      </c>
      <c r="G408" s="36">
        <f>SUMIFS(СВЦЭМ!$L$34:$L$777,СВЦЭМ!$A$34:$A$777,$A408,СВЦЭМ!$B$34:$B$777,G$401)+'СЕТ СН'!$F$13</f>
        <v>799.72541823999995</v>
      </c>
      <c r="H408" s="36">
        <f>SUMIFS(СВЦЭМ!$L$34:$L$777,СВЦЭМ!$A$34:$A$777,$A408,СВЦЭМ!$B$34:$B$777,H$401)+'СЕТ СН'!$F$13</f>
        <v>773.91729025999996</v>
      </c>
      <c r="I408" s="36">
        <f>SUMIFS(СВЦЭМ!$L$34:$L$777,СВЦЭМ!$A$34:$A$777,$A408,СВЦЭМ!$B$34:$B$777,I$401)+'СЕТ СН'!$F$13</f>
        <v>725.42983007999999</v>
      </c>
      <c r="J408" s="36">
        <f>SUMIFS(СВЦЭМ!$L$34:$L$777,СВЦЭМ!$A$34:$A$777,$A408,СВЦЭМ!$B$34:$B$777,J$401)+'СЕТ СН'!$F$13</f>
        <v>684.57750518</v>
      </c>
      <c r="K408" s="36">
        <f>SUMIFS(СВЦЭМ!$L$34:$L$777,СВЦЭМ!$A$34:$A$777,$A408,СВЦЭМ!$B$34:$B$777,K$401)+'СЕТ СН'!$F$13</f>
        <v>659.04589649000002</v>
      </c>
      <c r="L408" s="36">
        <f>SUMIFS(СВЦЭМ!$L$34:$L$777,СВЦЭМ!$A$34:$A$777,$A408,СВЦЭМ!$B$34:$B$777,L$401)+'СЕТ СН'!$F$13</f>
        <v>640.11473265999996</v>
      </c>
      <c r="M408" s="36">
        <f>SUMIFS(СВЦЭМ!$L$34:$L$777,СВЦЭМ!$A$34:$A$777,$A408,СВЦЭМ!$B$34:$B$777,M$401)+'СЕТ СН'!$F$13</f>
        <v>645.27894698</v>
      </c>
      <c r="N408" s="36">
        <f>SUMIFS(СВЦЭМ!$L$34:$L$777,СВЦЭМ!$A$34:$A$777,$A408,СВЦЭМ!$B$34:$B$777,N$401)+'СЕТ СН'!$F$13</f>
        <v>654.16277642</v>
      </c>
      <c r="O408" s="36">
        <f>SUMIFS(СВЦЭМ!$L$34:$L$777,СВЦЭМ!$A$34:$A$777,$A408,СВЦЭМ!$B$34:$B$777,O$401)+'СЕТ СН'!$F$13</f>
        <v>644.18798231999995</v>
      </c>
      <c r="P408" s="36">
        <f>SUMIFS(СВЦЭМ!$L$34:$L$777,СВЦЭМ!$A$34:$A$777,$A408,СВЦЭМ!$B$34:$B$777,P$401)+'СЕТ СН'!$F$13</f>
        <v>595.05995617999997</v>
      </c>
      <c r="Q408" s="36">
        <f>SUMIFS(СВЦЭМ!$L$34:$L$777,СВЦЭМ!$A$34:$A$777,$A408,СВЦЭМ!$B$34:$B$777,Q$401)+'СЕТ СН'!$F$13</f>
        <v>537.72842363999996</v>
      </c>
      <c r="R408" s="36">
        <f>SUMIFS(СВЦЭМ!$L$34:$L$777,СВЦЭМ!$A$34:$A$777,$A408,СВЦЭМ!$B$34:$B$777,R$401)+'СЕТ СН'!$F$13</f>
        <v>459.55002020000001</v>
      </c>
      <c r="S408" s="36">
        <f>SUMIFS(СВЦЭМ!$L$34:$L$777,СВЦЭМ!$A$34:$A$777,$A408,СВЦЭМ!$B$34:$B$777,S$401)+'СЕТ СН'!$F$13</f>
        <v>402.99619704000003</v>
      </c>
      <c r="T408" s="36">
        <f>SUMIFS(СВЦЭМ!$L$34:$L$777,СВЦЭМ!$A$34:$A$777,$A408,СВЦЭМ!$B$34:$B$777,T$401)+'СЕТ СН'!$F$13</f>
        <v>420.55989006999999</v>
      </c>
      <c r="U408" s="36">
        <f>SUMIFS(СВЦЭМ!$L$34:$L$777,СВЦЭМ!$A$34:$A$777,$A408,СВЦЭМ!$B$34:$B$777,U$401)+'СЕТ СН'!$F$13</f>
        <v>461.57215762999999</v>
      </c>
      <c r="V408" s="36">
        <f>SUMIFS(СВЦЭМ!$L$34:$L$777,СВЦЭМ!$A$34:$A$777,$A408,СВЦЭМ!$B$34:$B$777,V$401)+'СЕТ СН'!$F$13</f>
        <v>464.33313698000001</v>
      </c>
      <c r="W408" s="36">
        <f>SUMIFS(СВЦЭМ!$L$34:$L$777,СВЦЭМ!$A$34:$A$777,$A408,СВЦЭМ!$B$34:$B$777,W$401)+'СЕТ СН'!$F$13</f>
        <v>446.62553914</v>
      </c>
      <c r="X408" s="36">
        <f>SUMIFS(СВЦЭМ!$L$34:$L$777,СВЦЭМ!$A$34:$A$777,$A408,СВЦЭМ!$B$34:$B$777,X$401)+'СЕТ СН'!$F$13</f>
        <v>440.18273902999999</v>
      </c>
      <c r="Y408" s="36">
        <f>SUMIFS(СВЦЭМ!$L$34:$L$777,СВЦЭМ!$A$34:$A$777,$A408,СВЦЭМ!$B$34:$B$777,Y$401)+'СЕТ СН'!$F$13</f>
        <v>525.73681580000004</v>
      </c>
    </row>
    <row r="409" spans="1:27" ht="15.75" x14ac:dyDescent="0.2">
      <c r="A409" s="35">
        <f t="shared" si="11"/>
        <v>43381</v>
      </c>
      <c r="B409" s="36">
        <f>SUMIFS(СВЦЭМ!$L$34:$L$777,СВЦЭМ!$A$34:$A$777,$A409,СВЦЭМ!$B$34:$B$777,B$401)+'СЕТ СН'!$F$13</f>
        <v>672.02643727999998</v>
      </c>
      <c r="C409" s="36">
        <f>SUMIFS(СВЦЭМ!$L$34:$L$777,СВЦЭМ!$A$34:$A$777,$A409,СВЦЭМ!$B$34:$B$777,C$401)+'СЕТ СН'!$F$13</f>
        <v>758.92965232999995</v>
      </c>
      <c r="D409" s="36">
        <f>SUMIFS(СВЦЭМ!$L$34:$L$777,СВЦЭМ!$A$34:$A$777,$A409,СВЦЭМ!$B$34:$B$777,D$401)+'СЕТ СН'!$F$13</f>
        <v>840.11739912999997</v>
      </c>
      <c r="E409" s="36">
        <f>SUMIFS(СВЦЭМ!$L$34:$L$777,СВЦЭМ!$A$34:$A$777,$A409,СВЦЭМ!$B$34:$B$777,E$401)+'СЕТ СН'!$F$13</f>
        <v>851.91556720999995</v>
      </c>
      <c r="F409" s="36">
        <f>SUMIFS(СВЦЭМ!$L$34:$L$777,СВЦЭМ!$A$34:$A$777,$A409,СВЦЭМ!$B$34:$B$777,F$401)+'СЕТ СН'!$F$13</f>
        <v>855.89111821999995</v>
      </c>
      <c r="G409" s="36">
        <f>SUMIFS(СВЦЭМ!$L$34:$L$777,СВЦЭМ!$A$34:$A$777,$A409,СВЦЭМ!$B$34:$B$777,G$401)+'СЕТ СН'!$F$13</f>
        <v>829.53818439999998</v>
      </c>
      <c r="H409" s="36">
        <f>SUMIFS(СВЦЭМ!$L$34:$L$777,СВЦЭМ!$A$34:$A$777,$A409,СВЦЭМ!$B$34:$B$777,H$401)+'СЕТ СН'!$F$13</f>
        <v>769.03617127999996</v>
      </c>
      <c r="I409" s="36">
        <f>SUMIFS(СВЦЭМ!$L$34:$L$777,СВЦЭМ!$A$34:$A$777,$A409,СВЦЭМ!$B$34:$B$777,I$401)+'СЕТ СН'!$F$13</f>
        <v>702.30074767999997</v>
      </c>
      <c r="J409" s="36">
        <f>SUMIFS(СВЦЭМ!$L$34:$L$777,СВЦЭМ!$A$34:$A$777,$A409,СВЦЭМ!$B$34:$B$777,J$401)+'СЕТ СН'!$F$13</f>
        <v>674.40130864000002</v>
      </c>
      <c r="K409" s="36">
        <f>SUMIFS(СВЦЭМ!$L$34:$L$777,СВЦЭМ!$A$34:$A$777,$A409,СВЦЭМ!$B$34:$B$777,K$401)+'СЕТ СН'!$F$13</f>
        <v>651.59245338000005</v>
      </c>
      <c r="L409" s="36">
        <f>SUMIFS(СВЦЭМ!$L$34:$L$777,СВЦЭМ!$A$34:$A$777,$A409,СВЦЭМ!$B$34:$B$777,L$401)+'СЕТ СН'!$F$13</f>
        <v>646.47620557000005</v>
      </c>
      <c r="M409" s="36">
        <f>SUMIFS(СВЦЭМ!$L$34:$L$777,СВЦЭМ!$A$34:$A$777,$A409,СВЦЭМ!$B$34:$B$777,M$401)+'СЕТ СН'!$F$13</f>
        <v>655.7453888</v>
      </c>
      <c r="N409" s="36">
        <f>SUMIFS(СВЦЭМ!$L$34:$L$777,СВЦЭМ!$A$34:$A$777,$A409,СВЦЭМ!$B$34:$B$777,N$401)+'СЕТ СН'!$F$13</f>
        <v>663.65745884</v>
      </c>
      <c r="O409" s="36">
        <f>SUMIFS(СВЦЭМ!$L$34:$L$777,СВЦЭМ!$A$34:$A$777,$A409,СВЦЭМ!$B$34:$B$777,O$401)+'СЕТ СН'!$F$13</f>
        <v>638.21035882000001</v>
      </c>
      <c r="P409" s="36">
        <f>SUMIFS(СВЦЭМ!$L$34:$L$777,СВЦЭМ!$A$34:$A$777,$A409,СВЦЭМ!$B$34:$B$777,P$401)+'СЕТ СН'!$F$13</f>
        <v>583.88619936999999</v>
      </c>
      <c r="Q409" s="36">
        <f>SUMIFS(СВЦЭМ!$L$34:$L$777,СВЦЭМ!$A$34:$A$777,$A409,СВЦЭМ!$B$34:$B$777,Q$401)+'СЕТ СН'!$F$13</f>
        <v>525.96410504000005</v>
      </c>
      <c r="R409" s="36">
        <f>SUMIFS(СВЦЭМ!$L$34:$L$777,СВЦЭМ!$A$34:$A$777,$A409,СВЦЭМ!$B$34:$B$777,R$401)+'СЕТ СН'!$F$13</f>
        <v>460.66054271000002</v>
      </c>
      <c r="S409" s="36">
        <f>SUMIFS(СВЦЭМ!$L$34:$L$777,СВЦЭМ!$A$34:$A$777,$A409,СВЦЭМ!$B$34:$B$777,S$401)+'СЕТ СН'!$F$13</f>
        <v>427.30418752999998</v>
      </c>
      <c r="T409" s="36">
        <f>SUMIFS(СВЦЭМ!$L$34:$L$777,СВЦЭМ!$A$34:$A$777,$A409,СВЦЭМ!$B$34:$B$777,T$401)+'СЕТ СН'!$F$13</f>
        <v>439.37495491999999</v>
      </c>
      <c r="U409" s="36">
        <f>SUMIFS(СВЦЭМ!$L$34:$L$777,СВЦЭМ!$A$34:$A$777,$A409,СВЦЭМ!$B$34:$B$777,U$401)+'СЕТ СН'!$F$13</f>
        <v>475.41538057999998</v>
      </c>
      <c r="V409" s="36">
        <f>SUMIFS(СВЦЭМ!$L$34:$L$777,СВЦЭМ!$A$34:$A$777,$A409,СВЦЭМ!$B$34:$B$777,V$401)+'СЕТ СН'!$F$13</f>
        <v>475.36429599000002</v>
      </c>
      <c r="W409" s="36">
        <f>SUMIFS(СВЦЭМ!$L$34:$L$777,СВЦЭМ!$A$34:$A$777,$A409,СВЦЭМ!$B$34:$B$777,W$401)+'СЕТ СН'!$F$13</f>
        <v>471.29164464000002</v>
      </c>
      <c r="X409" s="36">
        <f>SUMIFS(СВЦЭМ!$L$34:$L$777,СВЦЭМ!$A$34:$A$777,$A409,СВЦЭМ!$B$34:$B$777,X$401)+'СЕТ СН'!$F$13</f>
        <v>458.33490778999999</v>
      </c>
      <c r="Y409" s="36">
        <f>SUMIFS(СВЦЭМ!$L$34:$L$777,СВЦЭМ!$A$34:$A$777,$A409,СВЦЭМ!$B$34:$B$777,Y$401)+'СЕТ СН'!$F$13</f>
        <v>548.09894455999995</v>
      </c>
    </row>
    <row r="410" spans="1:27" ht="15.75" x14ac:dyDescent="0.2">
      <c r="A410" s="35">
        <f t="shared" si="11"/>
        <v>43382</v>
      </c>
      <c r="B410" s="36">
        <f>SUMIFS(СВЦЭМ!$L$34:$L$777,СВЦЭМ!$A$34:$A$777,$A410,СВЦЭМ!$B$34:$B$777,B$401)+'СЕТ СН'!$F$13</f>
        <v>657.66667595000001</v>
      </c>
      <c r="C410" s="36">
        <f>SUMIFS(СВЦЭМ!$L$34:$L$777,СВЦЭМ!$A$34:$A$777,$A410,СВЦЭМ!$B$34:$B$777,C$401)+'СЕТ СН'!$F$13</f>
        <v>752.46434921000002</v>
      </c>
      <c r="D410" s="36">
        <f>SUMIFS(СВЦЭМ!$L$34:$L$777,СВЦЭМ!$A$34:$A$777,$A410,СВЦЭМ!$B$34:$B$777,D$401)+'СЕТ СН'!$F$13</f>
        <v>820.50386322999998</v>
      </c>
      <c r="E410" s="36">
        <f>SUMIFS(СВЦЭМ!$L$34:$L$777,СВЦЭМ!$A$34:$A$777,$A410,СВЦЭМ!$B$34:$B$777,E$401)+'СЕТ СН'!$F$13</f>
        <v>828.24941603000002</v>
      </c>
      <c r="F410" s="36">
        <f>SUMIFS(СВЦЭМ!$L$34:$L$777,СВЦЭМ!$A$34:$A$777,$A410,СВЦЭМ!$B$34:$B$777,F$401)+'СЕТ СН'!$F$13</f>
        <v>829.87958279999998</v>
      </c>
      <c r="G410" s="36">
        <f>SUMIFS(СВЦЭМ!$L$34:$L$777,СВЦЭМ!$A$34:$A$777,$A410,СВЦЭМ!$B$34:$B$777,G$401)+'СЕТ СН'!$F$13</f>
        <v>805.84884231000001</v>
      </c>
      <c r="H410" s="36">
        <f>SUMIFS(СВЦЭМ!$L$34:$L$777,СВЦЭМ!$A$34:$A$777,$A410,СВЦЭМ!$B$34:$B$777,H$401)+'СЕТ СН'!$F$13</f>
        <v>744.91274234000002</v>
      </c>
      <c r="I410" s="36">
        <f>SUMIFS(СВЦЭМ!$L$34:$L$777,СВЦЭМ!$A$34:$A$777,$A410,СВЦЭМ!$B$34:$B$777,I$401)+'СЕТ СН'!$F$13</f>
        <v>683.50193237999997</v>
      </c>
      <c r="J410" s="36">
        <f>SUMIFS(СВЦЭМ!$L$34:$L$777,СВЦЭМ!$A$34:$A$777,$A410,СВЦЭМ!$B$34:$B$777,J$401)+'СЕТ СН'!$F$13</f>
        <v>679.36263812000004</v>
      </c>
      <c r="K410" s="36">
        <f>SUMIFS(СВЦЭМ!$L$34:$L$777,СВЦЭМ!$A$34:$A$777,$A410,СВЦЭМ!$B$34:$B$777,K$401)+'СЕТ СН'!$F$13</f>
        <v>675.44093140999996</v>
      </c>
      <c r="L410" s="36">
        <f>SUMIFS(СВЦЭМ!$L$34:$L$777,СВЦЭМ!$A$34:$A$777,$A410,СВЦЭМ!$B$34:$B$777,L$401)+'СЕТ СН'!$F$13</f>
        <v>671.25062035999997</v>
      </c>
      <c r="M410" s="36">
        <f>SUMIFS(СВЦЭМ!$L$34:$L$777,СВЦЭМ!$A$34:$A$777,$A410,СВЦЭМ!$B$34:$B$777,M$401)+'СЕТ СН'!$F$13</f>
        <v>671.84344537000004</v>
      </c>
      <c r="N410" s="36">
        <f>SUMIFS(СВЦЭМ!$L$34:$L$777,СВЦЭМ!$A$34:$A$777,$A410,СВЦЭМ!$B$34:$B$777,N$401)+'СЕТ СН'!$F$13</f>
        <v>670.76867775000005</v>
      </c>
      <c r="O410" s="36">
        <f>SUMIFS(СВЦЭМ!$L$34:$L$777,СВЦЭМ!$A$34:$A$777,$A410,СВЦЭМ!$B$34:$B$777,O$401)+'СЕТ СН'!$F$13</f>
        <v>668.36468634000005</v>
      </c>
      <c r="P410" s="36">
        <f>SUMIFS(СВЦЭМ!$L$34:$L$777,СВЦЭМ!$A$34:$A$777,$A410,СВЦЭМ!$B$34:$B$777,P$401)+'СЕТ СН'!$F$13</f>
        <v>619.94043704000001</v>
      </c>
      <c r="Q410" s="36">
        <f>SUMIFS(СВЦЭМ!$L$34:$L$777,СВЦЭМ!$A$34:$A$777,$A410,СВЦЭМ!$B$34:$B$777,Q$401)+'СЕТ СН'!$F$13</f>
        <v>562.31251285999997</v>
      </c>
      <c r="R410" s="36">
        <f>SUMIFS(СВЦЭМ!$L$34:$L$777,СВЦЭМ!$A$34:$A$777,$A410,СВЦЭМ!$B$34:$B$777,R$401)+'СЕТ СН'!$F$13</f>
        <v>494.6071718</v>
      </c>
      <c r="S410" s="36">
        <f>SUMIFS(СВЦЭМ!$L$34:$L$777,СВЦЭМ!$A$34:$A$777,$A410,СВЦЭМ!$B$34:$B$777,S$401)+'СЕТ СН'!$F$13</f>
        <v>477.26111257000002</v>
      </c>
      <c r="T410" s="36">
        <f>SUMIFS(СВЦЭМ!$L$34:$L$777,СВЦЭМ!$A$34:$A$777,$A410,СВЦЭМ!$B$34:$B$777,T$401)+'СЕТ СН'!$F$13</f>
        <v>450.63013171</v>
      </c>
      <c r="U410" s="36">
        <f>SUMIFS(СВЦЭМ!$L$34:$L$777,СВЦЭМ!$A$34:$A$777,$A410,СВЦЭМ!$B$34:$B$777,U$401)+'СЕТ СН'!$F$13</f>
        <v>482.24846287000003</v>
      </c>
      <c r="V410" s="36">
        <f>SUMIFS(СВЦЭМ!$L$34:$L$777,СВЦЭМ!$A$34:$A$777,$A410,СВЦЭМ!$B$34:$B$777,V$401)+'СЕТ СН'!$F$13</f>
        <v>483.40759064000002</v>
      </c>
      <c r="W410" s="36">
        <f>SUMIFS(СВЦЭМ!$L$34:$L$777,СВЦЭМ!$A$34:$A$777,$A410,СВЦЭМ!$B$34:$B$777,W$401)+'СЕТ СН'!$F$13</f>
        <v>474.64793172999998</v>
      </c>
      <c r="X410" s="36">
        <f>SUMIFS(СВЦЭМ!$L$34:$L$777,СВЦЭМ!$A$34:$A$777,$A410,СВЦЭМ!$B$34:$B$777,X$401)+'СЕТ СН'!$F$13</f>
        <v>458.80498883000001</v>
      </c>
      <c r="Y410" s="36">
        <f>SUMIFS(СВЦЭМ!$L$34:$L$777,СВЦЭМ!$A$34:$A$777,$A410,СВЦЭМ!$B$34:$B$777,Y$401)+'СЕТ СН'!$F$13</f>
        <v>544.23081176000005</v>
      </c>
    </row>
    <row r="411" spans="1:27" ht="15.75" x14ac:dyDescent="0.2">
      <c r="A411" s="35">
        <f t="shared" si="11"/>
        <v>43383</v>
      </c>
      <c r="B411" s="36">
        <f>SUMIFS(СВЦЭМ!$L$34:$L$777,СВЦЭМ!$A$34:$A$777,$A411,СВЦЭМ!$B$34:$B$777,B$401)+'СЕТ СН'!$F$13</f>
        <v>629.35533178000003</v>
      </c>
      <c r="C411" s="36">
        <f>SUMIFS(СВЦЭМ!$L$34:$L$777,СВЦЭМ!$A$34:$A$777,$A411,СВЦЭМ!$B$34:$B$777,C$401)+'СЕТ СН'!$F$13</f>
        <v>717.89012329000002</v>
      </c>
      <c r="D411" s="36">
        <f>SUMIFS(СВЦЭМ!$L$34:$L$777,СВЦЭМ!$A$34:$A$777,$A411,СВЦЭМ!$B$34:$B$777,D$401)+'СЕТ СН'!$F$13</f>
        <v>784.35336901999995</v>
      </c>
      <c r="E411" s="36">
        <f>SUMIFS(СВЦЭМ!$L$34:$L$777,СВЦЭМ!$A$34:$A$777,$A411,СВЦЭМ!$B$34:$B$777,E$401)+'СЕТ СН'!$F$13</f>
        <v>805.29234966000001</v>
      </c>
      <c r="F411" s="36">
        <f>SUMIFS(СВЦЭМ!$L$34:$L$777,СВЦЭМ!$A$34:$A$777,$A411,СВЦЭМ!$B$34:$B$777,F$401)+'СЕТ СН'!$F$13</f>
        <v>804.69791970999995</v>
      </c>
      <c r="G411" s="36">
        <f>SUMIFS(СВЦЭМ!$L$34:$L$777,СВЦЭМ!$A$34:$A$777,$A411,СВЦЭМ!$B$34:$B$777,G$401)+'СЕТ СН'!$F$13</f>
        <v>797.07083356999999</v>
      </c>
      <c r="H411" s="36">
        <f>SUMIFS(СВЦЭМ!$L$34:$L$777,СВЦЭМ!$A$34:$A$777,$A411,СВЦЭМ!$B$34:$B$777,H$401)+'СЕТ СН'!$F$13</f>
        <v>769.34023792999994</v>
      </c>
      <c r="I411" s="36">
        <f>SUMIFS(СВЦЭМ!$L$34:$L$777,СВЦЭМ!$A$34:$A$777,$A411,СВЦЭМ!$B$34:$B$777,I$401)+'СЕТ СН'!$F$13</f>
        <v>714.34226318000003</v>
      </c>
      <c r="J411" s="36">
        <f>SUMIFS(СВЦЭМ!$L$34:$L$777,СВЦЭМ!$A$34:$A$777,$A411,СВЦЭМ!$B$34:$B$777,J$401)+'СЕТ СН'!$F$13</f>
        <v>685.80002794999996</v>
      </c>
      <c r="K411" s="36">
        <f>SUMIFS(СВЦЭМ!$L$34:$L$777,СВЦЭМ!$A$34:$A$777,$A411,СВЦЭМ!$B$34:$B$777,K$401)+'СЕТ СН'!$F$13</f>
        <v>681.91457302000003</v>
      </c>
      <c r="L411" s="36">
        <f>SUMIFS(СВЦЭМ!$L$34:$L$777,СВЦЭМ!$A$34:$A$777,$A411,СВЦЭМ!$B$34:$B$777,L$401)+'СЕТ СН'!$F$13</f>
        <v>685.75059364000003</v>
      </c>
      <c r="M411" s="36">
        <f>SUMIFS(СВЦЭМ!$L$34:$L$777,СВЦЭМ!$A$34:$A$777,$A411,СВЦЭМ!$B$34:$B$777,M$401)+'СЕТ СН'!$F$13</f>
        <v>696.75842696999996</v>
      </c>
      <c r="N411" s="36">
        <f>SUMIFS(СВЦЭМ!$L$34:$L$777,СВЦЭМ!$A$34:$A$777,$A411,СВЦЭМ!$B$34:$B$777,N$401)+'СЕТ СН'!$F$13</f>
        <v>702.43716783000002</v>
      </c>
      <c r="O411" s="36">
        <f>SUMIFS(СВЦЭМ!$L$34:$L$777,СВЦЭМ!$A$34:$A$777,$A411,СВЦЭМ!$B$34:$B$777,O$401)+'СЕТ СН'!$F$13</f>
        <v>690.77493398000001</v>
      </c>
      <c r="P411" s="36">
        <f>SUMIFS(СВЦЭМ!$L$34:$L$777,СВЦЭМ!$A$34:$A$777,$A411,СВЦЭМ!$B$34:$B$777,P$401)+'СЕТ СН'!$F$13</f>
        <v>649.63405028</v>
      </c>
      <c r="Q411" s="36">
        <f>SUMIFS(СВЦЭМ!$L$34:$L$777,СВЦЭМ!$A$34:$A$777,$A411,СВЦЭМ!$B$34:$B$777,Q$401)+'СЕТ СН'!$F$13</f>
        <v>590.36221891000002</v>
      </c>
      <c r="R411" s="36">
        <f>SUMIFS(СВЦЭМ!$L$34:$L$777,СВЦЭМ!$A$34:$A$777,$A411,СВЦЭМ!$B$34:$B$777,R$401)+'СЕТ СН'!$F$13</f>
        <v>512.02658518999999</v>
      </c>
      <c r="S411" s="36">
        <f>SUMIFS(СВЦЭМ!$L$34:$L$777,СВЦЭМ!$A$34:$A$777,$A411,СВЦЭМ!$B$34:$B$777,S$401)+'СЕТ СН'!$F$13</f>
        <v>453.9267155</v>
      </c>
      <c r="T411" s="36">
        <f>SUMIFS(СВЦЭМ!$L$34:$L$777,СВЦЭМ!$A$34:$A$777,$A411,СВЦЭМ!$B$34:$B$777,T$401)+'СЕТ СН'!$F$13</f>
        <v>469.26215411999999</v>
      </c>
      <c r="U411" s="36">
        <f>SUMIFS(СВЦЭМ!$L$34:$L$777,СВЦЭМ!$A$34:$A$777,$A411,СВЦЭМ!$B$34:$B$777,U$401)+'СЕТ СН'!$F$13</f>
        <v>494.89481189000003</v>
      </c>
      <c r="V411" s="36">
        <f>SUMIFS(СВЦЭМ!$L$34:$L$777,СВЦЭМ!$A$34:$A$777,$A411,СВЦЭМ!$B$34:$B$777,V$401)+'СЕТ СН'!$F$13</f>
        <v>492.78942883000002</v>
      </c>
      <c r="W411" s="36">
        <f>SUMIFS(СВЦЭМ!$L$34:$L$777,СВЦЭМ!$A$34:$A$777,$A411,СВЦЭМ!$B$34:$B$777,W$401)+'СЕТ СН'!$F$13</f>
        <v>488.11086571999999</v>
      </c>
      <c r="X411" s="36">
        <f>SUMIFS(СВЦЭМ!$L$34:$L$777,СВЦЭМ!$A$34:$A$777,$A411,СВЦЭМ!$B$34:$B$777,X$401)+'СЕТ СН'!$F$13</f>
        <v>477.99277847000002</v>
      </c>
      <c r="Y411" s="36">
        <f>SUMIFS(СВЦЭМ!$L$34:$L$777,СВЦЭМ!$A$34:$A$777,$A411,СВЦЭМ!$B$34:$B$777,Y$401)+'СЕТ СН'!$F$13</f>
        <v>547.73469318000002</v>
      </c>
    </row>
    <row r="412" spans="1:27" ht="15.75" x14ac:dyDescent="0.2">
      <c r="A412" s="35">
        <f t="shared" si="11"/>
        <v>43384</v>
      </c>
      <c r="B412" s="36">
        <f>SUMIFS(СВЦЭМ!$L$34:$L$777,СВЦЭМ!$A$34:$A$777,$A412,СВЦЭМ!$B$34:$B$777,B$401)+'СЕТ СН'!$F$13</f>
        <v>675.32373835999999</v>
      </c>
      <c r="C412" s="36">
        <f>SUMIFS(СВЦЭМ!$L$34:$L$777,СВЦЭМ!$A$34:$A$777,$A412,СВЦЭМ!$B$34:$B$777,C$401)+'СЕТ СН'!$F$13</f>
        <v>778.88301306999995</v>
      </c>
      <c r="D412" s="36">
        <f>SUMIFS(СВЦЭМ!$L$34:$L$777,СВЦЭМ!$A$34:$A$777,$A412,СВЦЭМ!$B$34:$B$777,D$401)+'СЕТ СН'!$F$13</f>
        <v>848.45867938000004</v>
      </c>
      <c r="E412" s="36">
        <f>SUMIFS(СВЦЭМ!$L$34:$L$777,СВЦЭМ!$A$34:$A$777,$A412,СВЦЭМ!$B$34:$B$777,E$401)+'СЕТ СН'!$F$13</f>
        <v>853.85558300000002</v>
      </c>
      <c r="F412" s="36">
        <f>SUMIFS(СВЦЭМ!$L$34:$L$777,СВЦЭМ!$A$34:$A$777,$A412,СВЦЭМ!$B$34:$B$777,F$401)+'СЕТ СН'!$F$13</f>
        <v>847.68728083999997</v>
      </c>
      <c r="G412" s="36">
        <f>SUMIFS(СВЦЭМ!$L$34:$L$777,СВЦЭМ!$A$34:$A$777,$A412,СВЦЭМ!$B$34:$B$777,G$401)+'СЕТ СН'!$F$13</f>
        <v>827.63796313</v>
      </c>
      <c r="H412" s="36">
        <f>SUMIFS(СВЦЭМ!$L$34:$L$777,СВЦЭМ!$A$34:$A$777,$A412,СВЦЭМ!$B$34:$B$777,H$401)+'СЕТ СН'!$F$13</f>
        <v>773.41663543000004</v>
      </c>
      <c r="I412" s="36">
        <f>SUMIFS(СВЦЭМ!$L$34:$L$777,СВЦЭМ!$A$34:$A$777,$A412,СВЦЭМ!$B$34:$B$777,I$401)+'СЕТ СН'!$F$13</f>
        <v>708.76815772999998</v>
      </c>
      <c r="J412" s="36">
        <f>SUMIFS(СВЦЭМ!$L$34:$L$777,СВЦЭМ!$A$34:$A$777,$A412,СВЦЭМ!$B$34:$B$777,J$401)+'СЕТ СН'!$F$13</f>
        <v>695.83688232999998</v>
      </c>
      <c r="K412" s="36">
        <f>SUMIFS(СВЦЭМ!$L$34:$L$777,СВЦЭМ!$A$34:$A$777,$A412,СВЦЭМ!$B$34:$B$777,K$401)+'СЕТ СН'!$F$13</f>
        <v>677.05789981999999</v>
      </c>
      <c r="L412" s="36">
        <f>SUMIFS(СВЦЭМ!$L$34:$L$777,СВЦЭМ!$A$34:$A$777,$A412,СВЦЭМ!$B$34:$B$777,L$401)+'СЕТ СН'!$F$13</f>
        <v>674.72531891000006</v>
      </c>
      <c r="M412" s="36">
        <f>SUMIFS(СВЦЭМ!$L$34:$L$777,СВЦЭМ!$A$34:$A$777,$A412,СВЦЭМ!$B$34:$B$777,M$401)+'СЕТ СН'!$F$13</f>
        <v>685.06519118999995</v>
      </c>
      <c r="N412" s="36">
        <f>SUMIFS(СВЦЭМ!$L$34:$L$777,СВЦЭМ!$A$34:$A$777,$A412,СВЦЭМ!$B$34:$B$777,N$401)+'СЕТ СН'!$F$13</f>
        <v>690.72340221000002</v>
      </c>
      <c r="O412" s="36">
        <f>SUMIFS(СВЦЭМ!$L$34:$L$777,СВЦЭМ!$A$34:$A$777,$A412,СВЦЭМ!$B$34:$B$777,O$401)+'СЕТ СН'!$F$13</f>
        <v>672.82890461</v>
      </c>
      <c r="P412" s="36">
        <f>SUMIFS(СВЦЭМ!$L$34:$L$777,СВЦЭМ!$A$34:$A$777,$A412,СВЦЭМ!$B$34:$B$777,P$401)+'СЕТ СН'!$F$13</f>
        <v>629.60705547999999</v>
      </c>
      <c r="Q412" s="36">
        <f>SUMIFS(СВЦЭМ!$L$34:$L$777,СВЦЭМ!$A$34:$A$777,$A412,СВЦЭМ!$B$34:$B$777,Q$401)+'СЕТ СН'!$F$13</f>
        <v>577.68822006000005</v>
      </c>
      <c r="R412" s="36">
        <f>SUMIFS(СВЦЭМ!$L$34:$L$777,СВЦЭМ!$A$34:$A$777,$A412,СВЦЭМ!$B$34:$B$777,R$401)+'СЕТ СН'!$F$13</f>
        <v>505.45217293000002</v>
      </c>
      <c r="S412" s="36">
        <f>SUMIFS(СВЦЭМ!$L$34:$L$777,СВЦЭМ!$A$34:$A$777,$A412,СВЦЭМ!$B$34:$B$777,S$401)+'СЕТ СН'!$F$13</f>
        <v>463.08573790999998</v>
      </c>
      <c r="T412" s="36">
        <f>SUMIFS(СВЦЭМ!$L$34:$L$777,СВЦЭМ!$A$34:$A$777,$A412,СВЦЭМ!$B$34:$B$777,T$401)+'СЕТ СН'!$F$13</f>
        <v>467.16418206999998</v>
      </c>
      <c r="U412" s="36">
        <f>SUMIFS(СВЦЭМ!$L$34:$L$777,СВЦЭМ!$A$34:$A$777,$A412,СВЦЭМ!$B$34:$B$777,U$401)+'СЕТ СН'!$F$13</f>
        <v>488.85249706000002</v>
      </c>
      <c r="V412" s="36">
        <f>SUMIFS(СВЦЭМ!$L$34:$L$777,СВЦЭМ!$A$34:$A$777,$A412,СВЦЭМ!$B$34:$B$777,V$401)+'СЕТ СН'!$F$13</f>
        <v>486.83630051</v>
      </c>
      <c r="W412" s="36">
        <f>SUMIFS(СВЦЭМ!$L$34:$L$777,СВЦЭМ!$A$34:$A$777,$A412,СВЦЭМ!$B$34:$B$777,W$401)+'СЕТ СН'!$F$13</f>
        <v>477.41538502999998</v>
      </c>
      <c r="X412" s="36">
        <f>SUMIFS(СВЦЭМ!$L$34:$L$777,СВЦЭМ!$A$34:$A$777,$A412,СВЦЭМ!$B$34:$B$777,X$401)+'СЕТ СН'!$F$13</f>
        <v>479.29306118</v>
      </c>
      <c r="Y412" s="36">
        <f>SUMIFS(СВЦЭМ!$L$34:$L$777,СВЦЭМ!$A$34:$A$777,$A412,СВЦЭМ!$B$34:$B$777,Y$401)+'СЕТ СН'!$F$13</f>
        <v>573.07147161</v>
      </c>
    </row>
    <row r="413" spans="1:27" ht="15.75" x14ac:dyDescent="0.2">
      <c r="A413" s="35">
        <f t="shared" si="11"/>
        <v>43385</v>
      </c>
      <c r="B413" s="36">
        <f>SUMIFS(СВЦЭМ!$L$34:$L$777,СВЦЭМ!$A$34:$A$777,$A413,СВЦЭМ!$B$34:$B$777,B$401)+'СЕТ СН'!$F$13</f>
        <v>668.27619820999996</v>
      </c>
      <c r="C413" s="36">
        <f>SUMIFS(СВЦЭМ!$L$34:$L$777,СВЦЭМ!$A$34:$A$777,$A413,СВЦЭМ!$B$34:$B$777,C$401)+'СЕТ СН'!$F$13</f>
        <v>752.14028852000001</v>
      </c>
      <c r="D413" s="36">
        <f>SUMIFS(СВЦЭМ!$L$34:$L$777,СВЦЭМ!$A$34:$A$777,$A413,СВЦЭМ!$B$34:$B$777,D$401)+'СЕТ СН'!$F$13</f>
        <v>804.50198501</v>
      </c>
      <c r="E413" s="36">
        <f>SUMIFS(СВЦЭМ!$L$34:$L$777,СВЦЭМ!$A$34:$A$777,$A413,СВЦЭМ!$B$34:$B$777,E$401)+'СЕТ СН'!$F$13</f>
        <v>824.90212982000003</v>
      </c>
      <c r="F413" s="36">
        <f>SUMIFS(СВЦЭМ!$L$34:$L$777,СВЦЭМ!$A$34:$A$777,$A413,СВЦЭМ!$B$34:$B$777,F$401)+'СЕТ СН'!$F$13</f>
        <v>812.98111394</v>
      </c>
      <c r="G413" s="36">
        <f>SUMIFS(СВЦЭМ!$L$34:$L$777,СВЦЭМ!$A$34:$A$777,$A413,СВЦЭМ!$B$34:$B$777,G$401)+'СЕТ СН'!$F$13</f>
        <v>806.20145659000002</v>
      </c>
      <c r="H413" s="36">
        <f>SUMIFS(СВЦЭМ!$L$34:$L$777,СВЦЭМ!$A$34:$A$777,$A413,СВЦЭМ!$B$34:$B$777,H$401)+'СЕТ СН'!$F$13</f>
        <v>783.09573947000001</v>
      </c>
      <c r="I413" s="36">
        <f>SUMIFS(СВЦЭМ!$L$34:$L$777,СВЦЭМ!$A$34:$A$777,$A413,СВЦЭМ!$B$34:$B$777,I$401)+'СЕТ СН'!$F$13</f>
        <v>726.66963464000003</v>
      </c>
      <c r="J413" s="36">
        <f>SUMIFS(СВЦЭМ!$L$34:$L$777,СВЦЭМ!$A$34:$A$777,$A413,СВЦЭМ!$B$34:$B$777,J$401)+'СЕТ СН'!$F$13</f>
        <v>704.50246891999996</v>
      </c>
      <c r="K413" s="36">
        <f>SUMIFS(СВЦЭМ!$L$34:$L$777,СВЦЭМ!$A$34:$A$777,$A413,СВЦЭМ!$B$34:$B$777,K$401)+'СЕТ СН'!$F$13</f>
        <v>688.57960475000004</v>
      </c>
      <c r="L413" s="36">
        <f>SUMIFS(СВЦЭМ!$L$34:$L$777,СВЦЭМ!$A$34:$A$777,$A413,СВЦЭМ!$B$34:$B$777,L$401)+'СЕТ СН'!$F$13</f>
        <v>690.62209631999997</v>
      </c>
      <c r="M413" s="36">
        <f>SUMIFS(СВЦЭМ!$L$34:$L$777,СВЦЭМ!$A$34:$A$777,$A413,СВЦЭМ!$B$34:$B$777,M$401)+'СЕТ СН'!$F$13</f>
        <v>704.16880972000001</v>
      </c>
      <c r="N413" s="36">
        <f>SUMIFS(СВЦЭМ!$L$34:$L$777,СВЦЭМ!$A$34:$A$777,$A413,СВЦЭМ!$B$34:$B$777,N$401)+'СЕТ СН'!$F$13</f>
        <v>711.97921729999996</v>
      </c>
      <c r="O413" s="36">
        <f>SUMIFS(СВЦЭМ!$L$34:$L$777,СВЦЭМ!$A$34:$A$777,$A413,СВЦЭМ!$B$34:$B$777,O$401)+'СЕТ СН'!$F$13</f>
        <v>690.04007003000004</v>
      </c>
      <c r="P413" s="36">
        <f>SUMIFS(СВЦЭМ!$L$34:$L$777,СВЦЭМ!$A$34:$A$777,$A413,СВЦЭМ!$B$34:$B$777,P$401)+'СЕТ СН'!$F$13</f>
        <v>641.63955547</v>
      </c>
      <c r="Q413" s="36">
        <f>SUMIFS(СВЦЭМ!$L$34:$L$777,СВЦЭМ!$A$34:$A$777,$A413,СВЦЭМ!$B$34:$B$777,Q$401)+'СЕТ СН'!$F$13</f>
        <v>587.65377567999997</v>
      </c>
      <c r="R413" s="36">
        <f>SUMIFS(СВЦЭМ!$L$34:$L$777,СВЦЭМ!$A$34:$A$777,$A413,СВЦЭМ!$B$34:$B$777,R$401)+'СЕТ СН'!$F$13</f>
        <v>503.8740717</v>
      </c>
      <c r="S413" s="36">
        <f>SUMIFS(СВЦЭМ!$L$34:$L$777,СВЦЭМ!$A$34:$A$777,$A413,СВЦЭМ!$B$34:$B$777,S$401)+'СЕТ СН'!$F$13</f>
        <v>444.77868261999998</v>
      </c>
      <c r="T413" s="36">
        <f>SUMIFS(СВЦЭМ!$L$34:$L$777,СВЦЭМ!$A$34:$A$777,$A413,СВЦЭМ!$B$34:$B$777,T$401)+'СЕТ СН'!$F$13</f>
        <v>462.38996211</v>
      </c>
      <c r="U413" s="36">
        <f>SUMIFS(СВЦЭМ!$L$34:$L$777,СВЦЭМ!$A$34:$A$777,$A413,СВЦЭМ!$B$34:$B$777,U$401)+'СЕТ СН'!$F$13</f>
        <v>486.71075960000002</v>
      </c>
      <c r="V413" s="36">
        <f>SUMIFS(СВЦЭМ!$L$34:$L$777,СВЦЭМ!$A$34:$A$777,$A413,СВЦЭМ!$B$34:$B$777,V$401)+'СЕТ СН'!$F$13</f>
        <v>483.15671721000001</v>
      </c>
      <c r="W413" s="36">
        <f>SUMIFS(СВЦЭМ!$L$34:$L$777,СВЦЭМ!$A$34:$A$777,$A413,СВЦЭМ!$B$34:$B$777,W$401)+'СЕТ СН'!$F$13</f>
        <v>471.65546876000002</v>
      </c>
      <c r="X413" s="36">
        <f>SUMIFS(СВЦЭМ!$L$34:$L$777,СВЦЭМ!$A$34:$A$777,$A413,СВЦЭМ!$B$34:$B$777,X$401)+'СЕТ СН'!$F$13</f>
        <v>475.98994355000002</v>
      </c>
      <c r="Y413" s="36">
        <f>SUMIFS(СВЦЭМ!$L$34:$L$777,СВЦЭМ!$A$34:$A$777,$A413,СВЦЭМ!$B$34:$B$777,Y$401)+'СЕТ СН'!$F$13</f>
        <v>575.48639192999997</v>
      </c>
    </row>
    <row r="414" spans="1:27" ht="15.75" x14ac:dyDescent="0.2">
      <c r="A414" s="35">
        <f t="shared" si="11"/>
        <v>43386</v>
      </c>
      <c r="B414" s="36">
        <f>SUMIFS(СВЦЭМ!$L$34:$L$777,СВЦЭМ!$A$34:$A$777,$A414,СВЦЭМ!$B$34:$B$777,B$401)+'СЕТ СН'!$F$13</f>
        <v>664.63765265999996</v>
      </c>
      <c r="C414" s="36">
        <f>SUMIFS(СВЦЭМ!$L$34:$L$777,СВЦЭМ!$A$34:$A$777,$A414,СВЦЭМ!$B$34:$B$777,C$401)+'СЕТ СН'!$F$13</f>
        <v>748.33965677000003</v>
      </c>
      <c r="D414" s="36">
        <f>SUMIFS(СВЦЭМ!$L$34:$L$777,СВЦЭМ!$A$34:$A$777,$A414,СВЦЭМ!$B$34:$B$777,D$401)+'СЕТ СН'!$F$13</f>
        <v>816.97202906999996</v>
      </c>
      <c r="E414" s="36">
        <f>SUMIFS(СВЦЭМ!$L$34:$L$777,СВЦЭМ!$A$34:$A$777,$A414,СВЦЭМ!$B$34:$B$777,E$401)+'СЕТ СН'!$F$13</f>
        <v>823.65549419000001</v>
      </c>
      <c r="F414" s="36">
        <f>SUMIFS(СВЦЭМ!$L$34:$L$777,СВЦЭМ!$A$34:$A$777,$A414,СВЦЭМ!$B$34:$B$777,F$401)+'СЕТ СН'!$F$13</f>
        <v>819.39157190000003</v>
      </c>
      <c r="G414" s="36">
        <f>SUMIFS(СВЦЭМ!$L$34:$L$777,СВЦЭМ!$A$34:$A$777,$A414,СВЦЭМ!$B$34:$B$777,G$401)+'СЕТ СН'!$F$13</f>
        <v>803.61769173000005</v>
      </c>
      <c r="H414" s="36">
        <f>SUMIFS(СВЦЭМ!$L$34:$L$777,СВЦЭМ!$A$34:$A$777,$A414,СВЦЭМ!$B$34:$B$777,H$401)+'СЕТ СН'!$F$13</f>
        <v>767.42845172</v>
      </c>
      <c r="I414" s="36">
        <f>SUMIFS(СВЦЭМ!$L$34:$L$777,СВЦЭМ!$A$34:$A$777,$A414,СВЦЭМ!$B$34:$B$777,I$401)+'СЕТ СН'!$F$13</f>
        <v>710.15598557999999</v>
      </c>
      <c r="J414" s="36">
        <f>SUMIFS(СВЦЭМ!$L$34:$L$777,СВЦЭМ!$A$34:$A$777,$A414,СВЦЭМ!$B$34:$B$777,J$401)+'СЕТ СН'!$F$13</f>
        <v>684.38598477999994</v>
      </c>
      <c r="K414" s="36">
        <f>SUMIFS(СВЦЭМ!$L$34:$L$777,СВЦЭМ!$A$34:$A$777,$A414,СВЦЭМ!$B$34:$B$777,K$401)+'СЕТ СН'!$F$13</f>
        <v>679.64635899999996</v>
      </c>
      <c r="L414" s="36">
        <f>SUMIFS(СВЦЭМ!$L$34:$L$777,СВЦЭМ!$A$34:$A$777,$A414,СВЦЭМ!$B$34:$B$777,L$401)+'СЕТ СН'!$F$13</f>
        <v>665.64857697000002</v>
      </c>
      <c r="M414" s="36">
        <f>SUMIFS(СВЦЭМ!$L$34:$L$777,СВЦЭМ!$A$34:$A$777,$A414,СВЦЭМ!$B$34:$B$777,M$401)+'СЕТ СН'!$F$13</f>
        <v>679.07732354999996</v>
      </c>
      <c r="N414" s="36">
        <f>SUMIFS(СВЦЭМ!$L$34:$L$777,СВЦЭМ!$A$34:$A$777,$A414,СВЦЭМ!$B$34:$B$777,N$401)+'СЕТ СН'!$F$13</f>
        <v>695.71867300999997</v>
      </c>
      <c r="O414" s="36">
        <f>SUMIFS(СВЦЭМ!$L$34:$L$777,СВЦЭМ!$A$34:$A$777,$A414,СВЦЭМ!$B$34:$B$777,O$401)+'СЕТ СН'!$F$13</f>
        <v>701.07109857</v>
      </c>
      <c r="P414" s="36">
        <f>SUMIFS(СВЦЭМ!$L$34:$L$777,СВЦЭМ!$A$34:$A$777,$A414,СВЦЭМ!$B$34:$B$777,P$401)+'СЕТ СН'!$F$13</f>
        <v>661.50658094000005</v>
      </c>
      <c r="Q414" s="36">
        <f>SUMIFS(СВЦЭМ!$L$34:$L$777,СВЦЭМ!$A$34:$A$777,$A414,СВЦЭМ!$B$34:$B$777,Q$401)+'СЕТ СН'!$F$13</f>
        <v>611.74420872999997</v>
      </c>
      <c r="R414" s="36">
        <f>SUMIFS(СВЦЭМ!$L$34:$L$777,СВЦЭМ!$A$34:$A$777,$A414,СВЦЭМ!$B$34:$B$777,R$401)+'СЕТ СН'!$F$13</f>
        <v>525.67233757999998</v>
      </c>
      <c r="S414" s="36">
        <f>SUMIFS(СВЦЭМ!$L$34:$L$777,СВЦЭМ!$A$34:$A$777,$A414,СВЦЭМ!$B$34:$B$777,S$401)+'СЕТ СН'!$F$13</f>
        <v>462.49690793000002</v>
      </c>
      <c r="T414" s="36">
        <f>SUMIFS(СВЦЭМ!$L$34:$L$777,СВЦЭМ!$A$34:$A$777,$A414,СВЦЭМ!$B$34:$B$777,T$401)+'СЕТ СН'!$F$13</f>
        <v>462.42164585</v>
      </c>
      <c r="U414" s="36">
        <f>SUMIFS(СВЦЭМ!$L$34:$L$777,СВЦЭМ!$A$34:$A$777,$A414,СВЦЭМ!$B$34:$B$777,U$401)+'СЕТ СН'!$F$13</f>
        <v>490.52515597000001</v>
      </c>
      <c r="V414" s="36">
        <f>SUMIFS(СВЦЭМ!$L$34:$L$777,СВЦЭМ!$A$34:$A$777,$A414,СВЦЭМ!$B$34:$B$777,V$401)+'СЕТ СН'!$F$13</f>
        <v>480.01708105</v>
      </c>
      <c r="W414" s="36">
        <f>SUMIFS(СВЦЭМ!$L$34:$L$777,СВЦЭМ!$A$34:$A$777,$A414,СВЦЭМ!$B$34:$B$777,W$401)+'СЕТ СН'!$F$13</f>
        <v>478.74064142999998</v>
      </c>
      <c r="X414" s="36">
        <f>SUMIFS(СВЦЭМ!$L$34:$L$777,СВЦЭМ!$A$34:$A$777,$A414,СВЦЭМ!$B$34:$B$777,X$401)+'СЕТ СН'!$F$13</f>
        <v>466.79684885</v>
      </c>
      <c r="Y414" s="36">
        <f>SUMIFS(СВЦЭМ!$L$34:$L$777,СВЦЭМ!$A$34:$A$777,$A414,СВЦЭМ!$B$34:$B$777,Y$401)+'СЕТ СН'!$F$13</f>
        <v>552.66628564999996</v>
      </c>
    </row>
    <row r="415" spans="1:27" ht="15.75" x14ac:dyDescent="0.2">
      <c r="A415" s="35">
        <f t="shared" si="11"/>
        <v>43387</v>
      </c>
      <c r="B415" s="36">
        <f>SUMIFS(СВЦЭМ!$L$34:$L$777,СВЦЭМ!$A$34:$A$777,$A415,СВЦЭМ!$B$34:$B$777,B$401)+'СЕТ СН'!$F$13</f>
        <v>628.15246657</v>
      </c>
      <c r="C415" s="36">
        <f>SUMIFS(СВЦЭМ!$L$34:$L$777,СВЦЭМ!$A$34:$A$777,$A415,СВЦЭМ!$B$34:$B$777,C$401)+'СЕТ СН'!$F$13</f>
        <v>693.21505991000004</v>
      </c>
      <c r="D415" s="36">
        <f>SUMIFS(СВЦЭМ!$L$34:$L$777,СВЦЭМ!$A$34:$A$777,$A415,СВЦЭМ!$B$34:$B$777,D$401)+'СЕТ СН'!$F$13</f>
        <v>761.51213620999999</v>
      </c>
      <c r="E415" s="36">
        <f>SUMIFS(СВЦЭМ!$L$34:$L$777,СВЦЭМ!$A$34:$A$777,$A415,СВЦЭМ!$B$34:$B$777,E$401)+'СЕТ СН'!$F$13</f>
        <v>770.40423171999998</v>
      </c>
      <c r="F415" s="36">
        <f>SUMIFS(СВЦЭМ!$L$34:$L$777,СВЦЭМ!$A$34:$A$777,$A415,СВЦЭМ!$B$34:$B$777,F$401)+'СЕТ СН'!$F$13</f>
        <v>769.05841484999996</v>
      </c>
      <c r="G415" s="36">
        <f>SUMIFS(СВЦЭМ!$L$34:$L$777,СВЦЭМ!$A$34:$A$777,$A415,СВЦЭМ!$B$34:$B$777,G$401)+'СЕТ СН'!$F$13</f>
        <v>759.54508945999999</v>
      </c>
      <c r="H415" s="36">
        <f>SUMIFS(СВЦЭМ!$L$34:$L$777,СВЦЭМ!$A$34:$A$777,$A415,СВЦЭМ!$B$34:$B$777,H$401)+'СЕТ СН'!$F$13</f>
        <v>743.38142084000003</v>
      </c>
      <c r="I415" s="36">
        <f>SUMIFS(СВЦЭМ!$L$34:$L$777,СВЦЭМ!$A$34:$A$777,$A415,СВЦЭМ!$B$34:$B$777,I$401)+'СЕТ СН'!$F$13</f>
        <v>735.73625795999999</v>
      </c>
      <c r="J415" s="36">
        <f>SUMIFS(СВЦЭМ!$L$34:$L$777,СВЦЭМ!$A$34:$A$777,$A415,СВЦЭМ!$B$34:$B$777,J$401)+'СЕТ СН'!$F$13</f>
        <v>705.95979033000003</v>
      </c>
      <c r="K415" s="36">
        <f>SUMIFS(СВЦЭМ!$L$34:$L$777,СВЦЭМ!$A$34:$A$777,$A415,СВЦЭМ!$B$34:$B$777,K$401)+'СЕТ СН'!$F$13</f>
        <v>686.59594222999999</v>
      </c>
      <c r="L415" s="36">
        <f>SUMIFS(СВЦЭМ!$L$34:$L$777,СВЦЭМ!$A$34:$A$777,$A415,СВЦЭМ!$B$34:$B$777,L$401)+'СЕТ СН'!$F$13</f>
        <v>676.36737743000003</v>
      </c>
      <c r="M415" s="36">
        <f>SUMIFS(СВЦЭМ!$L$34:$L$777,СВЦЭМ!$A$34:$A$777,$A415,СВЦЭМ!$B$34:$B$777,M$401)+'СЕТ СН'!$F$13</f>
        <v>688.39231519999998</v>
      </c>
      <c r="N415" s="36">
        <f>SUMIFS(СВЦЭМ!$L$34:$L$777,СВЦЭМ!$A$34:$A$777,$A415,СВЦЭМ!$B$34:$B$777,N$401)+'СЕТ СН'!$F$13</f>
        <v>707.68741831</v>
      </c>
      <c r="O415" s="36">
        <f>SUMIFS(СВЦЭМ!$L$34:$L$777,СВЦЭМ!$A$34:$A$777,$A415,СВЦЭМ!$B$34:$B$777,O$401)+'СЕТ СН'!$F$13</f>
        <v>698.85278366</v>
      </c>
      <c r="P415" s="36">
        <f>SUMIFS(СВЦЭМ!$L$34:$L$777,СВЦЭМ!$A$34:$A$777,$A415,СВЦЭМ!$B$34:$B$777,P$401)+'СЕТ СН'!$F$13</f>
        <v>653.66412722999996</v>
      </c>
      <c r="Q415" s="36">
        <f>SUMIFS(СВЦЭМ!$L$34:$L$777,СВЦЭМ!$A$34:$A$777,$A415,СВЦЭМ!$B$34:$B$777,Q$401)+'СЕТ СН'!$F$13</f>
        <v>613.99720882999998</v>
      </c>
      <c r="R415" s="36">
        <f>SUMIFS(СВЦЭМ!$L$34:$L$777,СВЦЭМ!$A$34:$A$777,$A415,СВЦЭМ!$B$34:$B$777,R$401)+'СЕТ СН'!$F$13</f>
        <v>567.49902778000001</v>
      </c>
      <c r="S415" s="36">
        <f>SUMIFS(СВЦЭМ!$L$34:$L$777,СВЦЭМ!$A$34:$A$777,$A415,СВЦЭМ!$B$34:$B$777,S$401)+'СЕТ СН'!$F$13</f>
        <v>496.53081047000001</v>
      </c>
      <c r="T415" s="36">
        <f>SUMIFS(СВЦЭМ!$L$34:$L$777,СВЦЭМ!$A$34:$A$777,$A415,СВЦЭМ!$B$34:$B$777,T$401)+'СЕТ СН'!$F$13</f>
        <v>479.90686635999998</v>
      </c>
      <c r="U415" s="36">
        <f>SUMIFS(СВЦЭМ!$L$34:$L$777,СВЦЭМ!$A$34:$A$777,$A415,СВЦЭМ!$B$34:$B$777,U$401)+'СЕТ СН'!$F$13</f>
        <v>496.90461040000002</v>
      </c>
      <c r="V415" s="36">
        <f>SUMIFS(СВЦЭМ!$L$34:$L$777,СВЦЭМ!$A$34:$A$777,$A415,СВЦЭМ!$B$34:$B$777,V$401)+'СЕТ СН'!$F$13</f>
        <v>498.69391038999999</v>
      </c>
      <c r="W415" s="36">
        <f>SUMIFS(СВЦЭМ!$L$34:$L$777,СВЦЭМ!$A$34:$A$777,$A415,СВЦЭМ!$B$34:$B$777,W$401)+'СЕТ СН'!$F$13</f>
        <v>482.51177786</v>
      </c>
      <c r="X415" s="36">
        <f>SUMIFS(СВЦЭМ!$L$34:$L$777,СВЦЭМ!$A$34:$A$777,$A415,СВЦЭМ!$B$34:$B$777,X$401)+'СЕТ СН'!$F$13</f>
        <v>479.46301691000002</v>
      </c>
      <c r="Y415" s="36">
        <f>SUMIFS(СВЦЭМ!$L$34:$L$777,СВЦЭМ!$A$34:$A$777,$A415,СВЦЭМ!$B$34:$B$777,Y$401)+'СЕТ СН'!$F$13</f>
        <v>565.20538936000003</v>
      </c>
    </row>
    <row r="416" spans="1:27" ht="15.75" x14ac:dyDescent="0.2">
      <c r="A416" s="35">
        <f t="shared" si="11"/>
        <v>43388</v>
      </c>
      <c r="B416" s="36">
        <f>SUMIFS(СВЦЭМ!$L$34:$L$777,СВЦЭМ!$A$34:$A$777,$A416,СВЦЭМ!$B$34:$B$777,B$401)+'СЕТ СН'!$F$13</f>
        <v>717.75763426000003</v>
      </c>
      <c r="C416" s="36">
        <f>SUMIFS(СВЦЭМ!$L$34:$L$777,СВЦЭМ!$A$34:$A$777,$A416,СВЦЭМ!$B$34:$B$777,C$401)+'СЕТ СН'!$F$13</f>
        <v>810.88428527999997</v>
      </c>
      <c r="D416" s="36">
        <f>SUMIFS(СВЦЭМ!$L$34:$L$777,СВЦЭМ!$A$34:$A$777,$A416,СВЦЭМ!$B$34:$B$777,D$401)+'СЕТ СН'!$F$13</f>
        <v>847.25833949000003</v>
      </c>
      <c r="E416" s="36">
        <f>SUMIFS(СВЦЭМ!$L$34:$L$777,СВЦЭМ!$A$34:$A$777,$A416,СВЦЭМ!$B$34:$B$777,E$401)+'СЕТ СН'!$F$13</f>
        <v>847.35657305999996</v>
      </c>
      <c r="F416" s="36">
        <f>SUMIFS(СВЦЭМ!$L$34:$L$777,СВЦЭМ!$A$34:$A$777,$A416,СВЦЭМ!$B$34:$B$777,F$401)+'СЕТ СН'!$F$13</f>
        <v>848.13398294000001</v>
      </c>
      <c r="G416" s="36">
        <f>SUMIFS(СВЦЭМ!$L$34:$L$777,СВЦЭМ!$A$34:$A$777,$A416,СВЦЭМ!$B$34:$B$777,G$401)+'СЕТ СН'!$F$13</f>
        <v>850.87082743999997</v>
      </c>
      <c r="H416" s="36">
        <f>SUMIFS(СВЦЭМ!$L$34:$L$777,СВЦЭМ!$A$34:$A$777,$A416,СВЦЭМ!$B$34:$B$777,H$401)+'СЕТ СН'!$F$13</f>
        <v>804.83298795999997</v>
      </c>
      <c r="I416" s="36">
        <f>SUMIFS(СВЦЭМ!$L$34:$L$777,СВЦЭМ!$A$34:$A$777,$A416,СВЦЭМ!$B$34:$B$777,I$401)+'СЕТ СН'!$F$13</f>
        <v>749.14851521000003</v>
      </c>
      <c r="J416" s="36">
        <f>SUMIFS(СВЦЭМ!$L$34:$L$777,СВЦЭМ!$A$34:$A$777,$A416,СВЦЭМ!$B$34:$B$777,J$401)+'СЕТ СН'!$F$13</f>
        <v>728.37436217000004</v>
      </c>
      <c r="K416" s="36">
        <f>SUMIFS(СВЦЭМ!$L$34:$L$777,СВЦЭМ!$A$34:$A$777,$A416,СВЦЭМ!$B$34:$B$777,K$401)+'СЕТ СН'!$F$13</f>
        <v>702.39038774999995</v>
      </c>
      <c r="L416" s="36">
        <f>SUMIFS(СВЦЭМ!$L$34:$L$777,СВЦЭМ!$A$34:$A$777,$A416,СВЦЭМ!$B$34:$B$777,L$401)+'СЕТ СН'!$F$13</f>
        <v>696.39032765000002</v>
      </c>
      <c r="M416" s="36">
        <f>SUMIFS(СВЦЭМ!$L$34:$L$777,СВЦЭМ!$A$34:$A$777,$A416,СВЦЭМ!$B$34:$B$777,M$401)+'СЕТ СН'!$F$13</f>
        <v>694.91519043999995</v>
      </c>
      <c r="N416" s="36">
        <f>SUMIFS(СВЦЭМ!$L$34:$L$777,СВЦЭМ!$A$34:$A$777,$A416,СВЦЭМ!$B$34:$B$777,N$401)+'СЕТ СН'!$F$13</f>
        <v>710.27129013000001</v>
      </c>
      <c r="O416" s="36">
        <f>SUMIFS(СВЦЭМ!$L$34:$L$777,СВЦЭМ!$A$34:$A$777,$A416,СВЦЭМ!$B$34:$B$777,O$401)+'СЕТ СН'!$F$13</f>
        <v>704.41403532000004</v>
      </c>
      <c r="P416" s="36">
        <f>SUMIFS(СВЦЭМ!$L$34:$L$777,СВЦЭМ!$A$34:$A$777,$A416,СВЦЭМ!$B$34:$B$777,P$401)+'СЕТ СН'!$F$13</f>
        <v>663.11840690999998</v>
      </c>
      <c r="Q416" s="36">
        <f>SUMIFS(СВЦЭМ!$L$34:$L$777,СВЦЭМ!$A$34:$A$777,$A416,СВЦЭМ!$B$34:$B$777,Q$401)+'СЕТ СН'!$F$13</f>
        <v>606.63118485999996</v>
      </c>
      <c r="R416" s="36">
        <f>SUMIFS(СВЦЭМ!$L$34:$L$777,СВЦЭМ!$A$34:$A$777,$A416,СВЦЭМ!$B$34:$B$777,R$401)+'СЕТ СН'!$F$13</f>
        <v>524.69439016000001</v>
      </c>
      <c r="S416" s="36">
        <f>SUMIFS(СВЦЭМ!$L$34:$L$777,СВЦЭМ!$A$34:$A$777,$A416,СВЦЭМ!$B$34:$B$777,S$401)+'СЕТ СН'!$F$13</f>
        <v>457.28293431999998</v>
      </c>
      <c r="T416" s="36">
        <f>SUMIFS(СВЦЭМ!$L$34:$L$777,СВЦЭМ!$A$34:$A$777,$A416,СВЦЭМ!$B$34:$B$777,T$401)+'СЕТ СН'!$F$13</f>
        <v>434.31977110999998</v>
      </c>
      <c r="U416" s="36">
        <f>SUMIFS(СВЦЭМ!$L$34:$L$777,СВЦЭМ!$A$34:$A$777,$A416,СВЦЭМ!$B$34:$B$777,U$401)+'СЕТ СН'!$F$13</f>
        <v>422.46474284999999</v>
      </c>
      <c r="V416" s="36">
        <f>SUMIFS(СВЦЭМ!$L$34:$L$777,СВЦЭМ!$A$34:$A$777,$A416,СВЦЭМ!$B$34:$B$777,V$401)+'СЕТ СН'!$F$13</f>
        <v>417.78880234000002</v>
      </c>
      <c r="W416" s="36">
        <f>SUMIFS(СВЦЭМ!$L$34:$L$777,СВЦЭМ!$A$34:$A$777,$A416,СВЦЭМ!$B$34:$B$777,W$401)+'СЕТ СН'!$F$13</f>
        <v>423.22527796000003</v>
      </c>
      <c r="X416" s="36">
        <f>SUMIFS(СВЦЭМ!$L$34:$L$777,СВЦЭМ!$A$34:$A$777,$A416,СВЦЭМ!$B$34:$B$777,X$401)+'СЕТ СН'!$F$13</f>
        <v>470.00546249000001</v>
      </c>
      <c r="Y416" s="36">
        <f>SUMIFS(СВЦЭМ!$L$34:$L$777,СВЦЭМ!$A$34:$A$777,$A416,СВЦЭМ!$B$34:$B$777,Y$401)+'СЕТ СН'!$F$13</f>
        <v>561.69336867000004</v>
      </c>
    </row>
    <row r="417" spans="1:25" ht="15.75" x14ac:dyDescent="0.2">
      <c r="A417" s="35">
        <f t="shared" si="11"/>
        <v>43389</v>
      </c>
      <c r="B417" s="36">
        <f>SUMIFS(СВЦЭМ!$L$34:$L$777,СВЦЭМ!$A$34:$A$777,$A417,СВЦЭМ!$B$34:$B$777,B$401)+'СЕТ СН'!$F$13</f>
        <v>664.63098017000004</v>
      </c>
      <c r="C417" s="36">
        <f>SUMIFS(СВЦЭМ!$L$34:$L$777,СВЦЭМ!$A$34:$A$777,$A417,СВЦЭМ!$B$34:$B$777,C$401)+'СЕТ СН'!$F$13</f>
        <v>754.93552220000004</v>
      </c>
      <c r="D417" s="36">
        <f>SUMIFS(СВЦЭМ!$L$34:$L$777,СВЦЭМ!$A$34:$A$777,$A417,СВЦЭМ!$B$34:$B$777,D$401)+'СЕТ СН'!$F$13</f>
        <v>821.39393362999999</v>
      </c>
      <c r="E417" s="36">
        <f>SUMIFS(СВЦЭМ!$L$34:$L$777,СВЦЭМ!$A$34:$A$777,$A417,СВЦЭМ!$B$34:$B$777,E$401)+'СЕТ СН'!$F$13</f>
        <v>826.65439227000002</v>
      </c>
      <c r="F417" s="36">
        <f>SUMIFS(СВЦЭМ!$L$34:$L$777,СВЦЭМ!$A$34:$A$777,$A417,СВЦЭМ!$B$34:$B$777,F$401)+'СЕТ СН'!$F$13</f>
        <v>813.80973187999996</v>
      </c>
      <c r="G417" s="36">
        <f>SUMIFS(СВЦЭМ!$L$34:$L$777,СВЦЭМ!$A$34:$A$777,$A417,СВЦЭМ!$B$34:$B$777,G$401)+'СЕТ СН'!$F$13</f>
        <v>792.22640939999997</v>
      </c>
      <c r="H417" s="36">
        <f>SUMIFS(СВЦЭМ!$L$34:$L$777,СВЦЭМ!$A$34:$A$777,$A417,СВЦЭМ!$B$34:$B$777,H$401)+'СЕТ СН'!$F$13</f>
        <v>761.07261018999998</v>
      </c>
      <c r="I417" s="36">
        <f>SUMIFS(СВЦЭМ!$L$34:$L$777,СВЦЭМ!$A$34:$A$777,$A417,СВЦЭМ!$B$34:$B$777,I$401)+'СЕТ СН'!$F$13</f>
        <v>747.97574254000006</v>
      </c>
      <c r="J417" s="36">
        <f>SUMIFS(СВЦЭМ!$L$34:$L$777,СВЦЭМ!$A$34:$A$777,$A417,СВЦЭМ!$B$34:$B$777,J$401)+'СЕТ СН'!$F$13</f>
        <v>747.76391551999995</v>
      </c>
      <c r="K417" s="36">
        <f>SUMIFS(СВЦЭМ!$L$34:$L$777,СВЦЭМ!$A$34:$A$777,$A417,СВЦЭМ!$B$34:$B$777,K$401)+'СЕТ СН'!$F$13</f>
        <v>736.21208250999996</v>
      </c>
      <c r="L417" s="36">
        <f>SUMIFS(СВЦЭМ!$L$34:$L$777,СВЦЭМ!$A$34:$A$777,$A417,СВЦЭМ!$B$34:$B$777,L$401)+'СЕТ СН'!$F$13</f>
        <v>734.07893515000001</v>
      </c>
      <c r="M417" s="36">
        <f>SUMIFS(СВЦЭМ!$L$34:$L$777,СВЦЭМ!$A$34:$A$777,$A417,СВЦЭМ!$B$34:$B$777,M$401)+'СЕТ СН'!$F$13</f>
        <v>748.31655791000003</v>
      </c>
      <c r="N417" s="36">
        <f>SUMIFS(СВЦЭМ!$L$34:$L$777,СВЦЭМ!$A$34:$A$777,$A417,СВЦЭМ!$B$34:$B$777,N$401)+'СЕТ СН'!$F$13</f>
        <v>746.66232344000002</v>
      </c>
      <c r="O417" s="36">
        <f>SUMIFS(СВЦЭМ!$L$34:$L$777,СВЦЭМ!$A$34:$A$777,$A417,СВЦЭМ!$B$34:$B$777,O$401)+'СЕТ СН'!$F$13</f>
        <v>735.89893824000001</v>
      </c>
      <c r="P417" s="36">
        <f>SUMIFS(СВЦЭМ!$L$34:$L$777,СВЦЭМ!$A$34:$A$777,$A417,СВЦЭМ!$B$34:$B$777,P$401)+'СЕТ СН'!$F$13</f>
        <v>692.38708954000003</v>
      </c>
      <c r="Q417" s="36">
        <f>SUMIFS(СВЦЭМ!$L$34:$L$777,СВЦЭМ!$A$34:$A$777,$A417,СВЦЭМ!$B$34:$B$777,Q$401)+'СЕТ СН'!$F$13</f>
        <v>638.02061572000002</v>
      </c>
      <c r="R417" s="36">
        <f>SUMIFS(СВЦЭМ!$L$34:$L$777,СВЦЭМ!$A$34:$A$777,$A417,СВЦЭМ!$B$34:$B$777,R$401)+'СЕТ СН'!$F$13</f>
        <v>556.50700990999997</v>
      </c>
      <c r="S417" s="36">
        <f>SUMIFS(СВЦЭМ!$L$34:$L$777,СВЦЭМ!$A$34:$A$777,$A417,СВЦЭМ!$B$34:$B$777,S$401)+'СЕТ СН'!$F$13</f>
        <v>478.78462723000001</v>
      </c>
      <c r="T417" s="36">
        <f>SUMIFS(СВЦЭМ!$L$34:$L$777,СВЦЭМ!$A$34:$A$777,$A417,СВЦЭМ!$B$34:$B$777,T$401)+'СЕТ СН'!$F$13</f>
        <v>451.54315014999997</v>
      </c>
      <c r="U417" s="36">
        <f>SUMIFS(СВЦЭМ!$L$34:$L$777,СВЦЭМ!$A$34:$A$777,$A417,СВЦЭМ!$B$34:$B$777,U$401)+'СЕТ СН'!$F$13</f>
        <v>446.63684013</v>
      </c>
      <c r="V417" s="36">
        <f>SUMIFS(СВЦЭМ!$L$34:$L$777,СВЦЭМ!$A$34:$A$777,$A417,СВЦЭМ!$B$34:$B$777,V$401)+'СЕТ СН'!$F$13</f>
        <v>450.70807530000002</v>
      </c>
      <c r="W417" s="36">
        <f>SUMIFS(СВЦЭМ!$L$34:$L$777,СВЦЭМ!$A$34:$A$777,$A417,СВЦЭМ!$B$34:$B$777,W$401)+'СЕТ СН'!$F$13</f>
        <v>471.87099095999997</v>
      </c>
      <c r="X417" s="36">
        <f>SUMIFS(СВЦЭМ!$L$34:$L$777,СВЦЭМ!$A$34:$A$777,$A417,СВЦЭМ!$B$34:$B$777,X$401)+'СЕТ СН'!$F$13</f>
        <v>510.23372006</v>
      </c>
      <c r="Y417" s="36">
        <f>SUMIFS(СВЦЭМ!$L$34:$L$777,СВЦЭМ!$A$34:$A$777,$A417,СВЦЭМ!$B$34:$B$777,Y$401)+'СЕТ СН'!$F$13</f>
        <v>601.99323469000001</v>
      </c>
    </row>
    <row r="418" spans="1:25" ht="15.75" x14ac:dyDescent="0.2">
      <c r="A418" s="35">
        <f t="shared" si="11"/>
        <v>43390</v>
      </c>
      <c r="B418" s="36">
        <f>SUMIFS(СВЦЭМ!$L$34:$L$777,СВЦЭМ!$A$34:$A$777,$A418,СВЦЭМ!$B$34:$B$777,B$401)+'СЕТ СН'!$F$13</f>
        <v>719.99723731999995</v>
      </c>
      <c r="C418" s="36">
        <f>SUMIFS(СВЦЭМ!$L$34:$L$777,СВЦЭМ!$A$34:$A$777,$A418,СВЦЭМ!$B$34:$B$777,C$401)+'СЕТ СН'!$F$13</f>
        <v>808.23986631000002</v>
      </c>
      <c r="D418" s="36">
        <f>SUMIFS(СВЦЭМ!$L$34:$L$777,СВЦЭМ!$A$34:$A$777,$A418,СВЦЭМ!$B$34:$B$777,D$401)+'СЕТ СН'!$F$13</f>
        <v>874.80122408</v>
      </c>
      <c r="E418" s="36">
        <f>SUMIFS(СВЦЭМ!$L$34:$L$777,СВЦЭМ!$A$34:$A$777,$A418,СВЦЭМ!$B$34:$B$777,E$401)+'СЕТ СН'!$F$13</f>
        <v>877.85868625000001</v>
      </c>
      <c r="F418" s="36">
        <f>SUMIFS(СВЦЭМ!$L$34:$L$777,СВЦЭМ!$A$34:$A$777,$A418,СВЦЭМ!$B$34:$B$777,F$401)+'СЕТ СН'!$F$13</f>
        <v>865.23881009000002</v>
      </c>
      <c r="G418" s="36">
        <f>SUMIFS(СВЦЭМ!$L$34:$L$777,СВЦЭМ!$A$34:$A$777,$A418,СВЦЭМ!$B$34:$B$777,G$401)+'СЕТ СН'!$F$13</f>
        <v>844.64518370999997</v>
      </c>
      <c r="H418" s="36">
        <f>SUMIFS(СВЦЭМ!$L$34:$L$777,СВЦЭМ!$A$34:$A$777,$A418,СВЦЭМ!$B$34:$B$777,H$401)+'СЕТ СН'!$F$13</f>
        <v>783.11813579</v>
      </c>
      <c r="I418" s="36">
        <f>SUMIFS(СВЦЭМ!$L$34:$L$777,СВЦЭМ!$A$34:$A$777,$A418,СВЦЭМ!$B$34:$B$777,I$401)+'СЕТ СН'!$F$13</f>
        <v>732.44553764</v>
      </c>
      <c r="J418" s="36">
        <f>SUMIFS(СВЦЭМ!$L$34:$L$777,СВЦЭМ!$A$34:$A$777,$A418,СВЦЭМ!$B$34:$B$777,J$401)+'СЕТ СН'!$F$13</f>
        <v>720.16051874000004</v>
      </c>
      <c r="K418" s="36">
        <f>SUMIFS(СВЦЭМ!$L$34:$L$777,СВЦЭМ!$A$34:$A$777,$A418,СВЦЭМ!$B$34:$B$777,K$401)+'СЕТ СН'!$F$13</f>
        <v>701.00692505999996</v>
      </c>
      <c r="L418" s="36">
        <f>SUMIFS(СВЦЭМ!$L$34:$L$777,СВЦЭМ!$A$34:$A$777,$A418,СВЦЭМ!$B$34:$B$777,L$401)+'СЕТ СН'!$F$13</f>
        <v>695.68781361000003</v>
      </c>
      <c r="M418" s="36">
        <f>SUMIFS(СВЦЭМ!$L$34:$L$777,СВЦЭМ!$A$34:$A$777,$A418,СВЦЭМ!$B$34:$B$777,M$401)+'СЕТ СН'!$F$13</f>
        <v>708.72549900000001</v>
      </c>
      <c r="N418" s="36">
        <f>SUMIFS(СВЦЭМ!$L$34:$L$777,СВЦЭМ!$A$34:$A$777,$A418,СВЦЭМ!$B$34:$B$777,N$401)+'СЕТ СН'!$F$13</f>
        <v>718.53840729000001</v>
      </c>
      <c r="O418" s="36">
        <f>SUMIFS(СВЦЭМ!$L$34:$L$777,СВЦЭМ!$A$34:$A$777,$A418,СВЦЭМ!$B$34:$B$777,O$401)+'СЕТ СН'!$F$13</f>
        <v>689.66375473999994</v>
      </c>
      <c r="P418" s="36">
        <f>SUMIFS(СВЦЭМ!$L$34:$L$777,СВЦЭМ!$A$34:$A$777,$A418,СВЦЭМ!$B$34:$B$777,P$401)+'СЕТ СН'!$F$13</f>
        <v>646.08244580999997</v>
      </c>
      <c r="Q418" s="36">
        <f>SUMIFS(СВЦЭМ!$L$34:$L$777,СВЦЭМ!$A$34:$A$777,$A418,СВЦЭМ!$B$34:$B$777,Q$401)+'СЕТ СН'!$F$13</f>
        <v>596.80772320999995</v>
      </c>
      <c r="R418" s="36">
        <f>SUMIFS(СВЦЭМ!$L$34:$L$777,СВЦЭМ!$A$34:$A$777,$A418,СВЦЭМ!$B$34:$B$777,R$401)+'СЕТ СН'!$F$13</f>
        <v>522.64817957000002</v>
      </c>
      <c r="S418" s="36">
        <f>SUMIFS(СВЦЭМ!$L$34:$L$777,СВЦЭМ!$A$34:$A$777,$A418,СВЦЭМ!$B$34:$B$777,S$401)+'СЕТ СН'!$F$13</f>
        <v>463.84939556</v>
      </c>
      <c r="T418" s="36">
        <f>SUMIFS(СВЦЭМ!$L$34:$L$777,СВЦЭМ!$A$34:$A$777,$A418,СВЦЭМ!$B$34:$B$777,T$401)+'СЕТ СН'!$F$13</f>
        <v>444.04625908000003</v>
      </c>
      <c r="U418" s="36">
        <f>SUMIFS(СВЦЭМ!$L$34:$L$777,СВЦЭМ!$A$34:$A$777,$A418,СВЦЭМ!$B$34:$B$777,U$401)+'СЕТ СН'!$F$13</f>
        <v>429.58540076000003</v>
      </c>
      <c r="V418" s="36">
        <f>SUMIFS(СВЦЭМ!$L$34:$L$777,СВЦЭМ!$A$34:$A$777,$A418,СВЦЭМ!$B$34:$B$777,V$401)+'СЕТ СН'!$F$13</f>
        <v>433.05533911999999</v>
      </c>
      <c r="W418" s="36">
        <f>SUMIFS(СВЦЭМ!$L$34:$L$777,СВЦЭМ!$A$34:$A$777,$A418,СВЦЭМ!$B$34:$B$777,W$401)+'СЕТ СН'!$F$13</f>
        <v>456.03336833999998</v>
      </c>
      <c r="X418" s="36">
        <f>SUMIFS(СВЦЭМ!$L$34:$L$777,СВЦЭМ!$A$34:$A$777,$A418,СВЦЭМ!$B$34:$B$777,X$401)+'СЕТ СН'!$F$13</f>
        <v>505.02524863000002</v>
      </c>
      <c r="Y418" s="36">
        <f>SUMIFS(СВЦЭМ!$L$34:$L$777,СВЦЭМ!$A$34:$A$777,$A418,СВЦЭМ!$B$34:$B$777,Y$401)+'СЕТ СН'!$F$13</f>
        <v>602.04788279000002</v>
      </c>
    </row>
    <row r="419" spans="1:25" ht="15.75" x14ac:dyDescent="0.2">
      <c r="A419" s="35">
        <f t="shared" si="11"/>
        <v>43391</v>
      </c>
      <c r="B419" s="36">
        <f>SUMIFS(СВЦЭМ!$L$34:$L$777,СВЦЭМ!$A$34:$A$777,$A419,СВЦЭМ!$B$34:$B$777,B$401)+'СЕТ СН'!$F$13</f>
        <v>710.51160142000003</v>
      </c>
      <c r="C419" s="36">
        <f>SUMIFS(СВЦЭМ!$L$34:$L$777,СВЦЭМ!$A$34:$A$777,$A419,СВЦЭМ!$B$34:$B$777,C$401)+'СЕТ СН'!$F$13</f>
        <v>790.24715755</v>
      </c>
      <c r="D419" s="36">
        <f>SUMIFS(СВЦЭМ!$L$34:$L$777,СВЦЭМ!$A$34:$A$777,$A419,СВЦЭМ!$B$34:$B$777,D$401)+'СЕТ СН'!$F$13</f>
        <v>860.97086977000004</v>
      </c>
      <c r="E419" s="36">
        <f>SUMIFS(СВЦЭМ!$L$34:$L$777,СВЦЭМ!$A$34:$A$777,$A419,СВЦЭМ!$B$34:$B$777,E$401)+'СЕТ СН'!$F$13</f>
        <v>861.62045137999996</v>
      </c>
      <c r="F419" s="36">
        <f>SUMIFS(СВЦЭМ!$L$34:$L$777,СВЦЭМ!$A$34:$A$777,$A419,СВЦЭМ!$B$34:$B$777,F$401)+'СЕТ СН'!$F$13</f>
        <v>852.87716135000005</v>
      </c>
      <c r="G419" s="36">
        <f>SUMIFS(СВЦЭМ!$L$34:$L$777,СВЦЭМ!$A$34:$A$777,$A419,СВЦЭМ!$B$34:$B$777,G$401)+'СЕТ СН'!$F$13</f>
        <v>833.19636193999997</v>
      </c>
      <c r="H419" s="36">
        <f>SUMIFS(СВЦЭМ!$L$34:$L$777,СВЦЭМ!$A$34:$A$777,$A419,СВЦЭМ!$B$34:$B$777,H$401)+'СЕТ СН'!$F$13</f>
        <v>788.62403365</v>
      </c>
      <c r="I419" s="36">
        <f>SUMIFS(СВЦЭМ!$L$34:$L$777,СВЦЭМ!$A$34:$A$777,$A419,СВЦЭМ!$B$34:$B$777,I$401)+'СЕТ СН'!$F$13</f>
        <v>740.21757171000002</v>
      </c>
      <c r="J419" s="36">
        <f>SUMIFS(СВЦЭМ!$L$34:$L$777,СВЦЭМ!$A$34:$A$777,$A419,СВЦЭМ!$B$34:$B$777,J$401)+'СЕТ СН'!$F$13</f>
        <v>733.25110805999998</v>
      </c>
      <c r="K419" s="36">
        <f>SUMIFS(СВЦЭМ!$L$34:$L$777,СВЦЭМ!$A$34:$A$777,$A419,СВЦЭМ!$B$34:$B$777,K$401)+'СЕТ СН'!$F$13</f>
        <v>722.22844771999996</v>
      </c>
      <c r="L419" s="36">
        <f>SUMIFS(СВЦЭМ!$L$34:$L$777,СВЦЭМ!$A$34:$A$777,$A419,СВЦЭМ!$B$34:$B$777,L$401)+'СЕТ СН'!$F$13</f>
        <v>717.92510733999995</v>
      </c>
      <c r="M419" s="36">
        <f>SUMIFS(СВЦЭМ!$L$34:$L$777,СВЦЭМ!$A$34:$A$777,$A419,СВЦЭМ!$B$34:$B$777,M$401)+'СЕТ СН'!$F$13</f>
        <v>728.71443982999995</v>
      </c>
      <c r="N419" s="36">
        <f>SUMIFS(СВЦЭМ!$L$34:$L$777,СВЦЭМ!$A$34:$A$777,$A419,СВЦЭМ!$B$34:$B$777,N$401)+'СЕТ СН'!$F$13</f>
        <v>738.70575266000003</v>
      </c>
      <c r="O419" s="36">
        <f>SUMIFS(СВЦЭМ!$L$34:$L$777,СВЦЭМ!$A$34:$A$777,$A419,СВЦЭМ!$B$34:$B$777,O$401)+'СЕТ СН'!$F$13</f>
        <v>716.93235086000004</v>
      </c>
      <c r="P419" s="36">
        <f>SUMIFS(СВЦЭМ!$L$34:$L$777,СВЦЭМ!$A$34:$A$777,$A419,СВЦЭМ!$B$34:$B$777,P$401)+'СЕТ СН'!$F$13</f>
        <v>677.22626792000005</v>
      </c>
      <c r="Q419" s="36">
        <f>SUMIFS(СВЦЭМ!$L$34:$L$777,СВЦЭМ!$A$34:$A$777,$A419,СВЦЭМ!$B$34:$B$777,Q$401)+'СЕТ СН'!$F$13</f>
        <v>623.46930229999998</v>
      </c>
      <c r="R419" s="36">
        <f>SUMIFS(СВЦЭМ!$L$34:$L$777,СВЦЭМ!$A$34:$A$777,$A419,СВЦЭМ!$B$34:$B$777,R$401)+'СЕТ СН'!$F$13</f>
        <v>549.72181613999999</v>
      </c>
      <c r="S419" s="36">
        <f>SUMIFS(СВЦЭМ!$L$34:$L$777,СВЦЭМ!$A$34:$A$777,$A419,СВЦЭМ!$B$34:$B$777,S$401)+'СЕТ СН'!$F$13</f>
        <v>484.43619373000001</v>
      </c>
      <c r="T419" s="36">
        <f>SUMIFS(СВЦЭМ!$L$34:$L$777,СВЦЭМ!$A$34:$A$777,$A419,СВЦЭМ!$B$34:$B$777,T$401)+'СЕТ СН'!$F$13</f>
        <v>460.00837354999999</v>
      </c>
      <c r="U419" s="36">
        <f>SUMIFS(СВЦЭМ!$L$34:$L$777,СВЦЭМ!$A$34:$A$777,$A419,СВЦЭМ!$B$34:$B$777,U$401)+'СЕТ СН'!$F$13</f>
        <v>443.56517876999999</v>
      </c>
      <c r="V419" s="36">
        <f>SUMIFS(СВЦЭМ!$L$34:$L$777,СВЦЭМ!$A$34:$A$777,$A419,СВЦЭМ!$B$34:$B$777,V$401)+'СЕТ СН'!$F$13</f>
        <v>447.89301668000002</v>
      </c>
      <c r="W419" s="36">
        <f>SUMIFS(СВЦЭМ!$L$34:$L$777,СВЦЭМ!$A$34:$A$777,$A419,СВЦЭМ!$B$34:$B$777,W$401)+'СЕТ СН'!$F$13</f>
        <v>453.57367209</v>
      </c>
      <c r="X419" s="36">
        <f>SUMIFS(СВЦЭМ!$L$34:$L$777,СВЦЭМ!$A$34:$A$777,$A419,СВЦЭМ!$B$34:$B$777,X$401)+'СЕТ СН'!$F$13</f>
        <v>515.86936515000002</v>
      </c>
      <c r="Y419" s="36">
        <f>SUMIFS(СВЦЭМ!$L$34:$L$777,СВЦЭМ!$A$34:$A$777,$A419,СВЦЭМ!$B$34:$B$777,Y$401)+'СЕТ СН'!$F$13</f>
        <v>619.54541788999995</v>
      </c>
    </row>
    <row r="420" spans="1:25" ht="15.75" x14ac:dyDescent="0.2">
      <c r="A420" s="35">
        <f t="shared" si="11"/>
        <v>43392</v>
      </c>
      <c r="B420" s="36">
        <f>SUMIFS(СВЦЭМ!$L$34:$L$777,СВЦЭМ!$A$34:$A$777,$A420,СВЦЭМ!$B$34:$B$777,B$401)+'СЕТ СН'!$F$13</f>
        <v>690.71140301000003</v>
      </c>
      <c r="C420" s="36">
        <f>SUMIFS(СВЦЭМ!$L$34:$L$777,СВЦЭМ!$A$34:$A$777,$A420,СВЦЭМ!$B$34:$B$777,C$401)+'СЕТ СН'!$F$13</f>
        <v>767.25541333000001</v>
      </c>
      <c r="D420" s="36">
        <f>SUMIFS(СВЦЭМ!$L$34:$L$777,СВЦЭМ!$A$34:$A$777,$A420,СВЦЭМ!$B$34:$B$777,D$401)+'СЕТ СН'!$F$13</f>
        <v>837.30749075000006</v>
      </c>
      <c r="E420" s="36">
        <f>SUMIFS(СВЦЭМ!$L$34:$L$777,СВЦЭМ!$A$34:$A$777,$A420,СВЦЭМ!$B$34:$B$777,E$401)+'СЕТ СН'!$F$13</f>
        <v>844.33052169999996</v>
      </c>
      <c r="F420" s="36">
        <f>SUMIFS(СВЦЭМ!$L$34:$L$777,СВЦЭМ!$A$34:$A$777,$A420,СВЦЭМ!$B$34:$B$777,F$401)+'СЕТ СН'!$F$13</f>
        <v>832.81849789</v>
      </c>
      <c r="G420" s="36">
        <f>SUMIFS(СВЦЭМ!$L$34:$L$777,СВЦЭМ!$A$34:$A$777,$A420,СВЦЭМ!$B$34:$B$777,G$401)+'СЕТ СН'!$F$13</f>
        <v>824.52341052999998</v>
      </c>
      <c r="H420" s="36">
        <f>SUMIFS(СВЦЭМ!$L$34:$L$777,СВЦЭМ!$A$34:$A$777,$A420,СВЦЭМ!$B$34:$B$777,H$401)+'СЕТ СН'!$F$13</f>
        <v>780.71641032000002</v>
      </c>
      <c r="I420" s="36">
        <f>SUMIFS(СВЦЭМ!$L$34:$L$777,СВЦЭМ!$A$34:$A$777,$A420,СВЦЭМ!$B$34:$B$777,I$401)+'СЕТ СН'!$F$13</f>
        <v>743.33522396000001</v>
      </c>
      <c r="J420" s="36">
        <f>SUMIFS(СВЦЭМ!$L$34:$L$777,СВЦЭМ!$A$34:$A$777,$A420,СВЦЭМ!$B$34:$B$777,J$401)+'СЕТ СН'!$F$13</f>
        <v>734.96690607999994</v>
      </c>
      <c r="K420" s="36">
        <f>SUMIFS(СВЦЭМ!$L$34:$L$777,СВЦЭМ!$A$34:$A$777,$A420,СВЦЭМ!$B$34:$B$777,K$401)+'СЕТ СН'!$F$13</f>
        <v>730.88816297999995</v>
      </c>
      <c r="L420" s="36">
        <f>SUMIFS(СВЦЭМ!$L$34:$L$777,СВЦЭМ!$A$34:$A$777,$A420,СВЦЭМ!$B$34:$B$777,L$401)+'СЕТ СН'!$F$13</f>
        <v>743.81965430000002</v>
      </c>
      <c r="M420" s="36">
        <f>SUMIFS(СВЦЭМ!$L$34:$L$777,СВЦЭМ!$A$34:$A$777,$A420,СВЦЭМ!$B$34:$B$777,M$401)+'СЕТ СН'!$F$13</f>
        <v>755.09067155000002</v>
      </c>
      <c r="N420" s="36">
        <f>SUMIFS(СВЦЭМ!$L$34:$L$777,СВЦЭМ!$A$34:$A$777,$A420,СВЦЭМ!$B$34:$B$777,N$401)+'СЕТ СН'!$F$13</f>
        <v>753.27803746999996</v>
      </c>
      <c r="O420" s="36">
        <f>SUMIFS(СВЦЭМ!$L$34:$L$777,СВЦЭМ!$A$34:$A$777,$A420,СВЦЭМ!$B$34:$B$777,O$401)+'СЕТ СН'!$F$13</f>
        <v>744.00645879000001</v>
      </c>
      <c r="P420" s="36">
        <f>SUMIFS(СВЦЭМ!$L$34:$L$777,СВЦЭМ!$A$34:$A$777,$A420,СВЦЭМ!$B$34:$B$777,P$401)+'СЕТ СН'!$F$13</f>
        <v>701.30869384000005</v>
      </c>
      <c r="Q420" s="36">
        <f>SUMIFS(СВЦЭМ!$L$34:$L$777,СВЦЭМ!$A$34:$A$777,$A420,СВЦЭМ!$B$34:$B$777,Q$401)+'СЕТ СН'!$F$13</f>
        <v>647.89195184000005</v>
      </c>
      <c r="R420" s="36">
        <f>SUMIFS(СВЦЭМ!$L$34:$L$777,СВЦЭМ!$A$34:$A$777,$A420,СВЦЭМ!$B$34:$B$777,R$401)+'СЕТ СН'!$F$13</f>
        <v>579.60007394000002</v>
      </c>
      <c r="S420" s="36">
        <f>SUMIFS(СВЦЭМ!$L$34:$L$777,СВЦЭМ!$A$34:$A$777,$A420,СВЦЭМ!$B$34:$B$777,S$401)+'СЕТ СН'!$F$13</f>
        <v>510.07072756999997</v>
      </c>
      <c r="T420" s="36">
        <f>SUMIFS(СВЦЭМ!$L$34:$L$777,СВЦЭМ!$A$34:$A$777,$A420,СВЦЭМ!$B$34:$B$777,T$401)+'СЕТ СН'!$F$13</f>
        <v>481.51860261000002</v>
      </c>
      <c r="U420" s="36">
        <f>SUMIFS(СВЦЭМ!$L$34:$L$777,СВЦЭМ!$A$34:$A$777,$A420,СВЦЭМ!$B$34:$B$777,U$401)+'СЕТ СН'!$F$13</f>
        <v>461.20792557999999</v>
      </c>
      <c r="V420" s="36">
        <f>SUMIFS(СВЦЭМ!$L$34:$L$777,СВЦЭМ!$A$34:$A$777,$A420,СВЦЭМ!$B$34:$B$777,V$401)+'СЕТ СН'!$F$13</f>
        <v>458.72121973999998</v>
      </c>
      <c r="W420" s="36">
        <f>SUMIFS(СВЦЭМ!$L$34:$L$777,СВЦЭМ!$A$34:$A$777,$A420,СВЦЭМ!$B$34:$B$777,W$401)+'СЕТ СН'!$F$13</f>
        <v>465.40661331000001</v>
      </c>
      <c r="X420" s="36">
        <f>SUMIFS(СВЦЭМ!$L$34:$L$777,СВЦЭМ!$A$34:$A$777,$A420,СВЦЭМ!$B$34:$B$777,X$401)+'СЕТ СН'!$F$13</f>
        <v>523.15540255999997</v>
      </c>
      <c r="Y420" s="36">
        <f>SUMIFS(СВЦЭМ!$L$34:$L$777,СВЦЭМ!$A$34:$A$777,$A420,СВЦЭМ!$B$34:$B$777,Y$401)+'СЕТ СН'!$F$13</f>
        <v>612.71768133</v>
      </c>
    </row>
    <row r="421" spans="1:25" ht="15.75" x14ac:dyDescent="0.2">
      <c r="A421" s="35">
        <f t="shared" si="11"/>
        <v>43393</v>
      </c>
      <c r="B421" s="36">
        <f>SUMIFS(СВЦЭМ!$L$34:$L$777,СВЦЭМ!$A$34:$A$777,$A421,СВЦЭМ!$B$34:$B$777,B$401)+'СЕТ СН'!$F$13</f>
        <v>740.72931452</v>
      </c>
      <c r="C421" s="36">
        <f>SUMIFS(СВЦЭМ!$L$34:$L$777,СВЦЭМ!$A$34:$A$777,$A421,СВЦЭМ!$B$34:$B$777,C$401)+'СЕТ СН'!$F$13</f>
        <v>823.98792676999994</v>
      </c>
      <c r="D421" s="36">
        <f>SUMIFS(СВЦЭМ!$L$34:$L$777,СВЦЭМ!$A$34:$A$777,$A421,СВЦЭМ!$B$34:$B$777,D$401)+'СЕТ СН'!$F$13</f>
        <v>883.49438056999998</v>
      </c>
      <c r="E421" s="36">
        <f>SUMIFS(СВЦЭМ!$L$34:$L$777,СВЦЭМ!$A$34:$A$777,$A421,СВЦЭМ!$B$34:$B$777,E$401)+'СЕТ СН'!$F$13</f>
        <v>892.16849839999998</v>
      </c>
      <c r="F421" s="36">
        <f>SUMIFS(СВЦЭМ!$L$34:$L$777,СВЦЭМ!$A$34:$A$777,$A421,СВЦЭМ!$B$34:$B$777,F$401)+'СЕТ СН'!$F$13</f>
        <v>886.29383697000003</v>
      </c>
      <c r="G421" s="36">
        <f>SUMIFS(СВЦЭМ!$L$34:$L$777,СВЦЭМ!$A$34:$A$777,$A421,СВЦЭМ!$B$34:$B$777,G$401)+'СЕТ СН'!$F$13</f>
        <v>875.56274029999997</v>
      </c>
      <c r="H421" s="36">
        <f>SUMIFS(СВЦЭМ!$L$34:$L$777,СВЦЭМ!$A$34:$A$777,$A421,СВЦЭМ!$B$34:$B$777,H$401)+'СЕТ СН'!$F$13</f>
        <v>852.09696191</v>
      </c>
      <c r="I421" s="36">
        <f>SUMIFS(СВЦЭМ!$L$34:$L$777,СВЦЭМ!$A$34:$A$777,$A421,СВЦЭМ!$B$34:$B$777,I$401)+'СЕТ СН'!$F$13</f>
        <v>795.30277406000005</v>
      </c>
      <c r="J421" s="36">
        <f>SUMIFS(СВЦЭМ!$L$34:$L$777,СВЦЭМ!$A$34:$A$777,$A421,СВЦЭМ!$B$34:$B$777,J$401)+'СЕТ СН'!$F$13</f>
        <v>768.38334879000001</v>
      </c>
      <c r="K421" s="36">
        <f>SUMIFS(СВЦЭМ!$L$34:$L$777,СВЦЭМ!$A$34:$A$777,$A421,СВЦЭМ!$B$34:$B$777,K$401)+'СЕТ СН'!$F$13</f>
        <v>725.63926400000003</v>
      </c>
      <c r="L421" s="36">
        <f>SUMIFS(СВЦЭМ!$L$34:$L$777,СВЦЭМ!$A$34:$A$777,$A421,СВЦЭМ!$B$34:$B$777,L$401)+'СЕТ СН'!$F$13</f>
        <v>716.04674655999997</v>
      </c>
      <c r="M421" s="36">
        <f>SUMIFS(СВЦЭМ!$L$34:$L$777,СВЦЭМ!$A$34:$A$777,$A421,СВЦЭМ!$B$34:$B$777,M$401)+'СЕТ СН'!$F$13</f>
        <v>723.41444317000003</v>
      </c>
      <c r="N421" s="36">
        <f>SUMIFS(СВЦЭМ!$L$34:$L$777,СВЦЭМ!$A$34:$A$777,$A421,СВЦЭМ!$B$34:$B$777,N$401)+'СЕТ СН'!$F$13</f>
        <v>743.73378732000003</v>
      </c>
      <c r="O421" s="36">
        <f>SUMIFS(СВЦЭМ!$L$34:$L$777,СВЦЭМ!$A$34:$A$777,$A421,СВЦЭМ!$B$34:$B$777,O$401)+'СЕТ СН'!$F$13</f>
        <v>746.10826215999998</v>
      </c>
      <c r="P421" s="36">
        <f>SUMIFS(СВЦЭМ!$L$34:$L$777,СВЦЭМ!$A$34:$A$777,$A421,СВЦЭМ!$B$34:$B$777,P$401)+'СЕТ СН'!$F$13</f>
        <v>707.39242394999997</v>
      </c>
      <c r="Q421" s="36">
        <f>SUMIFS(СВЦЭМ!$L$34:$L$777,СВЦЭМ!$A$34:$A$777,$A421,СВЦЭМ!$B$34:$B$777,Q$401)+'СЕТ СН'!$F$13</f>
        <v>652.24539341000002</v>
      </c>
      <c r="R421" s="36">
        <f>SUMIFS(СВЦЭМ!$L$34:$L$777,СВЦЭМ!$A$34:$A$777,$A421,СВЦЭМ!$B$34:$B$777,R$401)+'СЕТ СН'!$F$13</f>
        <v>569.78759893999995</v>
      </c>
      <c r="S421" s="36">
        <f>SUMIFS(СВЦЭМ!$L$34:$L$777,СВЦЭМ!$A$34:$A$777,$A421,СВЦЭМ!$B$34:$B$777,S$401)+'СЕТ СН'!$F$13</f>
        <v>490.35531307999997</v>
      </c>
      <c r="T421" s="36">
        <f>SUMIFS(СВЦЭМ!$L$34:$L$777,СВЦЭМ!$A$34:$A$777,$A421,СВЦЭМ!$B$34:$B$777,T$401)+'СЕТ СН'!$F$13</f>
        <v>455.76067919000002</v>
      </c>
      <c r="U421" s="36">
        <f>SUMIFS(СВЦЭМ!$L$34:$L$777,СВЦЭМ!$A$34:$A$777,$A421,СВЦЭМ!$B$34:$B$777,U$401)+'СЕТ СН'!$F$13</f>
        <v>460.13063390999997</v>
      </c>
      <c r="V421" s="36">
        <f>SUMIFS(СВЦЭМ!$L$34:$L$777,СВЦЭМ!$A$34:$A$777,$A421,СВЦЭМ!$B$34:$B$777,V$401)+'СЕТ СН'!$F$13</f>
        <v>453.8007705</v>
      </c>
      <c r="W421" s="36">
        <f>SUMIFS(СВЦЭМ!$L$34:$L$777,СВЦЭМ!$A$34:$A$777,$A421,СВЦЭМ!$B$34:$B$777,W$401)+'СЕТ СН'!$F$13</f>
        <v>464.36815007000001</v>
      </c>
      <c r="X421" s="36">
        <f>SUMIFS(СВЦЭМ!$L$34:$L$777,СВЦЭМ!$A$34:$A$777,$A421,СВЦЭМ!$B$34:$B$777,X$401)+'СЕТ СН'!$F$13</f>
        <v>495.16996741999998</v>
      </c>
      <c r="Y421" s="36">
        <f>SUMIFS(СВЦЭМ!$L$34:$L$777,СВЦЭМ!$A$34:$A$777,$A421,СВЦЭМ!$B$34:$B$777,Y$401)+'СЕТ СН'!$F$13</f>
        <v>588.56926143999999</v>
      </c>
    </row>
    <row r="422" spans="1:25" ht="15.75" x14ac:dyDescent="0.2">
      <c r="A422" s="35">
        <f t="shared" si="11"/>
        <v>43394</v>
      </c>
      <c r="B422" s="36">
        <f>SUMIFS(СВЦЭМ!$L$34:$L$777,СВЦЭМ!$A$34:$A$777,$A422,СВЦЭМ!$B$34:$B$777,B$401)+'СЕТ СН'!$F$13</f>
        <v>692.49628802999996</v>
      </c>
      <c r="C422" s="36">
        <f>SUMIFS(СВЦЭМ!$L$34:$L$777,СВЦЭМ!$A$34:$A$777,$A422,СВЦЭМ!$B$34:$B$777,C$401)+'СЕТ СН'!$F$13</f>
        <v>732.18148656999995</v>
      </c>
      <c r="D422" s="36">
        <f>SUMIFS(СВЦЭМ!$L$34:$L$777,СВЦЭМ!$A$34:$A$777,$A422,СВЦЭМ!$B$34:$B$777,D$401)+'СЕТ СН'!$F$13</f>
        <v>823.95617855</v>
      </c>
      <c r="E422" s="36">
        <f>SUMIFS(СВЦЭМ!$L$34:$L$777,СВЦЭМ!$A$34:$A$777,$A422,СВЦЭМ!$B$34:$B$777,E$401)+'СЕТ СН'!$F$13</f>
        <v>853.99332324</v>
      </c>
      <c r="F422" s="36">
        <f>SUMIFS(СВЦЭМ!$L$34:$L$777,СВЦЭМ!$A$34:$A$777,$A422,СВЦЭМ!$B$34:$B$777,F$401)+'СЕТ СН'!$F$13</f>
        <v>851.83925354999997</v>
      </c>
      <c r="G422" s="36">
        <f>SUMIFS(СВЦЭМ!$L$34:$L$777,СВЦЭМ!$A$34:$A$777,$A422,СВЦЭМ!$B$34:$B$777,G$401)+'СЕТ СН'!$F$13</f>
        <v>846.07728102999999</v>
      </c>
      <c r="H422" s="36">
        <f>SUMIFS(СВЦЭМ!$L$34:$L$777,СВЦЭМ!$A$34:$A$777,$A422,СВЦЭМ!$B$34:$B$777,H$401)+'СЕТ СН'!$F$13</f>
        <v>842.61438911000005</v>
      </c>
      <c r="I422" s="36">
        <f>SUMIFS(СВЦЭМ!$L$34:$L$777,СВЦЭМ!$A$34:$A$777,$A422,СВЦЭМ!$B$34:$B$777,I$401)+'СЕТ СН'!$F$13</f>
        <v>817.59323377999999</v>
      </c>
      <c r="J422" s="36">
        <f>SUMIFS(СВЦЭМ!$L$34:$L$777,СВЦЭМ!$A$34:$A$777,$A422,СВЦЭМ!$B$34:$B$777,J$401)+'СЕТ СН'!$F$13</f>
        <v>807.25541643999998</v>
      </c>
      <c r="K422" s="36">
        <f>SUMIFS(СВЦЭМ!$L$34:$L$777,СВЦЭМ!$A$34:$A$777,$A422,СВЦЭМ!$B$34:$B$777,K$401)+'СЕТ СН'!$F$13</f>
        <v>745.7128778</v>
      </c>
      <c r="L422" s="36">
        <f>SUMIFS(СВЦЭМ!$L$34:$L$777,СВЦЭМ!$A$34:$A$777,$A422,СВЦЭМ!$B$34:$B$777,L$401)+'СЕТ СН'!$F$13</f>
        <v>727.70012011999995</v>
      </c>
      <c r="M422" s="36">
        <f>SUMIFS(СВЦЭМ!$L$34:$L$777,СВЦЭМ!$A$34:$A$777,$A422,СВЦЭМ!$B$34:$B$777,M$401)+'СЕТ СН'!$F$13</f>
        <v>732.44154528000001</v>
      </c>
      <c r="N422" s="36">
        <f>SUMIFS(СВЦЭМ!$L$34:$L$777,СВЦЭМ!$A$34:$A$777,$A422,СВЦЭМ!$B$34:$B$777,N$401)+'СЕТ СН'!$F$13</f>
        <v>745.60163405000003</v>
      </c>
      <c r="O422" s="36">
        <f>SUMIFS(СВЦЭМ!$L$34:$L$777,СВЦЭМ!$A$34:$A$777,$A422,СВЦЭМ!$B$34:$B$777,O$401)+'СЕТ СН'!$F$13</f>
        <v>744.77219635999995</v>
      </c>
      <c r="P422" s="36">
        <f>SUMIFS(СВЦЭМ!$L$34:$L$777,СВЦЭМ!$A$34:$A$777,$A422,СВЦЭМ!$B$34:$B$777,P$401)+'СЕТ СН'!$F$13</f>
        <v>702.25670456</v>
      </c>
      <c r="Q422" s="36">
        <f>SUMIFS(СВЦЭМ!$L$34:$L$777,СВЦЭМ!$A$34:$A$777,$A422,СВЦЭМ!$B$34:$B$777,Q$401)+'СЕТ СН'!$F$13</f>
        <v>651.60085088999995</v>
      </c>
      <c r="R422" s="36">
        <f>SUMIFS(СВЦЭМ!$L$34:$L$777,СВЦЭМ!$A$34:$A$777,$A422,СВЦЭМ!$B$34:$B$777,R$401)+'СЕТ СН'!$F$13</f>
        <v>569.18441872999995</v>
      </c>
      <c r="S422" s="36">
        <f>SUMIFS(СВЦЭМ!$L$34:$L$777,СВЦЭМ!$A$34:$A$777,$A422,СВЦЭМ!$B$34:$B$777,S$401)+'СЕТ СН'!$F$13</f>
        <v>494.08106566999999</v>
      </c>
      <c r="T422" s="36">
        <f>SUMIFS(СВЦЭМ!$L$34:$L$777,СВЦЭМ!$A$34:$A$777,$A422,СВЦЭМ!$B$34:$B$777,T$401)+'СЕТ СН'!$F$13</f>
        <v>461.38581635000003</v>
      </c>
      <c r="U422" s="36">
        <f>SUMIFS(СВЦЭМ!$L$34:$L$777,СВЦЭМ!$A$34:$A$777,$A422,СВЦЭМ!$B$34:$B$777,U$401)+'СЕТ СН'!$F$13</f>
        <v>448.52642086999998</v>
      </c>
      <c r="V422" s="36">
        <f>SUMIFS(СВЦЭМ!$L$34:$L$777,СВЦЭМ!$A$34:$A$777,$A422,СВЦЭМ!$B$34:$B$777,V$401)+'СЕТ СН'!$F$13</f>
        <v>446.73635361999999</v>
      </c>
      <c r="W422" s="36">
        <f>SUMIFS(СВЦЭМ!$L$34:$L$777,СВЦЭМ!$A$34:$A$777,$A422,СВЦЭМ!$B$34:$B$777,W$401)+'СЕТ СН'!$F$13</f>
        <v>457.69908462000001</v>
      </c>
      <c r="X422" s="36">
        <f>SUMIFS(СВЦЭМ!$L$34:$L$777,СВЦЭМ!$A$34:$A$777,$A422,СВЦЭМ!$B$34:$B$777,X$401)+'СЕТ СН'!$F$13</f>
        <v>502.08903085999998</v>
      </c>
      <c r="Y422" s="36">
        <f>SUMIFS(СВЦЭМ!$L$34:$L$777,СВЦЭМ!$A$34:$A$777,$A422,СВЦЭМ!$B$34:$B$777,Y$401)+'СЕТ СН'!$F$13</f>
        <v>605.18184121000002</v>
      </c>
    </row>
    <row r="423" spans="1:25" ht="15.75" x14ac:dyDescent="0.2">
      <c r="A423" s="35">
        <f t="shared" si="11"/>
        <v>43395</v>
      </c>
      <c r="B423" s="36">
        <f>SUMIFS(СВЦЭМ!$L$34:$L$777,СВЦЭМ!$A$34:$A$777,$A423,СВЦЭМ!$B$34:$B$777,B$401)+'СЕТ СН'!$F$13</f>
        <v>727.66345981999996</v>
      </c>
      <c r="C423" s="36">
        <f>SUMIFS(СВЦЭМ!$L$34:$L$777,СВЦЭМ!$A$34:$A$777,$A423,СВЦЭМ!$B$34:$B$777,C$401)+'СЕТ СН'!$F$13</f>
        <v>797.71961025999997</v>
      </c>
      <c r="D423" s="36">
        <f>SUMIFS(СВЦЭМ!$L$34:$L$777,СВЦЭМ!$A$34:$A$777,$A423,СВЦЭМ!$B$34:$B$777,D$401)+'СЕТ СН'!$F$13</f>
        <v>866.01672947999998</v>
      </c>
      <c r="E423" s="36">
        <f>SUMIFS(СВЦЭМ!$L$34:$L$777,СВЦЭМ!$A$34:$A$777,$A423,СВЦЭМ!$B$34:$B$777,E$401)+'СЕТ СН'!$F$13</f>
        <v>881.79260849000002</v>
      </c>
      <c r="F423" s="36">
        <f>SUMIFS(СВЦЭМ!$L$34:$L$777,СВЦЭМ!$A$34:$A$777,$A423,СВЦЭМ!$B$34:$B$777,F$401)+'СЕТ СН'!$F$13</f>
        <v>880.75915123000004</v>
      </c>
      <c r="G423" s="36">
        <f>SUMIFS(СВЦЭМ!$L$34:$L$777,СВЦЭМ!$A$34:$A$777,$A423,СВЦЭМ!$B$34:$B$777,G$401)+'СЕТ СН'!$F$13</f>
        <v>864.65662126999996</v>
      </c>
      <c r="H423" s="36">
        <f>SUMIFS(СВЦЭМ!$L$34:$L$777,СВЦЭМ!$A$34:$A$777,$A423,СВЦЭМ!$B$34:$B$777,H$401)+'СЕТ СН'!$F$13</f>
        <v>816.37396019000005</v>
      </c>
      <c r="I423" s="36">
        <f>SUMIFS(СВЦЭМ!$L$34:$L$777,СВЦЭМ!$A$34:$A$777,$A423,СВЦЭМ!$B$34:$B$777,I$401)+'СЕТ СН'!$F$13</f>
        <v>784.37324145000002</v>
      </c>
      <c r="J423" s="36">
        <f>SUMIFS(СВЦЭМ!$L$34:$L$777,СВЦЭМ!$A$34:$A$777,$A423,СВЦЭМ!$B$34:$B$777,J$401)+'СЕТ СН'!$F$13</f>
        <v>738.26879994000001</v>
      </c>
      <c r="K423" s="36">
        <f>SUMIFS(СВЦЭМ!$L$34:$L$777,СВЦЭМ!$A$34:$A$777,$A423,СВЦЭМ!$B$34:$B$777,K$401)+'СЕТ СН'!$F$13</f>
        <v>715.98026685000002</v>
      </c>
      <c r="L423" s="36">
        <f>SUMIFS(СВЦЭМ!$L$34:$L$777,СВЦЭМ!$A$34:$A$777,$A423,СВЦЭМ!$B$34:$B$777,L$401)+'СЕТ СН'!$F$13</f>
        <v>710.84116891999997</v>
      </c>
      <c r="M423" s="36">
        <f>SUMIFS(СВЦЭМ!$L$34:$L$777,СВЦЭМ!$A$34:$A$777,$A423,СВЦЭМ!$B$34:$B$777,M$401)+'СЕТ СН'!$F$13</f>
        <v>723.74480179</v>
      </c>
      <c r="N423" s="36">
        <f>SUMIFS(СВЦЭМ!$L$34:$L$777,СВЦЭМ!$A$34:$A$777,$A423,СВЦЭМ!$B$34:$B$777,N$401)+'СЕТ СН'!$F$13</f>
        <v>741.89582992999999</v>
      </c>
      <c r="O423" s="36">
        <f>SUMIFS(СВЦЭМ!$L$34:$L$777,СВЦЭМ!$A$34:$A$777,$A423,СВЦЭМ!$B$34:$B$777,O$401)+'СЕТ СН'!$F$13</f>
        <v>714.55124717000001</v>
      </c>
      <c r="P423" s="36">
        <f>SUMIFS(СВЦЭМ!$L$34:$L$777,СВЦЭМ!$A$34:$A$777,$A423,СВЦЭМ!$B$34:$B$777,P$401)+'СЕТ СН'!$F$13</f>
        <v>666.19780046999995</v>
      </c>
      <c r="Q423" s="36">
        <f>SUMIFS(СВЦЭМ!$L$34:$L$777,СВЦЭМ!$A$34:$A$777,$A423,СВЦЭМ!$B$34:$B$777,Q$401)+'СЕТ СН'!$F$13</f>
        <v>619.03840537999997</v>
      </c>
      <c r="R423" s="36">
        <f>SUMIFS(СВЦЭМ!$L$34:$L$777,СВЦЭМ!$A$34:$A$777,$A423,СВЦЭМ!$B$34:$B$777,R$401)+'СЕТ СН'!$F$13</f>
        <v>558.14386105999995</v>
      </c>
      <c r="S423" s="36">
        <f>SUMIFS(СВЦЭМ!$L$34:$L$777,СВЦЭМ!$A$34:$A$777,$A423,СВЦЭМ!$B$34:$B$777,S$401)+'СЕТ СН'!$F$13</f>
        <v>493.44798959000002</v>
      </c>
      <c r="T423" s="36">
        <f>SUMIFS(СВЦЭМ!$L$34:$L$777,СВЦЭМ!$A$34:$A$777,$A423,СВЦЭМ!$B$34:$B$777,T$401)+'СЕТ СН'!$F$13</f>
        <v>485.00373463</v>
      </c>
      <c r="U423" s="36">
        <f>SUMIFS(СВЦЭМ!$L$34:$L$777,СВЦЭМ!$A$34:$A$777,$A423,СВЦЭМ!$B$34:$B$777,U$401)+'СЕТ СН'!$F$13</f>
        <v>471.45873445000001</v>
      </c>
      <c r="V423" s="36">
        <f>SUMIFS(СВЦЭМ!$L$34:$L$777,СВЦЭМ!$A$34:$A$777,$A423,СВЦЭМ!$B$34:$B$777,V$401)+'СЕТ СН'!$F$13</f>
        <v>471.52002288</v>
      </c>
      <c r="W423" s="36">
        <f>SUMIFS(СВЦЭМ!$L$34:$L$777,СВЦЭМ!$A$34:$A$777,$A423,СВЦЭМ!$B$34:$B$777,W$401)+'СЕТ СН'!$F$13</f>
        <v>488.24866564000001</v>
      </c>
      <c r="X423" s="36">
        <f>SUMIFS(СВЦЭМ!$L$34:$L$777,СВЦЭМ!$A$34:$A$777,$A423,СВЦЭМ!$B$34:$B$777,X$401)+'СЕТ СН'!$F$13</f>
        <v>539.83234144999994</v>
      </c>
      <c r="Y423" s="36">
        <f>SUMIFS(СВЦЭМ!$L$34:$L$777,СВЦЭМ!$A$34:$A$777,$A423,СВЦЭМ!$B$34:$B$777,Y$401)+'СЕТ СН'!$F$13</f>
        <v>643.51900891000003</v>
      </c>
    </row>
    <row r="424" spans="1:25" ht="15.75" x14ac:dyDescent="0.2">
      <c r="A424" s="35">
        <f t="shared" si="11"/>
        <v>43396</v>
      </c>
      <c r="B424" s="36">
        <f>SUMIFS(СВЦЭМ!$L$34:$L$777,СВЦЭМ!$A$34:$A$777,$A424,СВЦЭМ!$B$34:$B$777,B$401)+'СЕТ СН'!$F$13</f>
        <v>753.83041306999996</v>
      </c>
      <c r="C424" s="36">
        <f>SUMIFS(СВЦЭМ!$L$34:$L$777,СВЦЭМ!$A$34:$A$777,$A424,СВЦЭМ!$B$34:$B$777,C$401)+'СЕТ СН'!$F$13</f>
        <v>835.89771040000005</v>
      </c>
      <c r="D424" s="36">
        <f>SUMIFS(СВЦЭМ!$L$34:$L$777,СВЦЭМ!$A$34:$A$777,$A424,СВЦЭМ!$B$34:$B$777,D$401)+'СЕТ СН'!$F$13</f>
        <v>875.81771159000004</v>
      </c>
      <c r="E424" s="36">
        <f>SUMIFS(СВЦЭМ!$L$34:$L$777,СВЦЭМ!$A$34:$A$777,$A424,СВЦЭМ!$B$34:$B$777,E$401)+'СЕТ СН'!$F$13</f>
        <v>881.82818201999999</v>
      </c>
      <c r="F424" s="36">
        <f>SUMIFS(СВЦЭМ!$L$34:$L$777,СВЦЭМ!$A$34:$A$777,$A424,СВЦЭМ!$B$34:$B$777,F$401)+'СЕТ СН'!$F$13</f>
        <v>873.44386602999998</v>
      </c>
      <c r="G424" s="36">
        <f>SUMIFS(СВЦЭМ!$L$34:$L$777,СВЦЭМ!$A$34:$A$777,$A424,СВЦЭМ!$B$34:$B$777,G$401)+'СЕТ СН'!$F$13</f>
        <v>856.63003705999995</v>
      </c>
      <c r="H424" s="36">
        <f>SUMIFS(СВЦЭМ!$L$34:$L$777,СВЦЭМ!$A$34:$A$777,$A424,СВЦЭМ!$B$34:$B$777,H$401)+'СЕТ СН'!$F$13</f>
        <v>804.56795795999994</v>
      </c>
      <c r="I424" s="36">
        <f>SUMIFS(СВЦЭМ!$L$34:$L$777,СВЦЭМ!$A$34:$A$777,$A424,СВЦЭМ!$B$34:$B$777,I$401)+'СЕТ СН'!$F$13</f>
        <v>775.95189946999994</v>
      </c>
      <c r="J424" s="36">
        <f>SUMIFS(СВЦЭМ!$L$34:$L$777,СВЦЭМ!$A$34:$A$777,$A424,СВЦЭМ!$B$34:$B$777,J$401)+'СЕТ СН'!$F$13</f>
        <v>750.57715915999995</v>
      </c>
      <c r="K424" s="36">
        <f>SUMIFS(СВЦЭМ!$L$34:$L$777,СВЦЭМ!$A$34:$A$777,$A424,СВЦЭМ!$B$34:$B$777,K$401)+'СЕТ СН'!$F$13</f>
        <v>729.55550555000002</v>
      </c>
      <c r="L424" s="36">
        <f>SUMIFS(СВЦЭМ!$L$34:$L$777,СВЦЭМ!$A$34:$A$777,$A424,СВЦЭМ!$B$34:$B$777,L$401)+'СЕТ СН'!$F$13</f>
        <v>724.86050169999999</v>
      </c>
      <c r="M424" s="36">
        <f>SUMIFS(СВЦЭМ!$L$34:$L$777,СВЦЭМ!$A$34:$A$777,$A424,СВЦЭМ!$B$34:$B$777,M$401)+'СЕТ СН'!$F$13</f>
        <v>738.61988152000004</v>
      </c>
      <c r="N424" s="36">
        <f>SUMIFS(СВЦЭМ!$L$34:$L$777,СВЦЭМ!$A$34:$A$777,$A424,СВЦЭМ!$B$34:$B$777,N$401)+'СЕТ СН'!$F$13</f>
        <v>753.35267570999997</v>
      </c>
      <c r="O424" s="36">
        <f>SUMIFS(СВЦЭМ!$L$34:$L$777,СВЦЭМ!$A$34:$A$777,$A424,СВЦЭМ!$B$34:$B$777,O$401)+'СЕТ СН'!$F$13</f>
        <v>739.76863557000001</v>
      </c>
      <c r="P424" s="36">
        <f>SUMIFS(СВЦЭМ!$L$34:$L$777,СВЦЭМ!$A$34:$A$777,$A424,СВЦЭМ!$B$34:$B$777,P$401)+'СЕТ СН'!$F$13</f>
        <v>702.62192453</v>
      </c>
      <c r="Q424" s="36">
        <f>SUMIFS(СВЦЭМ!$L$34:$L$777,СВЦЭМ!$A$34:$A$777,$A424,СВЦЭМ!$B$34:$B$777,Q$401)+'СЕТ СН'!$F$13</f>
        <v>649.50195357999996</v>
      </c>
      <c r="R424" s="36">
        <f>SUMIFS(СВЦЭМ!$L$34:$L$777,СВЦЭМ!$A$34:$A$777,$A424,СВЦЭМ!$B$34:$B$777,R$401)+'СЕТ СН'!$F$13</f>
        <v>578.02555460999997</v>
      </c>
      <c r="S424" s="36">
        <f>SUMIFS(СВЦЭМ!$L$34:$L$777,СВЦЭМ!$A$34:$A$777,$A424,СВЦЭМ!$B$34:$B$777,S$401)+'СЕТ СН'!$F$13</f>
        <v>513.97480085999996</v>
      </c>
      <c r="T424" s="36">
        <f>SUMIFS(СВЦЭМ!$L$34:$L$777,СВЦЭМ!$A$34:$A$777,$A424,СВЦЭМ!$B$34:$B$777,T$401)+'СЕТ СН'!$F$13</f>
        <v>491.41280573</v>
      </c>
      <c r="U424" s="36">
        <f>SUMIFS(СВЦЭМ!$L$34:$L$777,СВЦЭМ!$A$34:$A$777,$A424,СВЦЭМ!$B$34:$B$777,U$401)+'СЕТ СН'!$F$13</f>
        <v>480.90681319999999</v>
      </c>
      <c r="V424" s="36">
        <f>SUMIFS(СВЦЭМ!$L$34:$L$777,СВЦЭМ!$A$34:$A$777,$A424,СВЦЭМ!$B$34:$B$777,V$401)+'СЕТ СН'!$F$13</f>
        <v>485.81562629000001</v>
      </c>
      <c r="W424" s="36">
        <f>SUMIFS(СВЦЭМ!$L$34:$L$777,СВЦЭМ!$A$34:$A$777,$A424,СВЦЭМ!$B$34:$B$777,W$401)+'СЕТ СН'!$F$13</f>
        <v>499.16546696</v>
      </c>
      <c r="X424" s="36">
        <f>SUMIFS(СВЦЭМ!$L$34:$L$777,СВЦЭМ!$A$34:$A$777,$A424,СВЦЭМ!$B$34:$B$777,X$401)+'СЕТ СН'!$F$13</f>
        <v>546.63323651999997</v>
      </c>
      <c r="Y424" s="36">
        <f>SUMIFS(СВЦЭМ!$L$34:$L$777,СВЦЭМ!$A$34:$A$777,$A424,СВЦЭМ!$B$34:$B$777,Y$401)+'СЕТ СН'!$F$13</f>
        <v>643.97412021000002</v>
      </c>
    </row>
    <row r="425" spans="1:25" ht="15.75" x14ac:dyDescent="0.2">
      <c r="A425" s="35">
        <f t="shared" si="11"/>
        <v>43397</v>
      </c>
      <c r="B425" s="36">
        <f>SUMIFS(СВЦЭМ!$L$34:$L$777,СВЦЭМ!$A$34:$A$777,$A425,СВЦЭМ!$B$34:$B$777,B$401)+'СЕТ СН'!$F$13</f>
        <v>704.27450332000001</v>
      </c>
      <c r="C425" s="36">
        <f>SUMIFS(СВЦЭМ!$L$34:$L$777,СВЦЭМ!$A$34:$A$777,$A425,СВЦЭМ!$B$34:$B$777,C$401)+'СЕТ СН'!$F$13</f>
        <v>778.44649048999997</v>
      </c>
      <c r="D425" s="36">
        <f>SUMIFS(СВЦЭМ!$L$34:$L$777,СВЦЭМ!$A$34:$A$777,$A425,СВЦЭМ!$B$34:$B$777,D$401)+'СЕТ СН'!$F$13</f>
        <v>841.80311859999995</v>
      </c>
      <c r="E425" s="36">
        <f>SUMIFS(СВЦЭМ!$L$34:$L$777,СВЦЭМ!$A$34:$A$777,$A425,СВЦЭМ!$B$34:$B$777,E$401)+'СЕТ СН'!$F$13</f>
        <v>851.03644698999994</v>
      </c>
      <c r="F425" s="36">
        <f>SUMIFS(СВЦЭМ!$L$34:$L$777,СВЦЭМ!$A$34:$A$777,$A425,СВЦЭМ!$B$34:$B$777,F$401)+'СЕТ СН'!$F$13</f>
        <v>846.05754949000004</v>
      </c>
      <c r="G425" s="36">
        <f>SUMIFS(СВЦЭМ!$L$34:$L$777,СВЦЭМ!$A$34:$A$777,$A425,СВЦЭМ!$B$34:$B$777,G$401)+'СЕТ СН'!$F$13</f>
        <v>829.24200529999996</v>
      </c>
      <c r="H425" s="36">
        <f>SUMIFS(СВЦЭМ!$L$34:$L$777,СВЦЭМ!$A$34:$A$777,$A425,СВЦЭМ!$B$34:$B$777,H$401)+'СЕТ СН'!$F$13</f>
        <v>777.54042257000003</v>
      </c>
      <c r="I425" s="36">
        <f>SUMIFS(СВЦЭМ!$L$34:$L$777,СВЦЭМ!$A$34:$A$777,$A425,СВЦЭМ!$B$34:$B$777,I$401)+'СЕТ СН'!$F$13</f>
        <v>750.62742146000005</v>
      </c>
      <c r="J425" s="36">
        <f>SUMIFS(СВЦЭМ!$L$34:$L$777,СВЦЭМ!$A$34:$A$777,$A425,СВЦЭМ!$B$34:$B$777,J$401)+'СЕТ СН'!$F$13</f>
        <v>741.55817342</v>
      </c>
      <c r="K425" s="36">
        <f>SUMIFS(СВЦЭМ!$L$34:$L$777,СВЦЭМ!$A$34:$A$777,$A425,СВЦЭМ!$B$34:$B$777,K$401)+'СЕТ СН'!$F$13</f>
        <v>738.35079820999999</v>
      </c>
      <c r="L425" s="36">
        <f>SUMIFS(СВЦЭМ!$L$34:$L$777,СВЦЭМ!$A$34:$A$777,$A425,СВЦЭМ!$B$34:$B$777,L$401)+'СЕТ СН'!$F$13</f>
        <v>748.38797529999999</v>
      </c>
      <c r="M425" s="36">
        <f>SUMIFS(СВЦЭМ!$L$34:$L$777,СВЦЭМ!$A$34:$A$777,$A425,СВЦЭМ!$B$34:$B$777,M$401)+'СЕТ СН'!$F$13</f>
        <v>747.14221698999995</v>
      </c>
      <c r="N425" s="36">
        <f>SUMIFS(СВЦЭМ!$L$34:$L$777,СВЦЭМ!$A$34:$A$777,$A425,СВЦЭМ!$B$34:$B$777,N$401)+'СЕТ СН'!$F$13</f>
        <v>755.15391218000002</v>
      </c>
      <c r="O425" s="36">
        <f>SUMIFS(СВЦЭМ!$L$34:$L$777,СВЦЭМ!$A$34:$A$777,$A425,СВЦЭМ!$B$34:$B$777,O$401)+'СЕТ СН'!$F$13</f>
        <v>741.52672153000003</v>
      </c>
      <c r="P425" s="36">
        <f>SUMIFS(СВЦЭМ!$L$34:$L$777,СВЦЭМ!$A$34:$A$777,$A425,СВЦЭМ!$B$34:$B$777,P$401)+'СЕТ СН'!$F$13</f>
        <v>703.16404582999996</v>
      </c>
      <c r="Q425" s="36">
        <f>SUMIFS(СВЦЭМ!$L$34:$L$777,СВЦЭМ!$A$34:$A$777,$A425,СВЦЭМ!$B$34:$B$777,Q$401)+'СЕТ СН'!$F$13</f>
        <v>654.11639424999998</v>
      </c>
      <c r="R425" s="36">
        <f>SUMIFS(СВЦЭМ!$L$34:$L$777,СВЦЭМ!$A$34:$A$777,$A425,СВЦЭМ!$B$34:$B$777,R$401)+'СЕТ СН'!$F$13</f>
        <v>576.35084929000004</v>
      </c>
      <c r="S425" s="36">
        <f>SUMIFS(СВЦЭМ!$L$34:$L$777,СВЦЭМ!$A$34:$A$777,$A425,СВЦЭМ!$B$34:$B$777,S$401)+'СЕТ СН'!$F$13</f>
        <v>519.60816423000006</v>
      </c>
      <c r="T425" s="36">
        <f>SUMIFS(СВЦЭМ!$L$34:$L$777,СВЦЭМ!$A$34:$A$777,$A425,СВЦЭМ!$B$34:$B$777,T$401)+'СЕТ СН'!$F$13</f>
        <v>489.20264602999998</v>
      </c>
      <c r="U425" s="36">
        <f>SUMIFS(СВЦЭМ!$L$34:$L$777,СВЦЭМ!$A$34:$A$777,$A425,СВЦЭМ!$B$34:$B$777,U$401)+'СЕТ СН'!$F$13</f>
        <v>485.19754547000002</v>
      </c>
      <c r="V425" s="36">
        <f>SUMIFS(СВЦЭМ!$L$34:$L$777,СВЦЭМ!$A$34:$A$777,$A425,СВЦЭМ!$B$34:$B$777,V$401)+'СЕТ СН'!$F$13</f>
        <v>491.06137447999998</v>
      </c>
      <c r="W425" s="36">
        <f>SUMIFS(СВЦЭМ!$L$34:$L$777,СВЦЭМ!$A$34:$A$777,$A425,СВЦЭМ!$B$34:$B$777,W$401)+'СЕТ СН'!$F$13</f>
        <v>512.88823565999996</v>
      </c>
      <c r="X425" s="36">
        <f>SUMIFS(СВЦЭМ!$L$34:$L$777,СВЦЭМ!$A$34:$A$777,$A425,СВЦЭМ!$B$34:$B$777,X$401)+'СЕТ СН'!$F$13</f>
        <v>563.80765990999998</v>
      </c>
      <c r="Y425" s="36">
        <f>SUMIFS(СВЦЭМ!$L$34:$L$777,СВЦЭМ!$A$34:$A$777,$A425,СВЦЭМ!$B$34:$B$777,Y$401)+'СЕТ СН'!$F$13</f>
        <v>645.11095460000001</v>
      </c>
    </row>
    <row r="426" spans="1:25" ht="15.75" x14ac:dyDescent="0.2">
      <c r="A426" s="35">
        <f t="shared" si="11"/>
        <v>43398</v>
      </c>
      <c r="B426" s="36">
        <f>SUMIFS(СВЦЭМ!$L$34:$L$777,СВЦЭМ!$A$34:$A$777,$A426,СВЦЭМ!$B$34:$B$777,B$401)+'СЕТ СН'!$F$13</f>
        <v>682.08056690000001</v>
      </c>
      <c r="C426" s="36">
        <f>SUMIFS(СВЦЭМ!$L$34:$L$777,СВЦЭМ!$A$34:$A$777,$A426,СВЦЭМ!$B$34:$B$777,C$401)+'СЕТ СН'!$F$13</f>
        <v>777.90789299999994</v>
      </c>
      <c r="D426" s="36">
        <f>SUMIFS(СВЦЭМ!$L$34:$L$777,СВЦЭМ!$A$34:$A$777,$A426,СВЦЭМ!$B$34:$B$777,D$401)+'СЕТ СН'!$F$13</f>
        <v>847.29046100000005</v>
      </c>
      <c r="E426" s="36">
        <f>SUMIFS(СВЦЭМ!$L$34:$L$777,СВЦЭМ!$A$34:$A$777,$A426,СВЦЭМ!$B$34:$B$777,E$401)+'СЕТ СН'!$F$13</f>
        <v>853.53453087000003</v>
      </c>
      <c r="F426" s="36">
        <f>SUMIFS(СВЦЭМ!$L$34:$L$777,СВЦЭМ!$A$34:$A$777,$A426,СВЦЭМ!$B$34:$B$777,F$401)+'СЕТ СН'!$F$13</f>
        <v>852.44899377000002</v>
      </c>
      <c r="G426" s="36">
        <f>SUMIFS(СВЦЭМ!$L$34:$L$777,СВЦЭМ!$A$34:$A$777,$A426,СВЦЭМ!$B$34:$B$777,G$401)+'СЕТ СН'!$F$13</f>
        <v>844.36747644000002</v>
      </c>
      <c r="H426" s="36">
        <f>SUMIFS(СВЦЭМ!$L$34:$L$777,СВЦЭМ!$A$34:$A$777,$A426,СВЦЭМ!$B$34:$B$777,H$401)+'СЕТ СН'!$F$13</f>
        <v>797.98852629999999</v>
      </c>
      <c r="I426" s="36">
        <f>SUMIFS(СВЦЭМ!$L$34:$L$777,СВЦЭМ!$A$34:$A$777,$A426,СВЦЭМ!$B$34:$B$777,I$401)+'СЕТ СН'!$F$13</f>
        <v>753.30922730999998</v>
      </c>
      <c r="J426" s="36">
        <f>SUMIFS(СВЦЭМ!$L$34:$L$777,СВЦЭМ!$A$34:$A$777,$A426,СВЦЭМ!$B$34:$B$777,J$401)+'СЕТ СН'!$F$13</f>
        <v>745.18979150999996</v>
      </c>
      <c r="K426" s="36">
        <f>SUMIFS(СВЦЭМ!$L$34:$L$777,СВЦЭМ!$A$34:$A$777,$A426,СВЦЭМ!$B$34:$B$777,K$401)+'СЕТ СН'!$F$13</f>
        <v>744.29928509000001</v>
      </c>
      <c r="L426" s="36">
        <f>SUMIFS(СВЦЭМ!$L$34:$L$777,СВЦЭМ!$A$34:$A$777,$A426,СВЦЭМ!$B$34:$B$777,L$401)+'СЕТ СН'!$F$13</f>
        <v>755.72826497999995</v>
      </c>
      <c r="M426" s="36">
        <f>SUMIFS(СВЦЭМ!$L$34:$L$777,СВЦЭМ!$A$34:$A$777,$A426,СВЦЭМ!$B$34:$B$777,M$401)+'СЕТ СН'!$F$13</f>
        <v>755.39903157000003</v>
      </c>
      <c r="N426" s="36">
        <f>SUMIFS(СВЦЭМ!$L$34:$L$777,СВЦЭМ!$A$34:$A$777,$A426,СВЦЭМ!$B$34:$B$777,N$401)+'СЕТ СН'!$F$13</f>
        <v>746.83797733999995</v>
      </c>
      <c r="O426" s="36">
        <f>SUMIFS(СВЦЭМ!$L$34:$L$777,СВЦЭМ!$A$34:$A$777,$A426,СВЦЭМ!$B$34:$B$777,O$401)+'СЕТ СН'!$F$13</f>
        <v>740.96791288999998</v>
      </c>
      <c r="P426" s="36">
        <f>SUMIFS(СВЦЭМ!$L$34:$L$777,СВЦЭМ!$A$34:$A$777,$A426,СВЦЭМ!$B$34:$B$777,P$401)+'СЕТ СН'!$F$13</f>
        <v>686.64975850999997</v>
      </c>
      <c r="Q426" s="36">
        <f>SUMIFS(СВЦЭМ!$L$34:$L$777,СВЦЭМ!$A$34:$A$777,$A426,СВЦЭМ!$B$34:$B$777,Q$401)+'СЕТ СН'!$F$13</f>
        <v>626.32368186999997</v>
      </c>
      <c r="R426" s="36">
        <f>SUMIFS(СВЦЭМ!$L$34:$L$777,СВЦЭМ!$A$34:$A$777,$A426,СВЦЭМ!$B$34:$B$777,R$401)+'СЕТ СН'!$F$13</f>
        <v>525.64573861999997</v>
      </c>
      <c r="S426" s="36">
        <f>SUMIFS(СВЦЭМ!$L$34:$L$777,СВЦЭМ!$A$34:$A$777,$A426,СВЦЭМ!$B$34:$B$777,S$401)+'СЕТ СН'!$F$13</f>
        <v>476.50562679000001</v>
      </c>
      <c r="T426" s="36">
        <f>SUMIFS(СВЦЭМ!$L$34:$L$777,СВЦЭМ!$A$34:$A$777,$A426,СВЦЭМ!$B$34:$B$777,T$401)+'СЕТ СН'!$F$13</f>
        <v>464.19839328</v>
      </c>
      <c r="U426" s="36">
        <f>SUMIFS(СВЦЭМ!$L$34:$L$777,СВЦЭМ!$A$34:$A$777,$A426,СВЦЭМ!$B$34:$B$777,U$401)+'СЕТ СН'!$F$13</f>
        <v>484.16938888999999</v>
      </c>
      <c r="V426" s="36">
        <f>SUMIFS(СВЦЭМ!$L$34:$L$777,СВЦЭМ!$A$34:$A$777,$A426,СВЦЭМ!$B$34:$B$777,V$401)+'СЕТ СН'!$F$13</f>
        <v>463.48291728999999</v>
      </c>
      <c r="W426" s="36">
        <f>SUMIFS(СВЦЭМ!$L$34:$L$777,СВЦЭМ!$A$34:$A$777,$A426,СВЦЭМ!$B$34:$B$777,W$401)+'СЕТ СН'!$F$13</f>
        <v>485.02883308999998</v>
      </c>
      <c r="X426" s="36">
        <f>SUMIFS(СВЦЭМ!$L$34:$L$777,СВЦЭМ!$A$34:$A$777,$A426,СВЦЭМ!$B$34:$B$777,X$401)+'СЕТ СН'!$F$13</f>
        <v>532.69315432999997</v>
      </c>
      <c r="Y426" s="36">
        <f>SUMIFS(СВЦЭМ!$L$34:$L$777,СВЦЭМ!$A$34:$A$777,$A426,СВЦЭМ!$B$34:$B$777,Y$401)+'СЕТ СН'!$F$13</f>
        <v>599.86769599000002</v>
      </c>
    </row>
    <row r="427" spans="1:25" ht="15.75" x14ac:dyDescent="0.2">
      <c r="A427" s="35">
        <f t="shared" si="11"/>
        <v>43399</v>
      </c>
      <c r="B427" s="36">
        <f>SUMIFS(СВЦЭМ!$L$34:$L$777,СВЦЭМ!$A$34:$A$777,$A427,СВЦЭМ!$B$34:$B$777,B$401)+'СЕТ СН'!$F$13</f>
        <v>752.02894203999995</v>
      </c>
      <c r="C427" s="36">
        <f>SUMIFS(СВЦЭМ!$L$34:$L$777,СВЦЭМ!$A$34:$A$777,$A427,СВЦЭМ!$B$34:$B$777,C$401)+'СЕТ СН'!$F$13</f>
        <v>845.52562093999995</v>
      </c>
      <c r="D427" s="36">
        <f>SUMIFS(СВЦЭМ!$L$34:$L$777,СВЦЭМ!$A$34:$A$777,$A427,СВЦЭМ!$B$34:$B$777,D$401)+'СЕТ СН'!$F$13</f>
        <v>918.09109575000002</v>
      </c>
      <c r="E427" s="36">
        <f>SUMIFS(СВЦЭМ!$L$34:$L$777,СВЦЭМ!$A$34:$A$777,$A427,СВЦЭМ!$B$34:$B$777,E$401)+'СЕТ СН'!$F$13</f>
        <v>919.94364154000004</v>
      </c>
      <c r="F427" s="36">
        <f>SUMIFS(СВЦЭМ!$L$34:$L$777,СВЦЭМ!$A$34:$A$777,$A427,СВЦЭМ!$B$34:$B$777,F$401)+'СЕТ СН'!$F$13</f>
        <v>907.41723776000003</v>
      </c>
      <c r="G427" s="36">
        <f>SUMIFS(СВЦЭМ!$L$34:$L$777,СВЦЭМ!$A$34:$A$777,$A427,СВЦЭМ!$B$34:$B$777,G$401)+'СЕТ СН'!$F$13</f>
        <v>877.11709910000002</v>
      </c>
      <c r="H427" s="36">
        <f>SUMIFS(СВЦЭМ!$L$34:$L$777,СВЦЭМ!$A$34:$A$777,$A427,СВЦЭМ!$B$34:$B$777,H$401)+'СЕТ СН'!$F$13</f>
        <v>813.42890446000001</v>
      </c>
      <c r="I427" s="36">
        <f>SUMIFS(СВЦЭМ!$L$34:$L$777,СВЦЭМ!$A$34:$A$777,$A427,СВЦЭМ!$B$34:$B$777,I$401)+'СЕТ СН'!$F$13</f>
        <v>754.76576553999996</v>
      </c>
      <c r="J427" s="36">
        <f>SUMIFS(СВЦЭМ!$L$34:$L$777,СВЦЭМ!$A$34:$A$777,$A427,СВЦЭМ!$B$34:$B$777,J$401)+'СЕТ СН'!$F$13</f>
        <v>736.75055580000003</v>
      </c>
      <c r="K427" s="36">
        <f>SUMIFS(СВЦЭМ!$L$34:$L$777,СВЦЭМ!$A$34:$A$777,$A427,СВЦЭМ!$B$34:$B$777,K$401)+'СЕТ СН'!$F$13</f>
        <v>723.77364006000005</v>
      </c>
      <c r="L427" s="36">
        <f>SUMIFS(СВЦЭМ!$L$34:$L$777,СВЦЭМ!$A$34:$A$777,$A427,СВЦЭМ!$B$34:$B$777,L$401)+'СЕТ СН'!$F$13</f>
        <v>725.31561710999995</v>
      </c>
      <c r="M427" s="36">
        <f>SUMIFS(СВЦЭМ!$L$34:$L$777,СВЦЭМ!$A$34:$A$777,$A427,СВЦЭМ!$B$34:$B$777,M$401)+'СЕТ СН'!$F$13</f>
        <v>729.90463352999996</v>
      </c>
      <c r="N427" s="36">
        <f>SUMIFS(СВЦЭМ!$L$34:$L$777,СВЦЭМ!$A$34:$A$777,$A427,СВЦЭМ!$B$34:$B$777,N$401)+'СЕТ СН'!$F$13</f>
        <v>734.43927084999996</v>
      </c>
      <c r="O427" s="36">
        <f>SUMIFS(СВЦЭМ!$L$34:$L$777,СВЦЭМ!$A$34:$A$777,$A427,СВЦЭМ!$B$34:$B$777,O$401)+'СЕТ СН'!$F$13</f>
        <v>716.51505422000002</v>
      </c>
      <c r="P427" s="36">
        <f>SUMIFS(СВЦЭМ!$L$34:$L$777,СВЦЭМ!$A$34:$A$777,$A427,СВЦЭМ!$B$34:$B$777,P$401)+'СЕТ СН'!$F$13</f>
        <v>669.42417995999995</v>
      </c>
      <c r="Q427" s="36">
        <f>SUMIFS(СВЦЭМ!$L$34:$L$777,СВЦЭМ!$A$34:$A$777,$A427,СВЦЭМ!$B$34:$B$777,Q$401)+'СЕТ СН'!$F$13</f>
        <v>622.14259302999994</v>
      </c>
      <c r="R427" s="36">
        <f>SUMIFS(СВЦЭМ!$L$34:$L$777,СВЦЭМ!$A$34:$A$777,$A427,СВЦЭМ!$B$34:$B$777,R$401)+'СЕТ СН'!$F$13</f>
        <v>551.01127412000005</v>
      </c>
      <c r="S427" s="36">
        <f>SUMIFS(СВЦЭМ!$L$34:$L$777,СВЦЭМ!$A$34:$A$777,$A427,СВЦЭМ!$B$34:$B$777,S$401)+'СЕТ СН'!$F$13</f>
        <v>488.87902907</v>
      </c>
      <c r="T427" s="36">
        <f>SUMIFS(СВЦЭМ!$L$34:$L$777,СВЦЭМ!$A$34:$A$777,$A427,СВЦЭМ!$B$34:$B$777,T$401)+'СЕТ СН'!$F$13</f>
        <v>462.44621562999998</v>
      </c>
      <c r="U427" s="36">
        <f>SUMIFS(СВЦЭМ!$L$34:$L$777,СВЦЭМ!$A$34:$A$777,$A427,СВЦЭМ!$B$34:$B$777,U$401)+'СЕТ СН'!$F$13</f>
        <v>455.61576629000001</v>
      </c>
      <c r="V427" s="36">
        <f>SUMIFS(СВЦЭМ!$L$34:$L$777,СВЦЭМ!$A$34:$A$777,$A427,СВЦЭМ!$B$34:$B$777,V$401)+'СЕТ СН'!$F$13</f>
        <v>462.90672665</v>
      </c>
      <c r="W427" s="36">
        <f>SUMIFS(СВЦЭМ!$L$34:$L$777,СВЦЭМ!$A$34:$A$777,$A427,СВЦЭМ!$B$34:$B$777,W$401)+'СЕТ СН'!$F$13</f>
        <v>477.72533439</v>
      </c>
      <c r="X427" s="36">
        <f>SUMIFS(СВЦЭМ!$L$34:$L$777,СВЦЭМ!$A$34:$A$777,$A427,СВЦЭМ!$B$34:$B$777,X$401)+'СЕТ СН'!$F$13</f>
        <v>525.01049420000004</v>
      </c>
      <c r="Y427" s="36">
        <f>SUMIFS(СВЦЭМ!$L$34:$L$777,СВЦЭМ!$A$34:$A$777,$A427,СВЦЭМ!$B$34:$B$777,Y$401)+'СЕТ СН'!$F$13</f>
        <v>605.72698830000002</v>
      </c>
    </row>
    <row r="428" spans="1:25" ht="15.75" x14ac:dyDescent="0.2">
      <c r="A428" s="35">
        <f t="shared" si="11"/>
        <v>43400</v>
      </c>
      <c r="B428" s="36">
        <f>SUMIFS(СВЦЭМ!$L$34:$L$777,СВЦЭМ!$A$34:$A$777,$A428,СВЦЭМ!$B$34:$B$777,B$401)+'СЕТ СН'!$F$13</f>
        <v>718.59689097</v>
      </c>
      <c r="C428" s="36">
        <f>SUMIFS(СВЦЭМ!$L$34:$L$777,СВЦЭМ!$A$34:$A$777,$A428,СВЦЭМ!$B$34:$B$777,C$401)+'СЕТ СН'!$F$13</f>
        <v>791.51420877999999</v>
      </c>
      <c r="D428" s="36">
        <f>SUMIFS(СВЦЭМ!$L$34:$L$777,СВЦЭМ!$A$34:$A$777,$A428,СВЦЭМ!$B$34:$B$777,D$401)+'СЕТ СН'!$F$13</f>
        <v>838.82017777999999</v>
      </c>
      <c r="E428" s="36">
        <f>SUMIFS(СВЦЭМ!$L$34:$L$777,СВЦЭМ!$A$34:$A$777,$A428,СВЦЭМ!$B$34:$B$777,E$401)+'СЕТ СН'!$F$13</f>
        <v>844.63561216999994</v>
      </c>
      <c r="F428" s="36">
        <f>SUMIFS(СВЦЭМ!$L$34:$L$777,СВЦЭМ!$A$34:$A$777,$A428,СВЦЭМ!$B$34:$B$777,F$401)+'СЕТ СН'!$F$13</f>
        <v>838.31347931000005</v>
      </c>
      <c r="G428" s="36">
        <f>SUMIFS(СВЦЭМ!$L$34:$L$777,СВЦЭМ!$A$34:$A$777,$A428,СВЦЭМ!$B$34:$B$777,G$401)+'СЕТ СН'!$F$13</f>
        <v>820.18986470000004</v>
      </c>
      <c r="H428" s="36">
        <f>SUMIFS(СВЦЭМ!$L$34:$L$777,СВЦЭМ!$A$34:$A$777,$A428,СВЦЭМ!$B$34:$B$777,H$401)+'СЕТ СН'!$F$13</f>
        <v>789.27410272999998</v>
      </c>
      <c r="I428" s="36">
        <f>SUMIFS(СВЦЭМ!$L$34:$L$777,СВЦЭМ!$A$34:$A$777,$A428,СВЦЭМ!$B$34:$B$777,I$401)+'СЕТ СН'!$F$13</f>
        <v>728.97049418999995</v>
      </c>
      <c r="J428" s="36">
        <f>SUMIFS(СВЦЭМ!$L$34:$L$777,СВЦЭМ!$A$34:$A$777,$A428,СВЦЭМ!$B$34:$B$777,J$401)+'СЕТ СН'!$F$13</f>
        <v>705.29861084000004</v>
      </c>
      <c r="K428" s="36">
        <f>SUMIFS(СВЦЭМ!$L$34:$L$777,СВЦЭМ!$A$34:$A$777,$A428,СВЦЭМ!$B$34:$B$777,K$401)+'СЕТ СН'!$F$13</f>
        <v>713.85504622999997</v>
      </c>
      <c r="L428" s="36">
        <f>SUMIFS(СВЦЭМ!$L$34:$L$777,СВЦЭМ!$A$34:$A$777,$A428,СВЦЭМ!$B$34:$B$777,L$401)+'СЕТ СН'!$F$13</f>
        <v>731.66036348</v>
      </c>
      <c r="M428" s="36">
        <f>SUMIFS(СВЦЭМ!$L$34:$L$777,СВЦЭМ!$A$34:$A$777,$A428,СВЦЭМ!$B$34:$B$777,M$401)+'СЕТ СН'!$F$13</f>
        <v>743.33555667999997</v>
      </c>
      <c r="N428" s="36">
        <f>SUMIFS(СВЦЭМ!$L$34:$L$777,СВЦЭМ!$A$34:$A$777,$A428,СВЦЭМ!$B$34:$B$777,N$401)+'СЕТ СН'!$F$13</f>
        <v>751.34455783999999</v>
      </c>
      <c r="O428" s="36">
        <f>SUMIFS(СВЦЭМ!$L$34:$L$777,СВЦЭМ!$A$34:$A$777,$A428,СВЦЭМ!$B$34:$B$777,O$401)+'СЕТ СН'!$F$13</f>
        <v>741.5438868</v>
      </c>
      <c r="P428" s="36">
        <f>SUMIFS(СВЦЭМ!$L$34:$L$777,СВЦЭМ!$A$34:$A$777,$A428,СВЦЭМ!$B$34:$B$777,P$401)+'СЕТ СН'!$F$13</f>
        <v>706.33291053999994</v>
      </c>
      <c r="Q428" s="36">
        <f>SUMIFS(СВЦЭМ!$L$34:$L$777,СВЦЭМ!$A$34:$A$777,$A428,СВЦЭМ!$B$34:$B$777,Q$401)+'СЕТ СН'!$F$13</f>
        <v>648.21701530999997</v>
      </c>
      <c r="R428" s="36">
        <f>SUMIFS(СВЦЭМ!$L$34:$L$777,СВЦЭМ!$A$34:$A$777,$A428,СВЦЭМ!$B$34:$B$777,R$401)+'СЕТ СН'!$F$13</f>
        <v>566.11889537000002</v>
      </c>
      <c r="S428" s="36">
        <f>SUMIFS(СВЦЭМ!$L$34:$L$777,СВЦЭМ!$A$34:$A$777,$A428,СВЦЭМ!$B$34:$B$777,S$401)+'СЕТ СН'!$F$13</f>
        <v>494.10601886000001</v>
      </c>
      <c r="T428" s="36">
        <f>SUMIFS(СВЦЭМ!$L$34:$L$777,СВЦЭМ!$A$34:$A$777,$A428,СВЦЭМ!$B$34:$B$777,T$401)+'СЕТ СН'!$F$13</f>
        <v>464.99892405999998</v>
      </c>
      <c r="U428" s="36">
        <f>SUMIFS(СВЦЭМ!$L$34:$L$777,СВЦЭМ!$A$34:$A$777,$A428,СВЦЭМ!$B$34:$B$777,U$401)+'СЕТ СН'!$F$13</f>
        <v>454.65971922</v>
      </c>
      <c r="V428" s="36">
        <f>SUMIFS(СВЦЭМ!$L$34:$L$777,СВЦЭМ!$A$34:$A$777,$A428,СВЦЭМ!$B$34:$B$777,V$401)+'СЕТ СН'!$F$13</f>
        <v>463.88488710000001</v>
      </c>
      <c r="W428" s="36">
        <f>SUMIFS(СВЦЭМ!$L$34:$L$777,СВЦЭМ!$A$34:$A$777,$A428,СВЦЭМ!$B$34:$B$777,W$401)+'СЕТ СН'!$F$13</f>
        <v>493.08306095</v>
      </c>
      <c r="X428" s="36">
        <f>SUMIFS(СВЦЭМ!$L$34:$L$777,СВЦЭМ!$A$34:$A$777,$A428,СВЦЭМ!$B$34:$B$777,X$401)+'СЕТ СН'!$F$13</f>
        <v>540.99933209999995</v>
      </c>
      <c r="Y428" s="36">
        <f>SUMIFS(СВЦЭМ!$L$34:$L$777,СВЦЭМ!$A$34:$A$777,$A428,СВЦЭМ!$B$34:$B$777,Y$401)+'СЕТ СН'!$F$13</f>
        <v>641.73623319000001</v>
      </c>
    </row>
    <row r="429" spans="1:25" ht="15.75" x14ac:dyDescent="0.2">
      <c r="A429" s="35">
        <f t="shared" si="11"/>
        <v>43401</v>
      </c>
      <c r="B429" s="36">
        <f>SUMIFS(СВЦЭМ!$L$34:$L$777,СВЦЭМ!$A$34:$A$777,$A429,СВЦЭМ!$B$34:$B$777,B$401)+'СЕТ СН'!$F$13</f>
        <v>717.14654008000002</v>
      </c>
      <c r="C429" s="36">
        <f>SUMIFS(СВЦЭМ!$L$34:$L$777,СВЦЭМ!$A$34:$A$777,$A429,СВЦЭМ!$B$34:$B$777,C$401)+'СЕТ СН'!$F$13</f>
        <v>792.03444715000001</v>
      </c>
      <c r="D429" s="36">
        <f>SUMIFS(СВЦЭМ!$L$34:$L$777,СВЦЭМ!$A$34:$A$777,$A429,СВЦЭМ!$B$34:$B$777,D$401)+'СЕТ СН'!$F$13</f>
        <v>860.54505645999996</v>
      </c>
      <c r="E429" s="36">
        <f>SUMIFS(СВЦЭМ!$L$34:$L$777,СВЦЭМ!$A$34:$A$777,$A429,СВЦЭМ!$B$34:$B$777,E$401)+'СЕТ СН'!$F$13</f>
        <v>854.24728794999999</v>
      </c>
      <c r="F429" s="36">
        <f>SUMIFS(СВЦЭМ!$L$34:$L$777,СВЦЭМ!$A$34:$A$777,$A429,СВЦЭМ!$B$34:$B$777,F$401)+'СЕТ СН'!$F$13</f>
        <v>848.60056543999997</v>
      </c>
      <c r="G429" s="36">
        <f>SUMIFS(СВЦЭМ!$L$34:$L$777,СВЦЭМ!$A$34:$A$777,$A429,СВЦЭМ!$B$34:$B$777,G$401)+'СЕТ СН'!$F$13</f>
        <v>846.81560726999999</v>
      </c>
      <c r="H429" s="36">
        <f>SUMIFS(СВЦЭМ!$L$34:$L$777,СВЦЭМ!$A$34:$A$777,$A429,СВЦЭМ!$B$34:$B$777,H$401)+'СЕТ СН'!$F$13</f>
        <v>837.42650225</v>
      </c>
      <c r="I429" s="36">
        <f>SUMIFS(СВЦЭМ!$L$34:$L$777,СВЦЭМ!$A$34:$A$777,$A429,СВЦЭМ!$B$34:$B$777,I$401)+'СЕТ СН'!$F$13</f>
        <v>804.80124158000001</v>
      </c>
      <c r="J429" s="36">
        <f>SUMIFS(СВЦЭМ!$L$34:$L$777,СВЦЭМ!$A$34:$A$777,$A429,СВЦЭМ!$B$34:$B$777,J$401)+'СЕТ СН'!$F$13</f>
        <v>761.18574440999998</v>
      </c>
      <c r="K429" s="36">
        <f>SUMIFS(СВЦЭМ!$L$34:$L$777,СВЦЭМ!$A$34:$A$777,$A429,СВЦЭМ!$B$34:$B$777,K$401)+'СЕТ СН'!$F$13</f>
        <v>729.83352420999995</v>
      </c>
      <c r="L429" s="36">
        <f>SUMIFS(СВЦЭМ!$L$34:$L$777,СВЦЭМ!$A$34:$A$777,$A429,СВЦЭМ!$B$34:$B$777,L$401)+'СЕТ СН'!$F$13</f>
        <v>724.00500466999995</v>
      </c>
      <c r="M429" s="36">
        <f>SUMIFS(СВЦЭМ!$L$34:$L$777,СВЦЭМ!$A$34:$A$777,$A429,СВЦЭМ!$B$34:$B$777,M$401)+'СЕТ СН'!$F$13</f>
        <v>728.65574680999998</v>
      </c>
      <c r="N429" s="36">
        <f>SUMIFS(СВЦЭМ!$L$34:$L$777,СВЦЭМ!$A$34:$A$777,$A429,СВЦЭМ!$B$34:$B$777,N$401)+'СЕТ СН'!$F$13</f>
        <v>739.53369224000005</v>
      </c>
      <c r="O429" s="36">
        <f>SUMIFS(СВЦЭМ!$L$34:$L$777,СВЦЭМ!$A$34:$A$777,$A429,СВЦЭМ!$B$34:$B$777,O$401)+'СЕТ СН'!$F$13</f>
        <v>735.99711332000004</v>
      </c>
      <c r="P429" s="36">
        <f>SUMIFS(СВЦЭМ!$L$34:$L$777,СВЦЭМ!$A$34:$A$777,$A429,СВЦЭМ!$B$34:$B$777,P$401)+'СЕТ СН'!$F$13</f>
        <v>690.12802094999995</v>
      </c>
      <c r="Q429" s="36">
        <f>SUMIFS(СВЦЭМ!$L$34:$L$777,СВЦЭМ!$A$34:$A$777,$A429,СВЦЭМ!$B$34:$B$777,Q$401)+'СЕТ СН'!$F$13</f>
        <v>629.16959746999999</v>
      </c>
      <c r="R429" s="36">
        <f>SUMIFS(СВЦЭМ!$L$34:$L$777,СВЦЭМ!$A$34:$A$777,$A429,СВЦЭМ!$B$34:$B$777,R$401)+'СЕТ СН'!$F$13</f>
        <v>560.17436994000002</v>
      </c>
      <c r="S429" s="36">
        <f>SUMIFS(СВЦЭМ!$L$34:$L$777,СВЦЭМ!$A$34:$A$777,$A429,СВЦЭМ!$B$34:$B$777,S$401)+'СЕТ СН'!$F$13</f>
        <v>471.24857451000003</v>
      </c>
      <c r="T429" s="36">
        <f>SUMIFS(СВЦЭМ!$L$34:$L$777,СВЦЭМ!$A$34:$A$777,$A429,СВЦЭМ!$B$34:$B$777,T$401)+'СЕТ СН'!$F$13</f>
        <v>453.28782109999997</v>
      </c>
      <c r="U429" s="36">
        <f>SUMIFS(СВЦЭМ!$L$34:$L$777,СВЦЭМ!$A$34:$A$777,$A429,СВЦЭМ!$B$34:$B$777,U$401)+'СЕТ СН'!$F$13</f>
        <v>453.54632184000002</v>
      </c>
      <c r="V429" s="36">
        <f>SUMIFS(СВЦЭМ!$L$34:$L$777,СВЦЭМ!$A$34:$A$777,$A429,СВЦЭМ!$B$34:$B$777,V$401)+'СЕТ СН'!$F$13</f>
        <v>466.20446489</v>
      </c>
      <c r="W429" s="36">
        <f>SUMIFS(СВЦЭМ!$L$34:$L$777,СВЦЭМ!$A$34:$A$777,$A429,СВЦЭМ!$B$34:$B$777,W$401)+'СЕТ СН'!$F$13</f>
        <v>482.11934848999999</v>
      </c>
      <c r="X429" s="36">
        <f>SUMIFS(СВЦЭМ!$L$34:$L$777,СВЦЭМ!$A$34:$A$777,$A429,СВЦЭМ!$B$34:$B$777,X$401)+'СЕТ СН'!$F$13</f>
        <v>531.99648474000003</v>
      </c>
      <c r="Y429" s="36">
        <f>SUMIFS(СВЦЭМ!$L$34:$L$777,СВЦЭМ!$A$34:$A$777,$A429,СВЦЭМ!$B$34:$B$777,Y$401)+'СЕТ СН'!$F$13</f>
        <v>637.68759521000004</v>
      </c>
    </row>
    <row r="430" spans="1:25" ht="15.75" x14ac:dyDescent="0.2">
      <c r="A430" s="35">
        <f t="shared" si="11"/>
        <v>43402</v>
      </c>
      <c r="B430" s="36">
        <f>SUMIFS(СВЦЭМ!$L$34:$L$777,СВЦЭМ!$A$34:$A$777,$A430,СВЦЭМ!$B$34:$B$777,B$401)+'СЕТ СН'!$F$13</f>
        <v>735.48394909000001</v>
      </c>
      <c r="C430" s="36">
        <f>SUMIFS(СВЦЭМ!$L$34:$L$777,СВЦЭМ!$A$34:$A$777,$A430,СВЦЭМ!$B$34:$B$777,C$401)+'СЕТ СН'!$F$13</f>
        <v>815.59700384999996</v>
      </c>
      <c r="D430" s="36">
        <f>SUMIFS(СВЦЭМ!$L$34:$L$777,СВЦЭМ!$A$34:$A$777,$A430,СВЦЭМ!$B$34:$B$777,D$401)+'СЕТ СН'!$F$13</f>
        <v>882.94284634999997</v>
      </c>
      <c r="E430" s="36">
        <f>SUMIFS(СВЦЭМ!$L$34:$L$777,СВЦЭМ!$A$34:$A$777,$A430,СВЦЭМ!$B$34:$B$777,E$401)+'СЕТ СН'!$F$13</f>
        <v>881.13589377000005</v>
      </c>
      <c r="F430" s="36">
        <f>SUMIFS(СВЦЭМ!$L$34:$L$777,СВЦЭМ!$A$34:$A$777,$A430,СВЦЭМ!$B$34:$B$777,F$401)+'СЕТ СН'!$F$13</f>
        <v>875.22660108000002</v>
      </c>
      <c r="G430" s="36">
        <f>SUMIFS(СВЦЭМ!$L$34:$L$777,СВЦЭМ!$A$34:$A$777,$A430,СВЦЭМ!$B$34:$B$777,G$401)+'СЕТ СН'!$F$13</f>
        <v>859.56633168999997</v>
      </c>
      <c r="H430" s="36">
        <f>SUMIFS(СВЦЭМ!$L$34:$L$777,СВЦЭМ!$A$34:$A$777,$A430,СВЦЭМ!$B$34:$B$777,H$401)+'СЕТ СН'!$F$13</f>
        <v>828.49124215999996</v>
      </c>
      <c r="I430" s="36">
        <f>SUMIFS(СВЦЭМ!$L$34:$L$777,СВЦЭМ!$A$34:$A$777,$A430,СВЦЭМ!$B$34:$B$777,I$401)+'СЕТ СН'!$F$13</f>
        <v>785.47724515000004</v>
      </c>
      <c r="J430" s="36">
        <f>SUMIFS(СВЦЭМ!$L$34:$L$777,СВЦЭМ!$A$34:$A$777,$A430,СВЦЭМ!$B$34:$B$777,J$401)+'СЕТ СН'!$F$13</f>
        <v>744.93965829000001</v>
      </c>
      <c r="K430" s="36">
        <f>SUMIFS(СВЦЭМ!$L$34:$L$777,СВЦЭМ!$A$34:$A$777,$A430,СВЦЭМ!$B$34:$B$777,K$401)+'СЕТ СН'!$F$13</f>
        <v>733.85643791999996</v>
      </c>
      <c r="L430" s="36">
        <f>SUMIFS(СВЦЭМ!$L$34:$L$777,СВЦЭМ!$A$34:$A$777,$A430,СВЦЭМ!$B$34:$B$777,L$401)+'СЕТ СН'!$F$13</f>
        <v>724.05062802999998</v>
      </c>
      <c r="M430" s="36">
        <f>SUMIFS(СВЦЭМ!$L$34:$L$777,СВЦЭМ!$A$34:$A$777,$A430,СВЦЭМ!$B$34:$B$777,M$401)+'СЕТ СН'!$F$13</f>
        <v>736.38040473000001</v>
      </c>
      <c r="N430" s="36">
        <f>SUMIFS(СВЦЭМ!$L$34:$L$777,СВЦЭМ!$A$34:$A$777,$A430,СВЦЭМ!$B$34:$B$777,N$401)+'СЕТ СН'!$F$13</f>
        <v>750.26611523999998</v>
      </c>
      <c r="O430" s="36">
        <f>SUMIFS(СВЦЭМ!$L$34:$L$777,СВЦЭМ!$A$34:$A$777,$A430,СВЦЭМ!$B$34:$B$777,O$401)+'СЕТ СН'!$F$13</f>
        <v>741.26793755999995</v>
      </c>
      <c r="P430" s="36">
        <f>SUMIFS(СВЦЭМ!$L$34:$L$777,СВЦЭМ!$A$34:$A$777,$A430,СВЦЭМ!$B$34:$B$777,P$401)+'СЕТ СН'!$F$13</f>
        <v>699.67710417000001</v>
      </c>
      <c r="Q430" s="36">
        <f>SUMIFS(СВЦЭМ!$L$34:$L$777,СВЦЭМ!$A$34:$A$777,$A430,СВЦЭМ!$B$34:$B$777,Q$401)+'СЕТ СН'!$F$13</f>
        <v>655.18854157999999</v>
      </c>
      <c r="R430" s="36">
        <f>SUMIFS(СВЦЭМ!$L$34:$L$777,СВЦЭМ!$A$34:$A$777,$A430,СВЦЭМ!$B$34:$B$777,R$401)+'СЕТ СН'!$F$13</f>
        <v>574.89120659000002</v>
      </c>
      <c r="S430" s="36">
        <f>SUMIFS(СВЦЭМ!$L$34:$L$777,СВЦЭМ!$A$34:$A$777,$A430,СВЦЭМ!$B$34:$B$777,S$401)+'СЕТ СН'!$F$13</f>
        <v>498.65314981</v>
      </c>
      <c r="T430" s="36">
        <f>SUMIFS(СВЦЭМ!$L$34:$L$777,СВЦЭМ!$A$34:$A$777,$A430,СВЦЭМ!$B$34:$B$777,T$401)+'СЕТ СН'!$F$13</f>
        <v>473.13079375000001</v>
      </c>
      <c r="U430" s="36">
        <f>SUMIFS(СВЦЭМ!$L$34:$L$777,СВЦЭМ!$A$34:$A$777,$A430,СВЦЭМ!$B$34:$B$777,U$401)+'СЕТ СН'!$F$13</f>
        <v>471.45407127999999</v>
      </c>
      <c r="V430" s="36">
        <f>SUMIFS(СВЦЭМ!$L$34:$L$777,СВЦЭМ!$A$34:$A$777,$A430,СВЦЭМ!$B$34:$B$777,V$401)+'СЕТ СН'!$F$13</f>
        <v>475.52706264</v>
      </c>
      <c r="W430" s="36">
        <f>SUMIFS(СВЦЭМ!$L$34:$L$777,СВЦЭМ!$A$34:$A$777,$A430,СВЦЭМ!$B$34:$B$777,W$401)+'СЕТ СН'!$F$13</f>
        <v>492.53064307</v>
      </c>
      <c r="X430" s="36">
        <f>SUMIFS(СВЦЭМ!$L$34:$L$777,СВЦЭМ!$A$34:$A$777,$A430,СВЦЭМ!$B$34:$B$777,X$401)+'СЕТ СН'!$F$13</f>
        <v>549.22334122999996</v>
      </c>
      <c r="Y430" s="36">
        <f>SUMIFS(СВЦЭМ!$L$34:$L$777,СВЦЭМ!$A$34:$A$777,$A430,СВЦЭМ!$B$34:$B$777,Y$401)+'СЕТ СН'!$F$13</f>
        <v>632.77364836000004</v>
      </c>
    </row>
    <row r="431" spans="1:25" ht="15.75" x14ac:dyDescent="0.2">
      <c r="A431" s="35">
        <f t="shared" si="11"/>
        <v>43403</v>
      </c>
      <c r="B431" s="36">
        <f>SUMIFS(СВЦЭМ!$L$34:$L$777,СВЦЭМ!$A$34:$A$777,$A431,СВЦЭМ!$B$34:$B$777,B$401)+'СЕТ СН'!$F$13</f>
        <v>740.86316537000005</v>
      </c>
      <c r="C431" s="36">
        <f>SUMIFS(СВЦЭМ!$L$34:$L$777,СВЦЭМ!$A$34:$A$777,$A431,СВЦЭМ!$B$34:$B$777,C$401)+'СЕТ СН'!$F$13</f>
        <v>809.45139571000004</v>
      </c>
      <c r="D431" s="36">
        <f>SUMIFS(СВЦЭМ!$L$34:$L$777,СВЦЭМ!$A$34:$A$777,$A431,СВЦЭМ!$B$34:$B$777,D$401)+'СЕТ СН'!$F$13</f>
        <v>870.09897308999996</v>
      </c>
      <c r="E431" s="36">
        <f>SUMIFS(СВЦЭМ!$L$34:$L$777,СВЦЭМ!$A$34:$A$777,$A431,СВЦЭМ!$B$34:$B$777,E$401)+'СЕТ СН'!$F$13</f>
        <v>880.60597925000002</v>
      </c>
      <c r="F431" s="36">
        <f>SUMIFS(СВЦЭМ!$L$34:$L$777,СВЦЭМ!$A$34:$A$777,$A431,СВЦЭМ!$B$34:$B$777,F$401)+'СЕТ СН'!$F$13</f>
        <v>864.96129423000002</v>
      </c>
      <c r="G431" s="36">
        <f>SUMIFS(СВЦЭМ!$L$34:$L$777,СВЦЭМ!$A$34:$A$777,$A431,СВЦЭМ!$B$34:$B$777,G$401)+'СЕТ СН'!$F$13</f>
        <v>833.53998637999996</v>
      </c>
      <c r="H431" s="36">
        <f>SUMIFS(СВЦЭМ!$L$34:$L$777,СВЦЭМ!$A$34:$A$777,$A431,СВЦЭМ!$B$34:$B$777,H$401)+'СЕТ СН'!$F$13</f>
        <v>802.42056708999996</v>
      </c>
      <c r="I431" s="36">
        <f>SUMIFS(СВЦЭМ!$L$34:$L$777,СВЦЭМ!$A$34:$A$777,$A431,СВЦЭМ!$B$34:$B$777,I$401)+'СЕТ СН'!$F$13</f>
        <v>771.41269622000004</v>
      </c>
      <c r="J431" s="36">
        <f>SUMIFS(СВЦЭМ!$L$34:$L$777,СВЦЭМ!$A$34:$A$777,$A431,СВЦЭМ!$B$34:$B$777,J$401)+'СЕТ СН'!$F$13</f>
        <v>732.83326115</v>
      </c>
      <c r="K431" s="36">
        <f>SUMIFS(СВЦЭМ!$L$34:$L$777,СВЦЭМ!$A$34:$A$777,$A431,СВЦЭМ!$B$34:$B$777,K$401)+'СЕТ СН'!$F$13</f>
        <v>728.89146521999999</v>
      </c>
      <c r="L431" s="36">
        <f>SUMIFS(СВЦЭМ!$L$34:$L$777,СВЦЭМ!$A$34:$A$777,$A431,СВЦЭМ!$B$34:$B$777,L$401)+'СЕТ СН'!$F$13</f>
        <v>726.17957733000003</v>
      </c>
      <c r="M431" s="36">
        <f>SUMIFS(СВЦЭМ!$L$34:$L$777,СВЦЭМ!$A$34:$A$777,$A431,СВЦЭМ!$B$34:$B$777,M$401)+'СЕТ СН'!$F$13</f>
        <v>739.69135831000006</v>
      </c>
      <c r="N431" s="36">
        <f>SUMIFS(СВЦЭМ!$L$34:$L$777,СВЦЭМ!$A$34:$A$777,$A431,СВЦЭМ!$B$34:$B$777,N$401)+'СЕТ СН'!$F$13</f>
        <v>754.80858437999996</v>
      </c>
      <c r="O431" s="36">
        <f>SUMIFS(СВЦЭМ!$L$34:$L$777,СВЦЭМ!$A$34:$A$777,$A431,СВЦЭМ!$B$34:$B$777,O$401)+'СЕТ СН'!$F$13</f>
        <v>744.50531636000005</v>
      </c>
      <c r="P431" s="36">
        <f>SUMIFS(СВЦЭМ!$L$34:$L$777,СВЦЭМ!$A$34:$A$777,$A431,СВЦЭМ!$B$34:$B$777,P$401)+'СЕТ СН'!$F$13</f>
        <v>708.86338168999998</v>
      </c>
      <c r="Q431" s="36">
        <f>SUMIFS(СВЦЭМ!$L$34:$L$777,СВЦЭМ!$A$34:$A$777,$A431,СВЦЭМ!$B$34:$B$777,Q$401)+'СЕТ СН'!$F$13</f>
        <v>665.76184231000002</v>
      </c>
      <c r="R431" s="36">
        <f>SUMIFS(СВЦЭМ!$L$34:$L$777,СВЦЭМ!$A$34:$A$777,$A431,СВЦЭМ!$B$34:$B$777,R$401)+'СЕТ СН'!$F$13</f>
        <v>585.69473587000004</v>
      </c>
      <c r="S431" s="36">
        <f>SUMIFS(СВЦЭМ!$L$34:$L$777,СВЦЭМ!$A$34:$A$777,$A431,СВЦЭМ!$B$34:$B$777,S$401)+'СЕТ СН'!$F$13</f>
        <v>506.46046264</v>
      </c>
      <c r="T431" s="36">
        <f>SUMIFS(СВЦЭМ!$L$34:$L$777,СВЦЭМ!$A$34:$A$777,$A431,СВЦЭМ!$B$34:$B$777,T$401)+'СЕТ СН'!$F$13</f>
        <v>473.85369698</v>
      </c>
      <c r="U431" s="36">
        <f>SUMIFS(СВЦЭМ!$L$34:$L$777,СВЦЭМ!$A$34:$A$777,$A431,СВЦЭМ!$B$34:$B$777,U$401)+'СЕТ СН'!$F$13</f>
        <v>474.90133300000002</v>
      </c>
      <c r="V431" s="36">
        <f>SUMIFS(СВЦЭМ!$L$34:$L$777,СВЦЭМ!$A$34:$A$777,$A431,СВЦЭМ!$B$34:$B$777,V$401)+'СЕТ СН'!$F$13</f>
        <v>482.69861595999998</v>
      </c>
      <c r="W431" s="36">
        <f>SUMIFS(СВЦЭМ!$L$34:$L$777,СВЦЭМ!$A$34:$A$777,$A431,СВЦЭМ!$B$34:$B$777,W$401)+'СЕТ СН'!$F$13</f>
        <v>511.66570232999999</v>
      </c>
      <c r="X431" s="36">
        <f>SUMIFS(СВЦЭМ!$L$34:$L$777,СВЦЭМ!$A$34:$A$777,$A431,СВЦЭМ!$B$34:$B$777,X$401)+'СЕТ СН'!$F$13</f>
        <v>569.21314290999999</v>
      </c>
      <c r="Y431" s="36">
        <f>SUMIFS(СВЦЭМ!$L$34:$L$777,СВЦЭМ!$A$34:$A$777,$A431,СВЦЭМ!$B$34:$B$777,Y$401)+'СЕТ СН'!$F$13</f>
        <v>661.88835770000003</v>
      </c>
    </row>
    <row r="432" spans="1:25" ht="15.75" x14ac:dyDescent="0.2">
      <c r="A432" s="35">
        <f t="shared" si="11"/>
        <v>43404</v>
      </c>
      <c r="B432" s="36">
        <f>SUMIFS(СВЦЭМ!$L$34:$L$777,СВЦЭМ!$A$34:$A$777,$A432,СВЦЭМ!$B$34:$B$777,B$401)+'СЕТ СН'!$F$13</f>
        <v>750.64875973999995</v>
      </c>
      <c r="C432" s="36">
        <f>SUMIFS(СВЦЭМ!$L$34:$L$777,СВЦЭМ!$A$34:$A$777,$A432,СВЦЭМ!$B$34:$B$777,C$401)+'СЕТ СН'!$F$13</f>
        <v>828.68640022</v>
      </c>
      <c r="D432" s="36">
        <f>SUMIFS(СВЦЭМ!$L$34:$L$777,СВЦЭМ!$A$34:$A$777,$A432,СВЦЭМ!$B$34:$B$777,D$401)+'СЕТ СН'!$F$13</f>
        <v>899.07745566000006</v>
      </c>
      <c r="E432" s="36">
        <f>SUMIFS(СВЦЭМ!$L$34:$L$777,СВЦЭМ!$A$34:$A$777,$A432,СВЦЭМ!$B$34:$B$777,E$401)+'СЕТ СН'!$F$13</f>
        <v>904.05464195000002</v>
      </c>
      <c r="F432" s="36">
        <f>SUMIFS(СВЦЭМ!$L$34:$L$777,СВЦЭМ!$A$34:$A$777,$A432,СВЦЭМ!$B$34:$B$777,F$401)+'СЕТ СН'!$F$13</f>
        <v>881.69217189000005</v>
      </c>
      <c r="G432" s="36">
        <f>SUMIFS(СВЦЭМ!$L$34:$L$777,СВЦЭМ!$A$34:$A$777,$A432,СВЦЭМ!$B$34:$B$777,G$401)+'СЕТ СН'!$F$13</f>
        <v>876.22010487</v>
      </c>
      <c r="H432" s="36">
        <f>SUMIFS(СВЦЭМ!$L$34:$L$777,СВЦЭМ!$A$34:$A$777,$A432,СВЦЭМ!$B$34:$B$777,H$401)+'СЕТ СН'!$F$13</f>
        <v>846.73255143999995</v>
      </c>
      <c r="I432" s="36">
        <f>SUMIFS(СВЦЭМ!$L$34:$L$777,СВЦЭМ!$A$34:$A$777,$A432,СВЦЭМ!$B$34:$B$777,I$401)+'СЕТ СН'!$F$13</f>
        <v>799.32825265999998</v>
      </c>
      <c r="J432" s="36">
        <f>SUMIFS(СВЦЭМ!$L$34:$L$777,СВЦЭМ!$A$34:$A$777,$A432,СВЦЭМ!$B$34:$B$777,J$401)+'СЕТ СН'!$F$13</f>
        <v>745.91991235</v>
      </c>
      <c r="K432" s="36">
        <f>SUMIFS(СВЦЭМ!$L$34:$L$777,СВЦЭМ!$A$34:$A$777,$A432,СВЦЭМ!$B$34:$B$777,K$401)+'СЕТ СН'!$F$13</f>
        <v>736.87586433000001</v>
      </c>
      <c r="L432" s="36">
        <f>SUMIFS(СВЦЭМ!$L$34:$L$777,СВЦЭМ!$A$34:$A$777,$A432,СВЦЭМ!$B$34:$B$777,L$401)+'СЕТ СН'!$F$13</f>
        <v>744.74783439999999</v>
      </c>
      <c r="M432" s="36">
        <f>SUMIFS(СВЦЭМ!$L$34:$L$777,СВЦЭМ!$A$34:$A$777,$A432,СВЦЭМ!$B$34:$B$777,M$401)+'СЕТ СН'!$F$13</f>
        <v>757.94198129999995</v>
      </c>
      <c r="N432" s="36">
        <f>SUMIFS(СВЦЭМ!$L$34:$L$777,СВЦЭМ!$A$34:$A$777,$A432,СВЦЭМ!$B$34:$B$777,N$401)+'СЕТ СН'!$F$13</f>
        <v>763.71505248000005</v>
      </c>
      <c r="O432" s="36">
        <f>SUMIFS(СВЦЭМ!$L$34:$L$777,СВЦЭМ!$A$34:$A$777,$A432,СВЦЭМ!$B$34:$B$777,O$401)+'СЕТ СН'!$F$13</f>
        <v>742.04565159000003</v>
      </c>
      <c r="P432" s="36">
        <f>SUMIFS(СВЦЭМ!$L$34:$L$777,СВЦЭМ!$A$34:$A$777,$A432,СВЦЭМ!$B$34:$B$777,P$401)+'СЕТ СН'!$F$13</f>
        <v>707.57236004000004</v>
      </c>
      <c r="Q432" s="36">
        <f>SUMIFS(СВЦЭМ!$L$34:$L$777,СВЦЭМ!$A$34:$A$777,$A432,СВЦЭМ!$B$34:$B$777,Q$401)+'СЕТ СН'!$F$13</f>
        <v>657.42603912000004</v>
      </c>
      <c r="R432" s="36">
        <f>SUMIFS(СВЦЭМ!$L$34:$L$777,СВЦЭМ!$A$34:$A$777,$A432,СВЦЭМ!$B$34:$B$777,R$401)+'СЕТ СН'!$F$13</f>
        <v>592.45866717000001</v>
      </c>
      <c r="S432" s="36">
        <f>SUMIFS(СВЦЭМ!$L$34:$L$777,СВЦЭМ!$A$34:$A$777,$A432,СВЦЭМ!$B$34:$B$777,S$401)+'СЕТ СН'!$F$13</f>
        <v>529.88350574000003</v>
      </c>
      <c r="T432" s="36">
        <f>SUMIFS(СВЦЭМ!$L$34:$L$777,СВЦЭМ!$A$34:$A$777,$A432,СВЦЭМ!$B$34:$B$777,T$401)+'СЕТ СН'!$F$13</f>
        <v>498.34407979999997</v>
      </c>
      <c r="U432" s="36">
        <f>SUMIFS(СВЦЭМ!$L$34:$L$777,СВЦЭМ!$A$34:$A$777,$A432,СВЦЭМ!$B$34:$B$777,U$401)+'СЕТ СН'!$F$13</f>
        <v>499.68374485999999</v>
      </c>
      <c r="V432" s="36">
        <f>SUMIFS(СВЦЭМ!$L$34:$L$777,СВЦЭМ!$A$34:$A$777,$A432,СВЦЭМ!$B$34:$B$777,V$401)+'СЕТ СН'!$F$13</f>
        <v>510.76878789</v>
      </c>
      <c r="W432" s="36">
        <f>SUMIFS(СВЦЭМ!$L$34:$L$777,СВЦЭМ!$A$34:$A$777,$A432,СВЦЭМ!$B$34:$B$777,W$401)+'СЕТ СН'!$F$13</f>
        <v>520.9542017</v>
      </c>
      <c r="X432" s="36">
        <f>SUMIFS(СВЦЭМ!$L$34:$L$777,СВЦЭМ!$A$34:$A$777,$A432,СВЦЭМ!$B$34:$B$777,X$401)+'СЕТ СН'!$F$13</f>
        <v>566.47997148000002</v>
      </c>
      <c r="Y432" s="36">
        <f>SUMIFS(СВЦЭМ!$L$34:$L$777,СВЦЭМ!$A$34:$A$777,$A432,СВЦЭМ!$B$34:$B$777,Y$401)+'СЕТ СН'!$F$13</f>
        <v>660.41825431999996</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46" t="s">
        <v>136</v>
      </c>
      <c r="B435" s="146"/>
      <c r="C435" s="146"/>
      <c r="D435" s="146"/>
      <c r="E435" s="146"/>
      <c r="F435" s="146"/>
      <c r="G435" s="146"/>
      <c r="H435" s="146"/>
      <c r="I435" s="146"/>
      <c r="J435" s="146"/>
      <c r="K435" s="146"/>
      <c r="L435" s="147">
        <f>СВЦЭМ!$D$18+'СЕТ СН'!$F$14</f>
        <v>0</v>
      </c>
      <c r="M435" s="14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7"/>
      <c r="W437" s="47"/>
      <c r="X437" s="47"/>
      <c r="Y437" s="47"/>
    </row>
    <row r="438" spans="1:26" ht="15.75" x14ac:dyDescent="0.25">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row>
    <row r="439" spans="1:26" ht="15.75" x14ac:dyDescent="0.25">
      <c r="A439" s="115"/>
      <c r="B439" s="115"/>
      <c r="C439" s="115"/>
      <c r="D439" s="115"/>
      <c r="E439" s="115"/>
      <c r="F439" s="115"/>
      <c r="G439" s="115"/>
      <c r="H439" s="115"/>
      <c r="I439" s="115"/>
      <c r="J439" s="115"/>
      <c r="K439" s="115"/>
      <c r="L439" s="115"/>
      <c r="M439" s="115"/>
      <c r="N439" s="118">
        <f>СВЦЭМ!$D$12+'СЕТ СН'!$F$10-'СЕТ СН'!$F$22</f>
        <v>246150.52188665658</v>
      </c>
      <c r="O439" s="119"/>
      <c r="P439" s="118">
        <f>СВЦЭМ!$D$12+'СЕТ СН'!$F$10-'СЕТ СН'!$G$22</f>
        <v>228039.4118866566</v>
      </c>
      <c r="Q439" s="119"/>
      <c r="R439" s="118">
        <f>СВЦЭМ!$D$12+'СЕТ СН'!$F$10-'СЕТ СН'!$H$22</f>
        <v>209384.9718866566</v>
      </c>
      <c r="S439" s="119"/>
      <c r="T439" s="118">
        <f>СВЦЭМ!$D$12+'СЕТ СН'!$F$10-'СЕТ СН'!$I$22</f>
        <v>190170.89188665658</v>
      </c>
      <c r="U439" s="11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7" zoomScale="70" zoomScaleNormal="70" zoomScaleSheetLayoutView="80" workbookViewId="0">
      <selection activeCell="D24" sqref="D24"/>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августе 2018г.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2" t="s">
        <v>42</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84</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01.10.2018</v>
      </c>
      <c r="B12" s="36">
        <f>SUMIFS(СВЦЭМ!$D$34:$D$777,СВЦЭМ!$A$34:$A$777,$A12,СВЦЭМ!$B$34:$B$777,B$11)+'СЕТ СН'!$F$11+СВЦЭМ!$D$10+'СЕТ СН'!$F$6-'СЕТ СН'!$F$23</f>
        <v>920.47012758999995</v>
      </c>
      <c r="C12" s="36">
        <f>SUMIFS(СВЦЭМ!$D$34:$D$777,СВЦЭМ!$A$34:$A$777,$A12,СВЦЭМ!$B$34:$B$777,C$11)+'СЕТ СН'!$F$11+СВЦЭМ!$D$10+'СЕТ СН'!$F$6-'СЕТ СН'!$F$23</f>
        <v>1050.6306744799999</v>
      </c>
      <c r="D12" s="36">
        <f>SUMIFS(СВЦЭМ!$D$34:$D$777,СВЦЭМ!$A$34:$A$777,$A12,СВЦЭМ!$B$34:$B$777,D$11)+'СЕТ СН'!$F$11+СВЦЭМ!$D$10+'СЕТ СН'!$F$6-'СЕТ СН'!$F$23</f>
        <v>1132.93911192</v>
      </c>
      <c r="E12" s="36">
        <f>SUMIFS(СВЦЭМ!$D$34:$D$777,СВЦЭМ!$A$34:$A$777,$A12,СВЦЭМ!$B$34:$B$777,E$11)+'СЕТ СН'!$F$11+СВЦЭМ!$D$10+'СЕТ СН'!$F$6-'СЕТ СН'!$F$23</f>
        <v>1232.0733180499999</v>
      </c>
      <c r="F12" s="36">
        <f>SUMIFS(СВЦЭМ!$D$34:$D$777,СВЦЭМ!$A$34:$A$777,$A12,СВЦЭМ!$B$34:$B$777,F$11)+'СЕТ СН'!$F$11+СВЦЭМ!$D$10+'СЕТ СН'!$F$6-'СЕТ СН'!$F$23</f>
        <v>1225.01707147</v>
      </c>
      <c r="G12" s="36">
        <f>SUMIFS(СВЦЭМ!$D$34:$D$777,СВЦЭМ!$A$34:$A$777,$A12,СВЦЭМ!$B$34:$B$777,G$11)+'СЕТ СН'!$F$11+СВЦЭМ!$D$10+'СЕТ СН'!$F$6-'СЕТ СН'!$F$23</f>
        <v>1184.1229224599999</v>
      </c>
      <c r="H12" s="36">
        <f>SUMIFS(СВЦЭМ!$D$34:$D$777,СВЦЭМ!$A$34:$A$777,$A12,СВЦЭМ!$B$34:$B$777,H$11)+'СЕТ СН'!$F$11+СВЦЭМ!$D$10+'СЕТ СН'!$F$6-'СЕТ СН'!$F$23</f>
        <v>1100.4653316499998</v>
      </c>
      <c r="I12" s="36">
        <f>SUMIFS(СВЦЭМ!$D$34:$D$777,СВЦЭМ!$A$34:$A$777,$A12,СВЦЭМ!$B$34:$B$777,I$11)+'СЕТ СН'!$F$11+СВЦЭМ!$D$10+'СЕТ СН'!$F$6-'СЕТ СН'!$F$23</f>
        <v>1028.4350303399999</v>
      </c>
      <c r="J12" s="36">
        <f>SUMIFS(СВЦЭМ!$D$34:$D$777,СВЦЭМ!$A$34:$A$777,$A12,СВЦЭМ!$B$34:$B$777,J$11)+'СЕТ СН'!$F$11+СВЦЭМ!$D$10+'СЕТ СН'!$F$6-'СЕТ СН'!$F$23</f>
        <v>1007.2722330199999</v>
      </c>
      <c r="K12" s="36">
        <f>SUMIFS(СВЦЭМ!$D$34:$D$777,СВЦЭМ!$A$34:$A$777,$A12,СВЦЭМ!$B$34:$B$777,K$11)+'СЕТ СН'!$F$11+СВЦЭМ!$D$10+'СЕТ СН'!$F$6-'СЕТ СН'!$F$23</f>
        <v>1008.2402794099999</v>
      </c>
      <c r="L12" s="36">
        <f>SUMIFS(СВЦЭМ!$D$34:$D$777,СВЦЭМ!$A$34:$A$777,$A12,СВЦЭМ!$B$34:$B$777,L$11)+'СЕТ СН'!$F$11+СВЦЭМ!$D$10+'СЕТ СН'!$F$6-'СЕТ СН'!$F$23</f>
        <v>1008.5339946299998</v>
      </c>
      <c r="M12" s="36">
        <f>SUMIFS(СВЦЭМ!$D$34:$D$777,СВЦЭМ!$A$34:$A$777,$A12,СВЦЭМ!$B$34:$B$777,M$11)+'СЕТ СН'!$F$11+СВЦЭМ!$D$10+'СЕТ СН'!$F$6-'СЕТ СН'!$F$23</f>
        <v>1005.8482051999999</v>
      </c>
      <c r="N12" s="36">
        <f>SUMIFS(СВЦЭМ!$D$34:$D$777,СВЦЭМ!$A$34:$A$777,$A12,СВЦЭМ!$B$34:$B$777,N$11)+'СЕТ СН'!$F$11+СВЦЭМ!$D$10+'СЕТ СН'!$F$6-'СЕТ СН'!$F$23</f>
        <v>1013.9623697899999</v>
      </c>
      <c r="O12" s="36">
        <f>SUMIFS(СВЦЭМ!$D$34:$D$777,СВЦЭМ!$A$34:$A$777,$A12,СВЦЭМ!$B$34:$B$777,O$11)+'СЕТ СН'!$F$11+СВЦЭМ!$D$10+'СЕТ СН'!$F$6-'СЕТ СН'!$F$23</f>
        <v>1003.39013703</v>
      </c>
      <c r="P12" s="36">
        <f>SUMIFS(СВЦЭМ!$D$34:$D$777,СВЦЭМ!$A$34:$A$777,$A12,СВЦЭМ!$B$34:$B$777,P$11)+'СЕТ СН'!$F$11+СВЦЭМ!$D$10+'СЕТ СН'!$F$6-'СЕТ СН'!$F$23</f>
        <v>953.71600007999996</v>
      </c>
      <c r="Q12" s="36">
        <f>SUMIFS(СВЦЭМ!$D$34:$D$777,СВЦЭМ!$A$34:$A$777,$A12,СВЦЭМ!$B$34:$B$777,Q$11)+'СЕТ СН'!$F$11+СВЦЭМ!$D$10+'СЕТ СН'!$F$6-'СЕТ СН'!$F$23</f>
        <v>879.8937824799998</v>
      </c>
      <c r="R12" s="36">
        <f>SUMIFS(СВЦЭМ!$D$34:$D$777,СВЦЭМ!$A$34:$A$777,$A12,СВЦЭМ!$B$34:$B$777,R$11)+'СЕТ СН'!$F$11+СВЦЭМ!$D$10+'СЕТ СН'!$F$6-'СЕТ СН'!$F$23</f>
        <v>762.1386557899998</v>
      </c>
      <c r="S12" s="36">
        <f>SUMIFS(СВЦЭМ!$D$34:$D$777,СВЦЭМ!$A$34:$A$777,$A12,СВЦЭМ!$B$34:$B$777,S$11)+'СЕТ СН'!$F$11+СВЦЭМ!$D$10+'СЕТ СН'!$F$6-'СЕТ СН'!$F$23</f>
        <v>692.91648845999998</v>
      </c>
      <c r="T12" s="36">
        <f>SUMIFS(СВЦЭМ!$D$34:$D$777,СВЦЭМ!$A$34:$A$777,$A12,СВЦЭМ!$B$34:$B$777,T$11)+'СЕТ СН'!$F$11+СВЦЭМ!$D$10+'СЕТ СН'!$F$6-'СЕТ СН'!$F$23</f>
        <v>661.18738147999989</v>
      </c>
      <c r="U12" s="36">
        <f>SUMIFS(СВЦЭМ!$D$34:$D$777,СВЦЭМ!$A$34:$A$777,$A12,СВЦЭМ!$B$34:$B$777,U$11)+'СЕТ СН'!$F$11+СВЦЭМ!$D$10+'СЕТ СН'!$F$6-'СЕТ СН'!$F$23</f>
        <v>652.73488631999999</v>
      </c>
      <c r="V12" s="36">
        <f>SUMIFS(СВЦЭМ!$D$34:$D$777,СВЦЭМ!$A$34:$A$777,$A12,СВЦЭМ!$B$34:$B$777,V$11)+'СЕТ СН'!$F$11+СВЦЭМ!$D$10+'СЕТ СН'!$F$6-'СЕТ СН'!$F$23</f>
        <v>652.68522639999992</v>
      </c>
      <c r="W12" s="36">
        <f>SUMIFS(СВЦЭМ!$D$34:$D$777,СВЦЭМ!$A$34:$A$777,$A12,СВЦЭМ!$B$34:$B$777,W$11)+'СЕТ СН'!$F$11+СВЦЭМ!$D$10+'СЕТ СН'!$F$6-'СЕТ СН'!$F$23</f>
        <v>667.5171779499999</v>
      </c>
      <c r="X12" s="36">
        <f>SUMIFS(СВЦЭМ!$D$34:$D$777,СВЦЭМ!$A$34:$A$777,$A12,СВЦЭМ!$B$34:$B$777,X$11)+'СЕТ СН'!$F$11+СВЦЭМ!$D$10+'СЕТ СН'!$F$6-'СЕТ СН'!$F$23</f>
        <v>726.87934297999982</v>
      </c>
      <c r="Y12" s="36">
        <f>SUMIFS(СВЦЭМ!$D$34:$D$777,СВЦЭМ!$A$34:$A$777,$A12,СВЦЭМ!$B$34:$B$777,Y$11)+'СЕТ СН'!$F$11+СВЦЭМ!$D$10+'СЕТ СН'!$F$6-'СЕТ СН'!$F$23</f>
        <v>892.93290833999981</v>
      </c>
      <c r="AA12" s="45"/>
    </row>
    <row r="13" spans="1:27" ht="15.75" x14ac:dyDescent="0.2">
      <c r="A13" s="35">
        <f>A12+1</f>
        <v>43375</v>
      </c>
      <c r="B13" s="36">
        <f>SUMIFS(СВЦЭМ!$D$34:$D$777,СВЦЭМ!$A$34:$A$777,$A13,СВЦЭМ!$B$34:$B$777,B$11)+'СЕТ СН'!$F$11+СВЦЭМ!$D$10+'СЕТ СН'!$F$6-'СЕТ СН'!$F$23</f>
        <v>1042.0050092399999</v>
      </c>
      <c r="C13" s="36">
        <f>SUMIFS(СВЦЭМ!$D$34:$D$777,СВЦЭМ!$A$34:$A$777,$A13,СВЦЭМ!$B$34:$B$777,C$11)+'СЕТ СН'!$F$11+СВЦЭМ!$D$10+'СЕТ СН'!$F$6-'СЕТ СН'!$F$23</f>
        <v>1134.00073357</v>
      </c>
      <c r="D13" s="36">
        <f>SUMIFS(СВЦЭМ!$D$34:$D$777,СВЦЭМ!$A$34:$A$777,$A13,СВЦЭМ!$B$34:$B$777,D$11)+'СЕТ СН'!$F$11+СВЦЭМ!$D$10+'СЕТ СН'!$F$6-'СЕТ СН'!$F$23</f>
        <v>1240.3944655099999</v>
      </c>
      <c r="E13" s="36">
        <f>SUMIFS(СВЦЭМ!$D$34:$D$777,СВЦЭМ!$A$34:$A$777,$A13,СВЦЭМ!$B$34:$B$777,E$11)+'СЕТ СН'!$F$11+СВЦЭМ!$D$10+'СЕТ СН'!$F$6-'СЕТ СН'!$F$23</f>
        <v>1264.9802403599999</v>
      </c>
      <c r="F13" s="36">
        <f>SUMIFS(СВЦЭМ!$D$34:$D$777,СВЦЭМ!$A$34:$A$777,$A13,СВЦЭМ!$B$34:$B$777,F$11)+'СЕТ СН'!$F$11+СВЦЭМ!$D$10+'СЕТ СН'!$F$6-'СЕТ СН'!$F$23</f>
        <v>1259.87208962</v>
      </c>
      <c r="G13" s="36">
        <f>SUMIFS(СВЦЭМ!$D$34:$D$777,СВЦЭМ!$A$34:$A$777,$A13,СВЦЭМ!$B$34:$B$777,G$11)+'СЕТ СН'!$F$11+СВЦЭМ!$D$10+'СЕТ СН'!$F$6-'СЕТ СН'!$F$23</f>
        <v>1236.49676942</v>
      </c>
      <c r="H13" s="36">
        <f>SUMIFS(СВЦЭМ!$D$34:$D$777,СВЦЭМ!$A$34:$A$777,$A13,СВЦЭМ!$B$34:$B$777,H$11)+'СЕТ СН'!$F$11+СВЦЭМ!$D$10+'СЕТ СН'!$F$6-'СЕТ СН'!$F$23</f>
        <v>1158.3100945599999</v>
      </c>
      <c r="I13" s="36">
        <f>SUMIFS(СВЦЭМ!$D$34:$D$777,СВЦЭМ!$A$34:$A$777,$A13,СВЦЭМ!$B$34:$B$777,I$11)+'СЕТ СН'!$F$11+СВЦЭМ!$D$10+'СЕТ СН'!$F$6-'СЕТ СН'!$F$23</f>
        <v>1081.52330538</v>
      </c>
      <c r="J13" s="36">
        <f>SUMIFS(СВЦЭМ!$D$34:$D$777,СВЦЭМ!$A$34:$A$777,$A13,СВЦЭМ!$B$34:$B$777,J$11)+'СЕТ СН'!$F$11+СВЦЭМ!$D$10+'СЕТ СН'!$F$6-'СЕТ СН'!$F$23</f>
        <v>1072.8548782199998</v>
      </c>
      <c r="K13" s="36">
        <f>SUMIFS(СВЦЭМ!$D$34:$D$777,СВЦЭМ!$A$34:$A$777,$A13,СВЦЭМ!$B$34:$B$777,K$11)+'СЕТ СН'!$F$11+СВЦЭМ!$D$10+'СЕТ СН'!$F$6-'СЕТ СН'!$F$23</f>
        <v>1034.5197123399998</v>
      </c>
      <c r="L13" s="36">
        <f>SUMIFS(СВЦЭМ!$D$34:$D$777,СВЦЭМ!$A$34:$A$777,$A13,СВЦЭМ!$B$34:$B$777,L$11)+'СЕТ СН'!$F$11+СВЦЭМ!$D$10+'СЕТ СН'!$F$6-'СЕТ СН'!$F$23</f>
        <v>1027.1778213099999</v>
      </c>
      <c r="M13" s="36">
        <f>SUMIFS(СВЦЭМ!$D$34:$D$777,СВЦЭМ!$A$34:$A$777,$A13,СВЦЭМ!$B$34:$B$777,M$11)+'СЕТ СН'!$F$11+СВЦЭМ!$D$10+'СЕТ СН'!$F$6-'СЕТ СН'!$F$23</f>
        <v>1032.8266843499998</v>
      </c>
      <c r="N13" s="36">
        <f>SUMIFS(СВЦЭМ!$D$34:$D$777,СВЦЭМ!$A$34:$A$777,$A13,СВЦЭМ!$B$34:$B$777,N$11)+'СЕТ СН'!$F$11+СВЦЭМ!$D$10+'СЕТ СН'!$F$6-'СЕТ СН'!$F$23</f>
        <v>1039.1957649999999</v>
      </c>
      <c r="O13" s="36">
        <f>SUMIFS(СВЦЭМ!$D$34:$D$777,СВЦЭМ!$A$34:$A$777,$A13,СВЦЭМ!$B$34:$B$777,O$11)+'СЕТ СН'!$F$11+СВЦЭМ!$D$10+'СЕТ СН'!$F$6-'СЕТ СН'!$F$23</f>
        <v>1015.2043359099998</v>
      </c>
      <c r="P13" s="36">
        <f>SUMIFS(СВЦЭМ!$D$34:$D$777,СВЦЭМ!$A$34:$A$777,$A13,СВЦЭМ!$B$34:$B$777,P$11)+'СЕТ СН'!$F$11+СВЦЭМ!$D$10+'СЕТ СН'!$F$6-'СЕТ СН'!$F$23</f>
        <v>939.11973295999996</v>
      </c>
      <c r="Q13" s="36">
        <f>SUMIFS(СВЦЭМ!$D$34:$D$777,СВЦЭМ!$A$34:$A$777,$A13,СВЦЭМ!$B$34:$B$777,Q$11)+'СЕТ СН'!$F$11+СВЦЭМ!$D$10+'СЕТ СН'!$F$6-'СЕТ СН'!$F$23</f>
        <v>870.32240729</v>
      </c>
      <c r="R13" s="36">
        <f>SUMIFS(СВЦЭМ!$D$34:$D$777,СВЦЭМ!$A$34:$A$777,$A13,СВЦЭМ!$B$34:$B$777,R$11)+'СЕТ СН'!$F$11+СВЦЭМ!$D$10+'СЕТ СН'!$F$6-'СЕТ СН'!$F$23</f>
        <v>751.88927480999996</v>
      </c>
      <c r="S13" s="36">
        <f>SUMIFS(СВЦЭМ!$D$34:$D$777,СВЦЭМ!$A$34:$A$777,$A13,СВЦЭМ!$B$34:$B$777,S$11)+'СЕТ СН'!$F$11+СВЦЭМ!$D$10+'СЕТ СН'!$F$6-'СЕТ СН'!$F$23</f>
        <v>666.05025718999991</v>
      </c>
      <c r="T13" s="36">
        <f>SUMIFS(СВЦЭМ!$D$34:$D$777,СВЦЭМ!$A$34:$A$777,$A13,СВЦЭМ!$B$34:$B$777,T$11)+'СЕТ СН'!$F$11+СВЦЭМ!$D$10+'СЕТ СН'!$F$6-'СЕТ СН'!$F$23</f>
        <v>664.57732181999995</v>
      </c>
      <c r="U13" s="36">
        <f>SUMIFS(СВЦЭМ!$D$34:$D$777,СВЦЭМ!$A$34:$A$777,$A13,СВЦЭМ!$B$34:$B$777,U$11)+'СЕТ СН'!$F$11+СВЦЭМ!$D$10+'СЕТ СН'!$F$6-'СЕТ СН'!$F$23</f>
        <v>659.25089155000001</v>
      </c>
      <c r="V13" s="36">
        <f>SUMIFS(СВЦЭМ!$D$34:$D$777,СВЦЭМ!$A$34:$A$777,$A13,СВЦЭМ!$B$34:$B$777,V$11)+'СЕТ СН'!$F$11+СВЦЭМ!$D$10+'СЕТ СН'!$F$6-'СЕТ СН'!$F$23</f>
        <v>658.5660625999999</v>
      </c>
      <c r="W13" s="36">
        <f>SUMIFS(СВЦЭМ!$D$34:$D$777,СВЦЭМ!$A$34:$A$777,$A13,СВЦЭМ!$B$34:$B$777,W$11)+'СЕТ СН'!$F$11+СВЦЭМ!$D$10+'СЕТ СН'!$F$6-'СЕТ СН'!$F$23</f>
        <v>650.78513860999988</v>
      </c>
      <c r="X13" s="36">
        <f>SUMIFS(СВЦЭМ!$D$34:$D$777,СВЦЭМ!$A$34:$A$777,$A13,СВЦЭМ!$B$34:$B$777,X$11)+'СЕТ СН'!$F$11+СВЦЭМ!$D$10+'СЕТ СН'!$F$6-'СЕТ СН'!$F$23</f>
        <v>699.50056765999989</v>
      </c>
      <c r="Y13" s="36">
        <f>SUMIFS(СВЦЭМ!$D$34:$D$777,СВЦЭМ!$A$34:$A$777,$A13,СВЦЭМ!$B$34:$B$777,Y$11)+'СЕТ СН'!$F$11+СВЦЭМ!$D$10+'СЕТ СН'!$F$6-'СЕТ СН'!$F$23</f>
        <v>834.10467099999983</v>
      </c>
    </row>
    <row r="14" spans="1:27" ht="15.75" x14ac:dyDescent="0.2">
      <c r="A14" s="35">
        <f t="shared" ref="A14:A42" si="0">A13+1</f>
        <v>43376</v>
      </c>
      <c r="B14" s="36">
        <f>SUMIFS(СВЦЭМ!$D$34:$D$777,СВЦЭМ!$A$34:$A$777,$A14,СВЦЭМ!$B$34:$B$777,B$11)+'СЕТ СН'!$F$11+СВЦЭМ!$D$10+'СЕТ СН'!$F$6-'СЕТ СН'!$F$23</f>
        <v>979.93656969999984</v>
      </c>
      <c r="C14" s="36">
        <f>SUMIFS(СВЦЭМ!$D$34:$D$777,СВЦЭМ!$A$34:$A$777,$A14,СВЦЭМ!$B$34:$B$777,C$11)+'СЕТ СН'!$F$11+СВЦЭМ!$D$10+'СЕТ СН'!$F$6-'СЕТ СН'!$F$23</f>
        <v>1102.6321250999999</v>
      </c>
      <c r="D14" s="36">
        <f>SUMIFS(СВЦЭМ!$D$34:$D$777,СВЦЭМ!$A$34:$A$777,$A14,СВЦЭМ!$B$34:$B$777,D$11)+'СЕТ СН'!$F$11+СВЦЭМ!$D$10+'СЕТ СН'!$F$6-'СЕТ СН'!$F$23</f>
        <v>1210.98350602</v>
      </c>
      <c r="E14" s="36">
        <f>SUMIFS(СВЦЭМ!$D$34:$D$777,СВЦЭМ!$A$34:$A$777,$A14,СВЦЭМ!$B$34:$B$777,E$11)+'СЕТ СН'!$F$11+СВЦЭМ!$D$10+'СЕТ СН'!$F$6-'СЕТ СН'!$F$23</f>
        <v>1227.3615548</v>
      </c>
      <c r="F14" s="36">
        <f>SUMIFS(СВЦЭМ!$D$34:$D$777,СВЦЭМ!$A$34:$A$777,$A14,СВЦЭМ!$B$34:$B$777,F$11)+'СЕТ СН'!$F$11+СВЦЭМ!$D$10+'СЕТ СН'!$F$6-'СЕТ СН'!$F$23</f>
        <v>1219.89853638</v>
      </c>
      <c r="G14" s="36">
        <f>SUMIFS(СВЦЭМ!$D$34:$D$777,СВЦЭМ!$A$34:$A$777,$A14,СВЦЭМ!$B$34:$B$777,G$11)+'СЕТ СН'!$F$11+СВЦЭМ!$D$10+'СЕТ СН'!$F$6-'СЕТ СН'!$F$23</f>
        <v>1185.20462817</v>
      </c>
      <c r="H14" s="36">
        <f>SUMIFS(СВЦЭМ!$D$34:$D$777,СВЦЭМ!$A$34:$A$777,$A14,СВЦЭМ!$B$34:$B$777,H$11)+'СЕТ СН'!$F$11+СВЦЭМ!$D$10+'СЕТ СН'!$F$6-'СЕТ СН'!$F$23</f>
        <v>1113.2484563999999</v>
      </c>
      <c r="I14" s="36">
        <f>SUMIFS(СВЦЭМ!$D$34:$D$777,СВЦЭМ!$A$34:$A$777,$A14,СВЦЭМ!$B$34:$B$777,I$11)+'СЕТ СН'!$F$11+СВЦЭМ!$D$10+'СЕТ СН'!$F$6-'СЕТ СН'!$F$23</f>
        <v>1044.37196965</v>
      </c>
      <c r="J14" s="36">
        <f>SUMIFS(СВЦЭМ!$D$34:$D$777,СВЦЭМ!$A$34:$A$777,$A14,СВЦЭМ!$B$34:$B$777,J$11)+'СЕТ СН'!$F$11+СВЦЭМ!$D$10+'СЕТ СН'!$F$6-'СЕТ СН'!$F$23</f>
        <v>1016.3572318899999</v>
      </c>
      <c r="K14" s="36">
        <f>SUMIFS(СВЦЭМ!$D$34:$D$777,СВЦЭМ!$A$34:$A$777,$A14,СВЦЭМ!$B$34:$B$777,K$11)+'СЕТ СН'!$F$11+СВЦЭМ!$D$10+'СЕТ СН'!$F$6-'СЕТ СН'!$F$23</f>
        <v>1006.79937047</v>
      </c>
      <c r="L14" s="36">
        <f>SUMIFS(СВЦЭМ!$D$34:$D$777,СВЦЭМ!$A$34:$A$777,$A14,СВЦЭМ!$B$34:$B$777,L$11)+'СЕТ СН'!$F$11+СВЦЭМ!$D$10+'СЕТ СН'!$F$6-'СЕТ СН'!$F$23</f>
        <v>1016.13639122</v>
      </c>
      <c r="M14" s="36">
        <f>SUMIFS(СВЦЭМ!$D$34:$D$777,СВЦЭМ!$A$34:$A$777,$A14,СВЦЭМ!$B$34:$B$777,M$11)+'СЕТ СН'!$F$11+СВЦЭМ!$D$10+'СЕТ СН'!$F$6-'СЕТ СН'!$F$23</f>
        <v>1023.98634068</v>
      </c>
      <c r="N14" s="36">
        <f>SUMIFS(СВЦЭМ!$D$34:$D$777,СВЦЭМ!$A$34:$A$777,$A14,СВЦЭМ!$B$34:$B$777,N$11)+'СЕТ СН'!$F$11+СВЦЭМ!$D$10+'СЕТ СН'!$F$6-'СЕТ СН'!$F$23</f>
        <v>1024.36386681</v>
      </c>
      <c r="O14" s="36">
        <f>SUMIFS(СВЦЭМ!$D$34:$D$777,СВЦЭМ!$A$34:$A$777,$A14,СВЦЭМ!$B$34:$B$777,O$11)+'СЕТ СН'!$F$11+СВЦЭМ!$D$10+'СЕТ СН'!$F$6-'СЕТ СН'!$F$23</f>
        <v>994.11350029999994</v>
      </c>
      <c r="P14" s="36">
        <f>SUMIFS(СВЦЭМ!$D$34:$D$777,СВЦЭМ!$A$34:$A$777,$A14,СВЦЭМ!$B$34:$B$777,P$11)+'СЕТ СН'!$F$11+СВЦЭМ!$D$10+'СЕТ СН'!$F$6-'СЕТ СН'!$F$23</f>
        <v>940.4475213799999</v>
      </c>
      <c r="Q14" s="36">
        <f>SUMIFS(СВЦЭМ!$D$34:$D$777,СВЦЭМ!$A$34:$A$777,$A14,СВЦЭМ!$B$34:$B$777,Q$11)+'СЕТ СН'!$F$11+СВЦЭМ!$D$10+'СЕТ СН'!$F$6-'СЕТ СН'!$F$23</f>
        <v>864.64116690999981</v>
      </c>
      <c r="R14" s="36">
        <f>SUMIFS(СВЦЭМ!$D$34:$D$777,СВЦЭМ!$A$34:$A$777,$A14,СВЦЭМ!$B$34:$B$777,R$11)+'СЕТ СН'!$F$11+СВЦЭМ!$D$10+'СЕТ СН'!$F$6-'СЕТ СН'!$F$23</f>
        <v>764.30377161000001</v>
      </c>
      <c r="S14" s="36">
        <f>SUMIFS(СВЦЭМ!$D$34:$D$777,СВЦЭМ!$A$34:$A$777,$A14,СВЦЭМ!$B$34:$B$777,S$11)+'СЕТ СН'!$F$11+СВЦЭМ!$D$10+'СЕТ СН'!$F$6-'СЕТ СН'!$F$23</f>
        <v>692.27458159999992</v>
      </c>
      <c r="T14" s="36">
        <f>SUMIFS(СВЦЭМ!$D$34:$D$777,СВЦЭМ!$A$34:$A$777,$A14,СВЦЭМ!$B$34:$B$777,T$11)+'СЕТ СН'!$F$11+СВЦЭМ!$D$10+'СЕТ СН'!$F$6-'СЕТ СН'!$F$23</f>
        <v>704.98172399999999</v>
      </c>
      <c r="U14" s="36">
        <f>SUMIFS(СВЦЭМ!$D$34:$D$777,СВЦЭМ!$A$34:$A$777,$A14,СВЦЭМ!$B$34:$B$777,U$11)+'СЕТ СН'!$F$11+СВЦЭМ!$D$10+'СЕТ СН'!$F$6-'СЕТ СН'!$F$23</f>
        <v>745.47525312999983</v>
      </c>
      <c r="V14" s="36">
        <f>SUMIFS(СВЦЭМ!$D$34:$D$777,СВЦЭМ!$A$34:$A$777,$A14,СВЦЭМ!$B$34:$B$777,V$11)+'СЕТ СН'!$F$11+СВЦЭМ!$D$10+'СЕТ СН'!$F$6-'СЕТ СН'!$F$23</f>
        <v>752.52984044999994</v>
      </c>
      <c r="W14" s="36">
        <f>SUMIFS(СВЦЭМ!$D$34:$D$777,СВЦЭМ!$A$34:$A$777,$A14,СВЦЭМ!$B$34:$B$777,W$11)+'СЕТ СН'!$F$11+СВЦЭМ!$D$10+'СЕТ СН'!$F$6-'СЕТ СН'!$F$23</f>
        <v>747.00669291999998</v>
      </c>
      <c r="X14" s="36">
        <f>SUMIFS(СВЦЭМ!$D$34:$D$777,СВЦЭМ!$A$34:$A$777,$A14,СВЦЭМ!$B$34:$B$777,X$11)+'СЕТ СН'!$F$11+СВЦЭМ!$D$10+'СЕТ СН'!$F$6-'СЕТ СН'!$F$23</f>
        <v>727.68854775999989</v>
      </c>
      <c r="Y14" s="36">
        <f>SUMIFS(СВЦЭМ!$D$34:$D$777,СВЦЭМ!$A$34:$A$777,$A14,СВЦЭМ!$B$34:$B$777,Y$11)+'СЕТ СН'!$F$11+СВЦЭМ!$D$10+'СЕТ СН'!$F$6-'СЕТ СН'!$F$23</f>
        <v>864.00668823000001</v>
      </c>
    </row>
    <row r="15" spans="1:27" ht="15.75" x14ac:dyDescent="0.2">
      <c r="A15" s="35">
        <f t="shared" si="0"/>
        <v>43377</v>
      </c>
      <c r="B15" s="36">
        <f>SUMIFS(СВЦЭМ!$D$34:$D$777,СВЦЭМ!$A$34:$A$777,$A15,СВЦЭМ!$B$34:$B$777,B$11)+'СЕТ СН'!$F$11+СВЦЭМ!$D$10+'СЕТ СН'!$F$6-'СЕТ СН'!$F$23</f>
        <v>933.13348358999997</v>
      </c>
      <c r="C15" s="36">
        <f>SUMIFS(СВЦЭМ!$D$34:$D$777,СВЦЭМ!$A$34:$A$777,$A15,СВЦЭМ!$B$34:$B$777,C$11)+'СЕТ СН'!$F$11+СВЦЭМ!$D$10+'СЕТ СН'!$F$6-'СЕТ СН'!$F$23</f>
        <v>1061.8217200699999</v>
      </c>
      <c r="D15" s="36">
        <f>SUMIFS(СВЦЭМ!$D$34:$D$777,СВЦЭМ!$A$34:$A$777,$A15,СВЦЭМ!$B$34:$B$777,D$11)+'СЕТ СН'!$F$11+СВЦЭМ!$D$10+'СЕТ СН'!$F$6-'СЕТ СН'!$F$23</f>
        <v>1179.95533217</v>
      </c>
      <c r="E15" s="36">
        <f>SUMIFS(СВЦЭМ!$D$34:$D$777,СВЦЭМ!$A$34:$A$777,$A15,СВЦЭМ!$B$34:$B$777,E$11)+'СЕТ СН'!$F$11+СВЦЭМ!$D$10+'СЕТ СН'!$F$6-'СЕТ СН'!$F$23</f>
        <v>1213.8253520599999</v>
      </c>
      <c r="F15" s="36">
        <f>SUMIFS(СВЦЭМ!$D$34:$D$777,СВЦЭМ!$A$34:$A$777,$A15,СВЦЭМ!$B$34:$B$777,F$11)+'СЕТ СН'!$F$11+СВЦЭМ!$D$10+'СЕТ СН'!$F$6-'СЕТ СН'!$F$23</f>
        <v>1208.9999308699998</v>
      </c>
      <c r="G15" s="36">
        <f>SUMIFS(СВЦЭМ!$D$34:$D$777,СВЦЭМ!$A$34:$A$777,$A15,СВЦЭМ!$B$34:$B$777,G$11)+'СЕТ СН'!$F$11+СВЦЭМ!$D$10+'СЕТ СН'!$F$6-'СЕТ СН'!$F$23</f>
        <v>1175.5618757</v>
      </c>
      <c r="H15" s="36">
        <f>SUMIFS(СВЦЭМ!$D$34:$D$777,СВЦЭМ!$A$34:$A$777,$A15,СВЦЭМ!$B$34:$B$777,H$11)+'СЕТ СН'!$F$11+СВЦЭМ!$D$10+'СЕТ СН'!$F$6-'СЕТ СН'!$F$23</f>
        <v>1116.0416113299998</v>
      </c>
      <c r="I15" s="36">
        <f>SUMIFS(СВЦЭМ!$D$34:$D$777,СВЦЭМ!$A$34:$A$777,$A15,СВЦЭМ!$B$34:$B$777,I$11)+'СЕТ СН'!$F$11+СВЦЭМ!$D$10+'СЕТ СН'!$F$6-'СЕТ СН'!$F$23</f>
        <v>1060.6237075199999</v>
      </c>
      <c r="J15" s="36">
        <f>SUMIFS(СВЦЭМ!$D$34:$D$777,СВЦЭМ!$A$34:$A$777,$A15,СВЦЭМ!$B$34:$B$777,J$11)+'СЕТ СН'!$F$11+СВЦЭМ!$D$10+'СЕТ СН'!$F$6-'СЕТ СН'!$F$23</f>
        <v>1040.3593300699999</v>
      </c>
      <c r="K15" s="36">
        <f>SUMIFS(СВЦЭМ!$D$34:$D$777,СВЦЭМ!$A$34:$A$777,$A15,СВЦЭМ!$B$34:$B$777,K$11)+'СЕТ СН'!$F$11+СВЦЭМ!$D$10+'СЕТ СН'!$F$6-'СЕТ СН'!$F$23</f>
        <v>1030.8081777099999</v>
      </c>
      <c r="L15" s="36">
        <f>SUMIFS(СВЦЭМ!$D$34:$D$777,СВЦЭМ!$A$34:$A$777,$A15,СВЦЭМ!$B$34:$B$777,L$11)+'СЕТ СН'!$F$11+СВЦЭМ!$D$10+'СЕТ СН'!$F$6-'СЕТ СН'!$F$23</f>
        <v>1039.9628362199999</v>
      </c>
      <c r="M15" s="36">
        <f>SUMIFS(СВЦЭМ!$D$34:$D$777,СВЦЭМ!$A$34:$A$777,$A15,СВЦЭМ!$B$34:$B$777,M$11)+'СЕТ СН'!$F$11+СВЦЭМ!$D$10+'СЕТ СН'!$F$6-'СЕТ СН'!$F$23</f>
        <v>1056.7930239799998</v>
      </c>
      <c r="N15" s="36">
        <f>SUMIFS(СВЦЭМ!$D$34:$D$777,СВЦЭМ!$A$34:$A$777,$A15,СВЦЭМ!$B$34:$B$777,N$11)+'СЕТ СН'!$F$11+СВЦЭМ!$D$10+'СЕТ СН'!$F$6-'СЕТ СН'!$F$23</f>
        <v>1060.6205556499999</v>
      </c>
      <c r="O15" s="36">
        <f>SUMIFS(СВЦЭМ!$D$34:$D$777,СВЦЭМ!$A$34:$A$777,$A15,СВЦЭМ!$B$34:$B$777,O$11)+'СЕТ СН'!$F$11+СВЦЭМ!$D$10+'СЕТ СН'!$F$6-'СЕТ СН'!$F$23</f>
        <v>1045.8596020599998</v>
      </c>
      <c r="P15" s="36">
        <f>SUMIFS(СВЦЭМ!$D$34:$D$777,СВЦЭМ!$A$34:$A$777,$A15,СВЦЭМ!$B$34:$B$777,P$11)+'СЕТ СН'!$F$11+СВЦЭМ!$D$10+'СЕТ СН'!$F$6-'СЕТ СН'!$F$23</f>
        <v>964.40816025999993</v>
      </c>
      <c r="Q15" s="36">
        <f>SUMIFS(СВЦЭМ!$D$34:$D$777,СВЦЭМ!$A$34:$A$777,$A15,СВЦЭМ!$B$34:$B$777,Q$11)+'СЕТ СН'!$F$11+СВЦЭМ!$D$10+'СЕТ СН'!$F$6-'СЕТ СН'!$F$23</f>
        <v>895.99817361999999</v>
      </c>
      <c r="R15" s="36">
        <f>SUMIFS(СВЦЭМ!$D$34:$D$777,СВЦЭМ!$A$34:$A$777,$A15,СВЦЭМ!$B$34:$B$777,R$11)+'СЕТ СН'!$F$11+СВЦЭМ!$D$10+'СЕТ СН'!$F$6-'СЕТ СН'!$F$23</f>
        <v>790.73673797999982</v>
      </c>
      <c r="S15" s="36">
        <f>SUMIFS(СВЦЭМ!$D$34:$D$777,СВЦЭМ!$A$34:$A$777,$A15,СВЦЭМ!$B$34:$B$777,S$11)+'СЕТ СН'!$F$11+СВЦЭМ!$D$10+'СЕТ СН'!$F$6-'СЕТ СН'!$F$23</f>
        <v>706.27713534999998</v>
      </c>
      <c r="T15" s="36">
        <f>SUMIFS(СВЦЭМ!$D$34:$D$777,СВЦЭМ!$A$34:$A$777,$A15,СВЦЭМ!$B$34:$B$777,T$11)+'СЕТ СН'!$F$11+СВЦЭМ!$D$10+'СЕТ СН'!$F$6-'СЕТ СН'!$F$23</f>
        <v>713.36027000999979</v>
      </c>
      <c r="U15" s="36">
        <f>SUMIFS(СВЦЭМ!$D$34:$D$777,СВЦЭМ!$A$34:$A$777,$A15,СВЦЭМ!$B$34:$B$777,U$11)+'СЕТ СН'!$F$11+СВЦЭМ!$D$10+'СЕТ СН'!$F$6-'СЕТ СН'!$F$23</f>
        <v>759.99699734000001</v>
      </c>
      <c r="V15" s="36">
        <f>SUMIFS(СВЦЭМ!$D$34:$D$777,СВЦЭМ!$A$34:$A$777,$A15,СВЦЭМ!$B$34:$B$777,V$11)+'СЕТ СН'!$F$11+СВЦЭМ!$D$10+'СЕТ СН'!$F$6-'СЕТ СН'!$F$23</f>
        <v>767.32920807999994</v>
      </c>
      <c r="W15" s="36">
        <f>SUMIFS(СВЦЭМ!$D$34:$D$777,СВЦЭМ!$A$34:$A$777,$A15,СВЦЭМ!$B$34:$B$777,W$11)+'СЕТ СН'!$F$11+СВЦЭМ!$D$10+'СЕТ СН'!$F$6-'СЕТ СН'!$F$23</f>
        <v>758.53150943999981</v>
      </c>
      <c r="X15" s="36">
        <f>SUMIFS(СВЦЭМ!$D$34:$D$777,СВЦЭМ!$A$34:$A$777,$A15,СВЦЭМ!$B$34:$B$777,X$11)+'СЕТ СН'!$F$11+СВЦЭМ!$D$10+'СЕТ СН'!$F$6-'СЕТ СН'!$F$23</f>
        <v>752.91943642999991</v>
      </c>
      <c r="Y15" s="36">
        <f>SUMIFS(СВЦЭМ!$D$34:$D$777,СВЦЭМ!$A$34:$A$777,$A15,СВЦЭМ!$B$34:$B$777,Y$11)+'СЕТ СН'!$F$11+СВЦЭМ!$D$10+'СЕТ СН'!$F$6-'СЕТ СН'!$F$23</f>
        <v>849.04927515999998</v>
      </c>
    </row>
    <row r="16" spans="1:27" ht="15.75" x14ac:dyDescent="0.2">
      <c r="A16" s="35">
        <f t="shared" si="0"/>
        <v>43378</v>
      </c>
      <c r="B16" s="36">
        <f>SUMIFS(СВЦЭМ!$D$34:$D$777,СВЦЭМ!$A$34:$A$777,$A16,СВЦЭМ!$B$34:$B$777,B$11)+'СЕТ СН'!$F$11+СВЦЭМ!$D$10+'СЕТ СН'!$F$6-'СЕТ СН'!$F$23</f>
        <v>1031.9324632099999</v>
      </c>
      <c r="C16" s="36">
        <f>SUMIFS(СВЦЭМ!$D$34:$D$777,СВЦЭМ!$A$34:$A$777,$A16,СВЦЭМ!$B$34:$B$777,C$11)+'СЕТ СН'!$F$11+СВЦЭМ!$D$10+'СЕТ СН'!$F$6-'СЕТ СН'!$F$23</f>
        <v>1106.3627081999998</v>
      </c>
      <c r="D16" s="36">
        <f>SUMIFS(СВЦЭМ!$D$34:$D$777,СВЦЭМ!$A$34:$A$777,$A16,СВЦЭМ!$B$34:$B$777,D$11)+'СЕТ СН'!$F$11+СВЦЭМ!$D$10+'СЕТ СН'!$F$6-'СЕТ СН'!$F$23</f>
        <v>1184.4132511099999</v>
      </c>
      <c r="E16" s="36">
        <f>SUMIFS(СВЦЭМ!$D$34:$D$777,СВЦЭМ!$A$34:$A$777,$A16,СВЦЭМ!$B$34:$B$777,E$11)+'СЕТ СН'!$F$11+СВЦЭМ!$D$10+'СЕТ СН'!$F$6-'СЕТ СН'!$F$23</f>
        <v>1190.82381222</v>
      </c>
      <c r="F16" s="36">
        <f>SUMIFS(СВЦЭМ!$D$34:$D$777,СВЦЭМ!$A$34:$A$777,$A16,СВЦЭМ!$B$34:$B$777,F$11)+'СЕТ СН'!$F$11+СВЦЭМ!$D$10+'СЕТ СН'!$F$6-'СЕТ СН'!$F$23</f>
        <v>1192.84921119</v>
      </c>
      <c r="G16" s="36">
        <f>SUMIFS(СВЦЭМ!$D$34:$D$777,СВЦЭМ!$A$34:$A$777,$A16,СВЦЭМ!$B$34:$B$777,G$11)+'СЕТ СН'!$F$11+СВЦЭМ!$D$10+'СЕТ СН'!$F$6-'СЕТ СН'!$F$23</f>
        <v>1175.1029834799999</v>
      </c>
      <c r="H16" s="36">
        <f>SUMIFS(СВЦЭМ!$D$34:$D$777,СВЦЭМ!$A$34:$A$777,$A16,СВЦЭМ!$B$34:$B$777,H$11)+'СЕТ СН'!$F$11+СВЦЭМ!$D$10+'СЕТ СН'!$F$6-'СЕТ СН'!$F$23</f>
        <v>1120.37415003</v>
      </c>
      <c r="I16" s="36">
        <f>SUMIFS(СВЦЭМ!$D$34:$D$777,СВЦЭМ!$A$34:$A$777,$A16,СВЦЭМ!$B$34:$B$777,I$11)+'СЕТ СН'!$F$11+СВЦЭМ!$D$10+'СЕТ СН'!$F$6-'СЕТ СН'!$F$23</f>
        <v>1035.5302473199999</v>
      </c>
      <c r="J16" s="36">
        <f>SUMIFS(СВЦЭМ!$D$34:$D$777,СВЦЭМ!$A$34:$A$777,$A16,СВЦЭМ!$B$34:$B$777,J$11)+'СЕТ СН'!$F$11+СВЦЭМ!$D$10+'СЕТ СН'!$F$6-'СЕТ СН'!$F$23</f>
        <v>1007.9916257499999</v>
      </c>
      <c r="K16" s="36">
        <f>SUMIFS(СВЦЭМ!$D$34:$D$777,СВЦЭМ!$A$34:$A$777,$A16,СВЦЭМ!$B$34:$B$777,K$11)+'СЕТ СН'!$F$11+СВЦЭМ!$D$10+'СЕТ СН'!$F$6-'СЕТ СН'!$F$23</f>
        <v>1003.6347264899998</v>
      </c>
      <c r="L16" s="36">
        <f>SUMIFS(СВЦЭМ!$D$34:$D$777,СВЦЭМ!$A$34:$A$777,$A16,СВЦЭМ!$B$34:$B$777,L$11)+'СЕТ СН'!$F$11+СВЦЭМ!$D$10+'СЕТ СН'!$F$6-'СЕТ СН'!$F$23</f>
        <v>1009.6048054199998</v>
      </c>
      <c r="M16" s="36">
        <f>SUMIFS(СВЦЭМ!$D$34:$D$777,СВЦЭМ!$A$34:$A$777,$A16,СВЦЭМ!$B$34:$B$777,M$11)+'СЕТ СН'!$F$11+СВЦЭМ!$D$10+'СЕТ СН'!$F$6-'СЕТ СН'!$F$23</f>
        <v>1015.6134929699999</v>
      </c>
      <c r="N16" s="36">
        <f>SUMIFS(СВЦЭМ!$D$34:$D$777,СВЦЭМ!$A$34:$A$777,$A16,СВЦЭМ!$B$34:$B$777,N$11)+'СЕТ СН'!$F$11+СВЦЭМ!$D$10+'СЕТ СН'!$F$6-'СЕТ СН'!$F$23</f>
        <v>1037.7692208699998</v>
      </c>
      <c r="O16" s="36">
        <f>SUMIFS(СВЦЭМ!$D$34:$D$777,СВЦЭМ!$A$34:$A$777,$A16,СВЦЭМ!$B$34:$B$777,O$11)+'СЕТ СН'!$F$11+СВЦЭМ!$D$10+'СЕТ СН'!$F$6-'СЕТ СН'!$F$23</f>
        <v>1021.2804871899998</v>
      </c>
      <c r="P16" s="36">
        <f>SUMIFS(СВЦЭМ!$D$34:$D$777,СВЦЭМ!$A$34:$A$777,$A16,СВЦЭМ!$B$34:$B$777,P$11)+'СЕТ СН'!$F$11+СВЦЭМ!$D$10+'СЕТ СН'!$F$6-'СЕТ СН'!$F$23</f>
        <v>974.67961614000001</v>
      </c>
      <c r="Q16" s="36">
        <f>SUMIFS(СВЦЭМ!$D$34:$D$777,СВЦЭМ!$A$34:$A$777,$A16,СВЦЭМ!$B$34:$B$777,Q$11)+'СЕТ СН'!$F$11+СВЦЭМ!$D$10+'СЕТ СН'!$F$6-'СЕТ СН'!$F$23</f>
        <v>898.79810735000001</v>
      </c>
      <c r="R16" s="36">
        <f>SUMIFS(СВЦЭМ!$D$34:$D$777,СВЦЭМ!$A$34:$A$777,$A16,СВЦЭМ!$B$34:$B$777,R$11)+'СЕТ СН'!$F$11+СВЦЭМ!$D$10+'СЕТ СН'!$F$6-'СЕТ СН'!$F$23</f>
        <v>796.43408806999992</v>
      </c>
      <c r="S16" s="36">
        <f>SUMIFS(СВЦЭМ!$D$34:$D$777,СВЦЭМ!$A$34:$A$777,$A16,СВЦЭМ!$B$34:$B$777,S$11)+'СЕТ СН'!$F$11+СВЦЭМ!$D$10+'СЕТ СН'!$F$6-'СЕТ СН'!$F$23</f>
        <v>694.69541767999999</v>
      </c>
      <c r="T16" s="36">
        <f>SUMIFS(СВЦЭМ!$D$34:$D$777,СВЦЭМ!$A$34:$A$777,$A16,СВЦЭМ!$B$34:$B$777,T$11)+'СЕТ СН'!$F$11+СВЦЭМ!$D$10+'СЕТ СН'!$F$6-'СЕТ СН'!$F$23</f>
        <v>676.20984939999994</v>
      </c>
      <c r="U16" s="36">
        <f>SUMIFS(СВЦЭМ!$D$34:$D$777,СВЦЭМ!$A$34:$A$777,$A16,СВЦЭМ!$B$34:$B$777,U$11)+'СЕТ СН'!$F$11+СВЦЭМ!$D$10+'СЕТ СН'!$F$6-'СЕТ СН'!$F$23</f>
        <v>720.74558148999995</v>
      </c>
      <c r="V16" s="36">
        <f>SUMIFS(СВЦЭМ!$D$34:$D$777,СВЦЭМ!$A$34:$A$777,$A16,СВЦЭМ!$B$34:$B$777,V$11)+'СЕТ СН'!$F$11+СВЦЭМ!$D$10+'СЕТ СН'!$F$6-'СЕТ СН'!$F$23</f>
        <v>720.63390991999995</v>
      </c>
      <c r="W16" s="36">
        <f>SUMIFS(СВЦЭМ!$D$34:$D$777,СВЦЭМ!$A$34:$A$777,$A16,СВЦЭМ!$B$34:$B$777,W$11)+'СЕТ СН'!$F$11+СВЦЭМ!$D$10+'СЕТ СН'!$F$6-'СЕТ СН'!$F$23</f>
        <v>708.13961277999988</v>
      </c>
      <c r="X16" s="36">
        <f>SUMIFS(СВЦЭМ!$D$34:$D$777,СВЦЭМ!$A$34:$A$777,$A16,СВЦЭМ!$B$34:$B$777,X$11)+'СЕТ СН'!$F$11+СВЦЭМ!$D$10+'СЕТ СН'!$F$6-'СЕТ СН'!$F$23</f>
        <v>711.50048648999996</v>
      </c>
      <c r="Y16" s="36">
        <f>SUMIFS(СВЦЭМ!$D$34:$D$777,СВЦЭМ!$A$34:$A$777,$A16,СВЦЭМ!$B$34:$B$777,Y$11)+'СЕТ СН'!$F$11+СВЦЭМ!$D$10+'СЕТ СН'!$F$6-'СЕТ СН'!$F$23</f>
        <v>846.71410662999983</v>
      </c>
    </row>
    <row r="17" spans="1:25" ht="15.75" x14ac:dyDescent="0.2">
      <c r="A17" s="35">
        <f t="shared" si="0"/>
        <v>43379</v>
      </c>
      <c r="B17" s="36">
        <f>SUMIFS(СВЦЭМ!$D$34:$D$777,СВЦЭМ!$A$34:$A$777,$A17,СВЦЭМ!$B$34:$B$777,B$11)+'СЕТ СН'!$F$11+СВЦЭМ!$D$10+'СЕТ СН'!$F$6-'СЕТ СН'!$F$23</f>
        <v>976.51402497999993</v>
      </c>
      <c r="C17" s="36">
        <f>SUMIFS(СВЦЭМ!$D$34:$D$777,СВЦЭМ!$A$34:$A$777,$A17,СВЦЭМ!$B$34:$B$777,C$11)+'СЕТ СН'!$F$11+СВЦЭМ!$D$10+'СЕТ СН'!$F$6-'СЕТ СН'!$F$23</f>
        <v>1109.41110106</v>
      </c>
      <c r="D17" s="36">
        <f>SUMIFS(СВЦЭМ!$D$34:$D$777,СВЦЭМ!$A$34:$A$777,$A17,СВЦЭМ!$B$34:$B$777,D$11)+'СЕТ СН'!$F$11+СВЦЭМ!$D$10+'СЕТ СН'!$F$6-'СЕТ СН'!$F$23</f>
        <v>1208.8364705199999</v>
      </c>
      <c r="E17" s="36">
        <f>SUMIFS(СВЦЭМ!$D$34:$D$777,СВЦЭМ!$A$34:$A$777,$A17,СВЦЭМ!$B$34:$B$777,E$11)+'СЕТ СН'!$F$11+СВЦЭМ!$D$10+'СЕТ СН'!$F$6-'СЕТ СН'!$F$23</f>
        <v>1225.4980772899999</v>
      </c>
      <c r="F17" s="36">
        <f>SUMIFS(СВЦЭМ!$D$34:$D$777,СВЦЭМ!$A$34:$A$777,$A17,СВЦЭМ!$B$34:$B$777,F$11)+'СЕТ СН'!$F$11+СВЦЭМ!$D$10+'СЕТ СН'!$F$6-'СЕТ СН'!$F$23</f>
        <v>1218.07174016</v>
      </c>
      <c r="G17" s="36">
        <f>SUMIFS(СВЦЭМ!$D$34:$D$777,СВЦЭМ!$A$34:$A$777,$A17,СВЦЭМ!$B$34:$B$777,G$11)+'СЕТ СН'!$F$11+СВЦЭМ!$D$10+'СЕТ СН'!$F$6-'СЕТ СН'!$F$23</f>
        <v>1199.5706394399999</v>
      </c>
      <c r="H17" s="36">
        <f>SUMIFS(СВЦЭМ!$D$34:$D$777,СВЦЭМ!$A$34:$A$777,$A17,СВЦЭМ!$B$34:$B$777,H$11)+'СЕТ СН'!$F$11+СВЦЭМ!$D$10+'СЕТ СН'!$F$6-'СЕТ СН'!$F$23</f>
        <v>1177.7262905699999</v>
      </c>
      <c r="I17" s="36">
        <f>SUMIFS(СВЦЭМ!$D$34:$D$777,СВЦЭМ!$A$34:$A$777,$A17,СВЦЭМ!$B$34:$B$777,I$11)+'СЕТ СН'!$F$11+СВЦЭМ!$D$10+'СЕТ СН'!$F$6-'СЕТ СН'!$F$23</f>
        <v>1115.6327866299998</v>
      </c>
      <c r="J17" s="36">
        <f>SUMIFS(СВЦЭМ!$D$34:$D$777,СВЦЭМ!$A$34:$A$777,$A17,СВЦЭМ!$B$34:$B$777,J$11)+'СЕТ СН'!$F$11+СВЦЭМ!$D$10+'СЕТ СН'!$F$6-'СЕТ СН'!$F$23</f>
        <v>1040.0689814</v>
      </c>
      <c r="K17" s="36">
        <f>SUMIFS(СВЦЭМ!$D$34:$D$777,СВЦЭМ!$A$34:$A$777,$A17,СВЦЭМ!$B$34:$B$777,K$11)+'СЕТ СН'!$F$11+СВЦЭМ!$D$10+'СЕТ СН'!$F$6-'СЕТ СН'!$F$23</f>
        <v>985.0882042799999</v>
      </c>
      <c r="L17" s="36">
        <f>SUMIFS(СВЦЭМ!$D$34:$D$777,СВЦЭМ!$A$34:$A$777,$A17,СВЦЭМ!$B$34:$B$777,L$11)+'СЕТ СН'!$F$11+СВЦЭМ!$D$10+'СЕТ СН'!$F$6-'СЕТ СН'!$F$23</f>
        <v>966.7110745</v>
      </c>
      <c r="M17" s="36">
        <f>SUMIFS(СВЦЭМ!$D$34:$D$777,СВЦЭМ!$A$34:$A$777,$A17,СВЦЭМ!$B$34:$B$777,M$11)+'СЕТ СН'!$F$11+СВЦЭМ!$D$10+'СЕТ СН'!$F$6-'СЕТ СН'!$F$23</f>
        <v>964.16195862999984</v>
      </c>
      <c r="N17" s="36">
        <f>SUMIFS(СВЦЭМ!$D$34:$D$777,СВЦЭМ!$A$34:$A$777,$A17,СВЦЭМ!$B$34:$B$777,N$11)+'СЕТ СН'!$F$11+СВЦЭМ!$D$10+'СЕТ СН'!$F$6-'СЕТ СН'!$F$23</f>
        <v>988.94608664999987</v>
      </c>
      <c r="O17" s="36">
        <f>SUMIFS(СВЦЭМ!$D$34:$D$777,СВЦЭМ!$A$34:$A$777,$A17,СВЦЭМ!$B$34:$B$777,O$11)+'СЕТ СН'!$F$11+СВЦЭМ!$D$10+'СЕТ СН'!$F$6-'СЕТ СН'!$F$23</f>
        <v>994.25949032999984</v>
      </c>
      <c r="P17" s="36">
        <f>SUMIFS(СВЦЭМ!$D$34:$D$777,СВЦЭМ!$A$34:$A$777,$A17,СВЦЭМ!$B$34:$B$777,P$11)+'СЕТ СН'!$F$11+СВЦЭМ!$D$10+'СЕТ СН'!$F$6-'СЕТ СН'!$F$23</f>
        <v>920.84210333999999</v>
      </c>
      <c r="Q17" s="36">
        <f>SUMIFS(СВЦЭМ!$D$34:$D$777,СВЦЭМ!$A$34:$A$777,$A17,СВЦЭМ!$B$34:$B$777,Q$11)+'СЕТ СН'!$F$11+СВЦЭМ!$D$10+'СЕТ СН'!$F$6-'СЕТ СН'!$F$23</f>
        <v>848.90053724999984</v>
      </c>
      <c r="R17" s="36">
        <f>SUMIFS(СВЦЭМ!$D$34:$D$777,СВЦЭМ!$A$34:$A$777,$A17,СВЦЭМ!$B$34:$B$777,R$11)+'СЕТ СН'!$F$11+СВЦЭМ!$D$10+'СЕТ СН'!$F$6-'СЕТ СН'!$F$23</f>
        <v>738.19398514</v>
      </c>
      <c r="S17" s="36">
        <f>SUMIFS(СВЦЭМ!$D$34:$D$777,СВЦЭМ!$A$34:$A$777,$A17,СВЦЭМ!$B$34:$B$777,S$11)+'СЕТ СН'!$F$11+СВЦЭМ!$D$10+'СЕТ СН'!$F$6-'СЕТ СН'!$F$23</f>
        <v>663.05323161000001</v>
      </c>
      <c r="T17" s="36">
        <f>SUMIFS(СВЦЭМ!$D$34:$D$777,СВЦЭМ!$A$34:$A$777,$A17,СВЦЭМ!$B$34:$B$777,T$11)+'СЕТ СН'!$F$11+СВЦЭМ!$D$10+'СЕТ СН'!$F$6-'СЕТ СН'!$F$23</f>
        <v>666.38269917999992</v>
      </c>
      <c r="U17" s="36">
        <f>SUMIFS(СВЦЭМ!$D$34:$D$777,СВЦЭМ!$A$34:$A$777,$A17,СВЦЭМ!$B$34:$B$777,U$11)+'СЕТ СН'!$F$11+СВЦЭМ!$D$10+'СЕТ СН'!$F$6-'СЕТ СН'!$F$23</f>
        <v>713.57687117</v>
      </c>
      <c r="V17" s="36">
        <f>SUMIFS(СВЦЭМ!$D$34:$D$777,СВЦЭМ!$A$34:$A$777,$A17,СВЦЭМ!$B$34:$B$777,V$11)+'СЕТ СН'!$F$11+СВЦЭМ!$D$10+'СЕТ СН'!$F$6-'СЕТ СН'!$F$23</f>
        <v>721.25974414999996</v>
      </c>
      <c r="W17" s="36">
        <f>SUMIFS(СВЦЭМ!$D$34:$D$777,СВЦЭМ!$A$34:$A$777,$A17,СВЦЭМ!$B$34:$B$777,W$11)+'СЕТ СН'!$F$11+СВЦЭМ!$D$10+'СЕТ СН'!$F$6-'СЕТ СН'!$F$23</f>
        <v>698.05509108000001</v>
      </c>
      <c r="X17" s="36">
        <f>SUMIFS(СВЦЭМ!$D$34:$D$777,СВЦЭМ!$A$34:$A$777,$A17,СВЦЭМ!$B$34:$B$777,X$11)+'СЕТ СН'!$F$11+СВЦЭМ!$D$10+'СЕТ СН'!$F$6-'СЕТ СН'!$F$23</f>
        <v>695.8840808299999</v>
      </c>
      <c r="Y17" s="36">
        <f>SUMIFS(СВЦЭМ!$D$34:$D$777,СВЦЭМ!$A$34:$A$777,$A17,СВЦЭМ!$B$34:$B$777,Y$11)+'СЕТ СН'!$F$11+СВЦЭМ!$D$10+'СЕТ СН'!$F$6-'СЕТ СН'!$F$23</f>
        <v>835.53223959999991</v>
      </c>
    </row>
    <row r="18" spans="1:25" ht="15.75" x14ac:dyDescent="0.2">
      <c r="A18" s="35">
        <f t="shared" si="0"/>
        <v>43380</v>
      </c>
      <c r="B18" s="36">
        <f>SUMIFS(СВЦЭМ!$D$34:$D$777,СВЦЭМ!$A$34:$A$777,$A18,СВЦЭМ!$B$34:$B$777,B$11)+'СЕТ СН'!$F$11+СВЦЭМ!$D$10+'СЕТ СН'!$F$6-'СЕТ СН'!$F$23</f>
        <v>961.70217460999993</v>
      </c>
      <c r="C18" s="36">
        <f>SUMIFS(СВЦЭМ!$D$34:$D$777,СВЦЭМ!$A$34:$A$777,$A18,СВЦЭМ!$B$34:$B$777,C$11)+'СЕТ СН'!$F$11+СВЦЭМ!$D$10+'СЕТ СН'!$F$6-'СЕТ СН'!$F$23</f>
        <v>1081.1259227599999</v>
      </c>
      <c r="D18" s="36">
        <f>SUMIFS(СВЦЭМ!$D$34:$D$777,СВЦЭМ!$A$34:$A$777,$A18,СВЦЭМ!$B$34:$B$777,D$11)+'СЕТ СН'!$F$11+СВЦЭМ!$D$10+'СЕТ СН'!$F$6-'СЕТ СН'!$F$23</f>
        <v>1175.37127005</v>
      </c>
      <c r="E18" s="36">
        <f>SUMIFS(СВЦЭМ!$D$34:$D$777,СВЦЭМ!$A$34:$A$777,$A18,СВЦЭМ!$B$34:$B$777,E$11)+'СЕТ СН'!$F$11+СВЦЭМ!$D$10+'СЕТ СН'!$F$6-'СЕТ СН'!$F$23</f>
        <v>1178.0710225599998</v>
      </c>
      <c r="F18" s="36">
        <f>SUMIFS(СВЦЭМ!$D$34:$D$777,СВЦЭМ!$A$34:$A$777,$A18,СВЦЭМ!$B$34:$B$777,F$11)+'СЕТ СН'!$F$11+СВЦЭМ!$D$10+'СЕТ СН'!$F$6-'СЕТ СН'!$F$23</f>
        <v>1181.25148988</v>
      </c>
      <c r="G18" s="36">
        <f>SUMIFS(СВЦЭМ!$D$34:$D$777,СВЦЭМ!$A$34:$A$777,$A18,СВЦЭМ!$B$34:$B$777,G$11)+'СЕТ СН'!$F$11+СВЦЭМ!$D$10+'СЕТ СН'!$F$6-'СЕТ СН'!$F$23</f>
        <v>1192.4111609199999</v>
      </c>
      <c r="H18" s="36">
        <f>SUMIFS(СВЦЭМ!$D$34:$D$777,СВЦЭМ!$A$34:$A$777,$A18,СВЦЭМ!$B$34:$B$777,H$11)+'СЕТ СН'!$F$11+СВЦЭМ!$D$10+'СЕТ СН'!$F$6-'СЕТ СН'!$F$23</f>
        <v>1158.00032362</v>
      </c>
      <c r="I18" s="36">
        <f>SUMIFS(СВЦЭМ!$D$34:$D$777,СВЦЭМ!$A$34:$A$777,$A18,СВЦЭМ!$B$34:$B$777,I$11)+'СЕТ СН'!$F$11+СВЦЭМ!$D$10+'СЕТ СН'!$F$6-'СЕТ СН'!$F$23</f>
        <v>1093.3503767099999</v>
      </c>
      <c r="J18" s="36">
        <f>SUMIFS(СВЦЭМ!$D$34:$D$777,СВЦЭМ!$A$34:$A$777,$A18,СВЦЭМ!$B$34:$B$777,J$11)+'СЕТ СН'!$F$11+СВЦЭМ!$D$10+'СЕТ СН'!$F$6-'СЕТ СН'!$F$23</f>
        <v>1038.88061017</v>
      </c>
      <c r="K18" s="36">
        <f>SUMIFS(СВЦЭМ!$D$34:$D$777,СВЦЭМ!$A$34:$A$777,$A18,СВЦЭМ!$B$34:$B$777,K$11)+'СЕТ СН'!$F$11+СВЦЭМ!$D$10+'СЕТ СН'!$F$6-'СЕТ СН'!$F$23</f>
        <v>1004.8384652599998</v>
      </c>
      <c r="L18" s="36">
        <f>SUMIFS(СВЦЭМ!$D$34:$D$777,СВЦЭМ!$A$34:$A$777,$A18,СВЦЭМ!$B$34:$B$777,L$11)+'СЕТ СН'!$F$11+СВЦЭМ!$D$10+'СЕТ СН'!$F$6-'СЕТ СН'!$F$23</f>
        <v>979.59691348000001</v>
      </c>
      <c r="M18" s="36">
        <f>SUMIFS(СВЦЭМ!$D$34:$D$777,СВЦЭМ!$A$34:$A$777,$A18,СВЦЭМ!$B$34:$B$777,M$11)+'СЕТ СН'!$F$11+СВЦЭМ!$D$10+'СЕТ СН'!$F$6-'СЕТ СН'!$F$23</f>
        <v>986.48253256999988</v>
      </c>
      <c r="N18" s="36">
        <f>SUMIFS(СВЦЭМ!$D$34:$D$777,СВЦЭМ!$A$34:$A$777,$A18,СВЦЭМ!$B$34:$B$777,N$11)+'СЕТ СН'!$F$11+СВЦЭМ!$D$10+'СЕТ СН'!$F$6-'СЕТ СН'!$F$23</f>
        <v>998.32763849999992</v>
      </c>
      <c r="O18" s="36">
        <f>SUMIFS(СВЦЭМ!$D$34:$D$777,СВЦЭМ!$A$34:$A$777,$A18,СВЦЭМ!$B$34:$B$777,O$11)+'СЕТ СН'!$F$11+СВЦЭМ!$D$10+'СЕТ СН'!$F$6-'СЕТ СН'!$F$23</f>
        <v>985.02791302999981</v>
      </c>
      <c r="P18" s="36">
        <f>SUMIFS(СВЦЭМ!$D$34:$D$777,СВЦЭМ!$A$34:$A$777,$A18,СВЦЭМ!$B$34:$B$777,P$11)+'СЕТ СН'!$F$11+СВЦЭМ!$D$10+'СЕТ СН'!$F$6-'СЕТ СН'!$F$23</f>
        <v>919.52387817999988</v>
      </c>
      <c r="Q18" s="36">
        <f>SUMIFS(СВЦЭМ!$D$34:$D$777,СВЦЭМ!$A$34:$A$777,$A18,СВЦЭМ!$B$34:$B$777,Q$11)+'СЕТ СН'!$F$11+СВЦЭМ!$D$10+'СЕТ СН'!$F$6-'СЕТ СН'!$F$23</f>
        <v>843.0818347899999</v>
      </c>
      <c r="R18" s="36">
        <f>SUMIFS(СВЦЭМ!$D$34:$D$777,СВЦЭМ!$A$34:$A$777,$A18,СВЦЭМ!$B$34:$B$777,R$11)+'СЕТ СН'!$F$11+СВЦЭМ!$D$10+'СЕТ СН'!$F$6-'СЕТ СН'!$F$23</f>
        <v>738.84396354</v>
      </c>
      <c r="S18" s="36">
        <f>SUMIFS(СВЦЭМ!$D$34:$D$777,СВЦЭМ!$A$34:$A$777,$A18,СВЦЭМ!$B$34:$B$777,S$11)+'СЕТ СН'!$F$11+СВЦЭМ!$D$10+'СЕТ СН'!$F$6-'СЕТ СН'!$F$23</f>
        <v>663.43886598999984</v>
      </c>
      <c r="T18" s="36">
        <f>SUMIFS(СВЦЭМ!$D$34:$D$777,СВЦЭМ!$A$34:$A$777,$A18,СВЦЭМ!$B$34:$B$777,T$11)+'СЕТ СН'!$F$11+СВЦЭМ!$D$10+'СЕТ СН'!$F$6-'СЕТ СН'!$F$23</f>
        <v>686.85712335999983</v>
      </c>
      <c r="U18" s="36">
        <f>SUMIFS(СВЦЭМ!$D$34:$D$777,СВЦЭМ!$A$34:$A$777,$A18,СВЦЭМ!$B$34:$B$777,U$11)+'СЕТ СН'!$F$11+СВЦЭМ!$D$10+'СЕТ СН'!$F$6-'СЕТ СН'!$F$23</f>
        <v>741.54014677999999</v>
      </c>
      <c r="V18" s="36">
        <f>SUMIFS(СВЦЭМ!$D$34:$D$777,СВЦЭМ!$A$34:$A$777,$A18,СВЦЭМ!$B$34:$B$777,V$11)+'СЕТ СН'!$F$11+СВЦЭМ!$D$10+'СЕТ СН'!$F$6-'СЕТ СН'!$F$23</f>
        <v>745.22145258</v>
      </c>
      <c r="W18" s="36">
        <f>SUMIFS(СВЦЭМ!$D$34:$D$777,СВЦЭМ!$A$34:$A$777,$A18,СВЦЭМ!$B$34:$B$777,W$11)+'СЕТ СН'!$F$11+СВЦЭМ!$D$10+'СЕТ СН'!$F$6-'СЕТ СН'!$F$23</f>
        <v>721.61132211999984</v>
      </c>
      <c r="X18" s="36">
        <f>SUMIFS(СВЦЭМ!$D$34:$D$777,СВЦЭМ!$A$34:$A$777,$A18,СВЦЭМ!$B$34:$B$777,X$11)+'СЕТ СН'!$F$11+СВЦЭМ!$D$10+'СЕТ СН'!$F$6-'СЕТ СН'!$F$23</f>
        <v>713.02092196999979</v>
      </c>
      <c r="Y18" s="36">
        <f>SUMIFS(СВЦЭМ!$D$34:$D$777,СВЦЭМ!$A$34:$A$777,$A18,СВЦЭМ!$B$34:$B$777,Y$11)+'СЕТ СН'!$F$11+СВЦЭМ!$D$10+'СЕТ СН'!$F$6-'СЕТ СН'!$F$23</f>
        <v>827.09302433999983</v>
      </c>
    </row>
    <row r="19" spans="1:25" ht="15.75" x14ac:dyDescent="0.2">
      <c r="A19" s="35">
        <f t="shared" si="0"/>
        <v>43381</v>
      </c>
      <c r="B19" s="36">
        <f>SUMIFS(СВЦЭМ!$D$34:$D$777,СВЦЭМ!$A$34:$A$777,$A19,СВЦЭМ!$B$34:$B$777,B$11)+'СЕТ СН'!$F$11+СВЦЭМ!$D$10+'СЕТ СН'!$F$6-'СЕТ СН'!$F$23</f>
        <v>1022.1458529699999</v>
      </c>
      <c r="C19" s="36">
        <f>SUMIFS(СВЦЭМ!$D$34:$D$777,СВЦЭМ!$A$34:$A$777,$A19,СВЦЭМ!$B$34:$B$777,C$11)+'СЕТ СН'!$F$11+СВЦЭМ!$D$10+'СЕТ СН'!$F$6-'СЕТ СН'!$F$23</f>
        <v>1138.0168063799999</v>
      </c>
      <c r="D19" s="36">
        <f>SUMIFS(СВЦЭМ!$D$34:$D$777,СВЦЭМ!$A$34:$A$777,$A19,СВЦЭМ!$B$34:$B$777,D$11)+'СЕТ СН'!$F$11+СВЦЭМ!$D$10+'СЕТ СН'!$F$6-'СЕТ СН'!$F$23</f>
        <v>1246.2671354399999</v>
      </c>
      <c r="E19" s="36">
        <f>SUMIFS(СВЦЭМ!$D$34:$D$777,СВЦЭМ!$A$34:$A$777,$A19,СВЦЭМ!$B$34:$B$777,E$11)+'СЕТ СН'!$F$11+СВЦЭМ!$D$10+'СЕТ СН'!$F$6-'СЕТ СН'!$F$23</f>
        <v>1261.9980262199999</v>
      </c>
      <c r="F19" s="36">
        <f>SUMIFS(СВЦЭМ!$D$34:$D$777,СВЦЭМ!$A$34:$A$777,$A19,СВЦЭМ!$B$34:$B$777,F$11)+'СЕТ СН'!$F$11+СВЦЭМ!$D$10+'СЕТ СН'!$F$6-'СЕТ СН'!$F$23</f>
        <v>1267.29876089</v>
      </c>
      <c r="G19" s="36">
        <f>SUMIFS(СВЦЭМ!$D$34:$D$777,СВЦЭМ!$A$34:$A$777,$A19,СВЦЭМ!$B$34:$B$777,G$11)+'СЕТ СН'!$F$11+СВЦЭМ!$D$10+'СЕТ СН'!$F$6-'СЕТ СН'!$F$23</f>
        <v>1232.1615158</v>
      </c>
      <c r="H19" s="36">
        <f>SUMIFS(СВЦЭМ!$D$34:$D$777,СВЦЭМ!$A$34:$A$777,$A19,СВЦЭМ!$B$34:$B$777,H$11)+'СЕТ СН'!$F$11+СВЦЭМ!$D$10+'СЕТ СН'!$F$6-'СЕТ СН'!$F$23</f>
        <v>1151.49216497</v>
      </c>
      <c r="I19" s="36">
        <f>SUMIFS(СВЦЭМ!$D$34:$D$777,СВЦЭМ!$A$34:$A$777,$A19,СВЦЭМ!$B$34:$B$777,I$11)+'СЕТ СН'!$F$11+СВЦЭМ!$D$10+'СЕТ СН'!$F$6-'СЕТ СН'!$F$23</f>
        <v>1062.51160018</v>
      </c>
      <c r="J19" s="36">
        <f>SUMIFS(СВЦЭМ!$D$34:$D$777,СВЦЭМ!$A$34:$A$777,$A19,СВЦЭМ!$B$34:$B$777,J$11)+'СЕТ СН'!$F$11+СВЦЭМ!$D$10+'СЕТ СН'!$F$6-'СЕТ СН'!$F$23</f>
        <v>1025.3123481199998</v>
      </c>
      <c r="K19" s="36">
        <f>SUMIFS(СВЦЭМ!$D$34:$D$777,СВЦЭМ!$A$34:$A$777,$A19,СВЦЭМ!$B$34:$B$777,K$11)+'СЕТ СН'!$F$11+СВЦЭМ!$D$10+'СЕТ СН'!$F$6-'СЕТ СН'!$F$23</f>
        <v>994.90054110999995</v>
      </c>
      <c r="L19" s="36">
        <f>SUMIFS(СВЦЭМ!$D$34:$D$777,СВЦЭМ!$A$34:$A$777,$A19,СВЦЭМ!$B$34:$B$777,L$11)+'СЕТ СН'!$F$11+СВЦЭМ!$D$10+'СЕТ СН'!$F$6-'СЕТ СН'!$F$23</f>
        <v>988.07887735999998</v>
      </c>
      <c r="M19" s="36">
        <f>SUMIFS(СВЦЭМ!$D$34:$D$777,СВЦЭМ!$A$34:$A$777,$A19,СВЦЭМ!$B$34:$B$777,M$11)+'СЕТ СН'!$F$11+СВЦЭМ!$D$10+'СЕТ СН'!$F$6-'СЕТ СН'!$F$23</f>
        <v>1000.4377883299999</v>
      </c>
      <c r="N19" s="36">
        <f>SUMIFS(СВЦЭМ!$D$34:$D$777,СВЦЭМ!$A$34:$A$777,$A19,СВЦЭМ!$B$34:$B$777,N$11)+'СЕТ СН'!$F$11+СВЦЭМ!$D$10+'СЕТ СН'!$F$6-'СЕТ СН'!$F$23</f>
        <v>1010.9872150499998</v>
      </c>
      <c r="O19" s="36">
        <f>SUMIFS(СВЦЭМ!$D$34:$D$777,СВЦЭМ!$A$34:$A$777,$A19,СВЦЭМ!$B$34:$B$777,O$11)+'СЕТ СН'!$F$11+СВЦЭМ!$D$10+'СЕТ СН'!$F$6-'СЕТ СН'!$F$23</f>
        <v>977.05774836000001</v>
      </c>
      <c r="P19" s="36">
        <f>SUMIFS(СВЦЭМ!$D$34:$D$777,СВЦЭМ!$A$34:$A$777,$A19,СВЦЭМ!$B$34:$B$777,P$11)+'СЕТ СН'!$F$11+СВЦЭМ!$D$10+'СЕТ СН'!$F$6-'СЕТ СН'!$F$23</f>
        <v>904.62553575999982</v>
      </c>
      <c r="Q19" s="36">
        <f>SUMIFS(СВЦЭМ!$D$34:$D$777,СВЦЭМ!$A$34:$A$777,$A19,СВЦЭМ!$B$34:$B$777,Q$11)+'СЕТ СН'!$F$11+СВЦЭМ!$D$10+'СЕТ СН'!$F$6-'СЕТ СН'!$F$23</f>
        <v>827.39607664999994</v>
      </c>
      <c r="R19" s="36">
        <f>SUMIFS(СВЦЭМ!$D$34:$D$777,СВЦЭМ!$A$34:$A$777,$A19,СВЦЭМ!$B$34:$B$777,R$11)+'СЕТ СН'!$F$11+СВЦЭМ!$D$10+'СЕТ СН'!$F$6-'СЕТ СН'!$F$23</f>
        <v>740.32466020999982</v>
      </c>
      <c r="S19" s="36">
        <f>SUMIFS(СВЦЭМ!$D$34:$D$777,СВЦЭМ!$A$34:$A$777,$A19,СВЦЭМ!$B$34:$B$777,S$11)+'СЕТ СН'!$F$11+СВЦЭМ!$D$10+'СЕТ СН'!$F$6-'СЕТ СН'!$F$23</f>
        <v>695.84951996999985</v>
      </c>
      <c r="T19" s="36">
        <f>SUMIFS(СВЦЭМ!$D$34:$D$777,СВЦЭМ!$A$34:$A$777,$A19,СВЦЭМ!$B$34:$B$777,T$11)+'СЕТ СН'!$F$11+СВЦЭМ!$D$10+'СЕТ СН'!$F$6-'СЕТ СН'!$F$23</f>
        <v>711.94387648999987</v>
      </c>
      <c r="U19" s="36">
        <f>SUMIFS(СВЦЭМ!$D$34:$D$777,СВЦЭМ!$A$34:$A$777,$A19,СВЦЭМ!$B$34:$B$777,U$11)+'СЕТ СН'!$F$11+СВЦЭМ!$D$10+'СЕТ СН'!$F$6-'СЕТ СН'!$F$23</f>
        <v>759.99777736999999</v>
      </c>
      <c r="V19" s="36">
        <f>SUMIFS(СВЦЭМ!$D$34:$D$777,СВЦЭМ!$A$34:$A$777,$A19,СВЦЭМ!$B$34:$B$777,V$11)+'СЕТ СН'!$F$11+СВЦЭМ!$D$10+'СЕТ СН'!$F$6-'СЕТ СН'!$F$23</f>
        <v>759.9296645899999</v>
      </c>
      <c r="W19" s="36">
        <f>SUMIFS(СВЦЭМ!$D$34:$D$777,СВЦЭМ!$A$34:$A$777,$A19,СВЦЭМ!$B$34:$B$777,W$11)+'СЕТ СН'!$F$11+СВЦЭМ!$D$10+'СЕТ СН'!$F$6-'СЕТ СН'!$F$23</f>
        <v>754.49946278999982</v>
      </c>
      <c r="X19" s="36">
        <f>SUMIFS(СВЦЭМ!$D$34:$D$777,СВЦЭМ!$A$34:$A$777,$A19,СВЦЭМ!$B$34:$B$777,X$11)+'СЕТ СН'!$F$11+СВЦЭМ!$D$10+'СЕТ СН'!$F$6-'СЕТ СН'!$F$23</f>
        <v>737.22381365000001</v>
      </c>
      <c r="Y19" s="36">
        <f>SUMIFS(СВЦЭМ!$D$34:$D$777,СВЦЭМ!$A$34:$A$777,$A19,СВЦЭМ!$B$34:$B$777,Y$11)+'СЕТ СН'!$F$11+СВЦЭМ!$D$10+'СЕТ СН'!$F$6-'СЕТ СН'!$F$23</f>
        <v>856.90919601999985</v>
      </c>
    </row>
    <row r="20" spans="1:25" ht="15.75" x14ac:dyDescent="0.2">
      <c r="A20" s="35">
        <f t="shared" si="0"/>
        <v>43382</v>
      </c>
      <c r="B20" s="36">
        <f>SUMIFS(СВЦЭМ!$D$34:$D$777,СВЦЭМ!$A$34:$A$777,$A20,СВЦЭМ!$B$34:$B$777,B$11)+'СЕТ СН'!$F$11+СВЦЭМ!$D$10+'СЕТ СН'!$F$6-'СЕТ СН'!$F$23</f>
        <v>1002.99950453</v>
      </c>
      <c r="C20" s="36">
        <f>SUMIFS(СВЦЭМ!$D$34:$D$777,СВЦЭМ!$A$34:$A$777,$A20,СВЦЭМ!$B$34:$B$777,C$11)+'СЕТ СН'!$F$11+СВЦЭМ!$D$10+'СЕТ СН'!$F$6-'СЕТ СН'!$F$23</f>
        <v>1129.3964022099999</v>
      </c>
      <c r="D20" s="36">
        <f>SUMIFS(СВЦЭМ!$D$34:$D$777,СВЦЭМ!$A$34:$A$777,$A20,СВЦЭМ!$B$34:$B$777,D$11)+'СЕТ СН'!$F$11+СВЦЭМ!$D$10+'СЕТ СН'!$F$6-'СЕТ СН'!$F$23</f>
        <v>1220.1157542399999</v>
      </c>
      <c r="E20" s="36">
        <f>SUMIFS(СВЦЭМ!$D$34:$D$777,СВЦЭМ!$A$34:$A$777,$A20,СВЦЭМ!$B$34:$B$777,E$11)+'СЕТ СН'!$F$11+СВЦЭМ!$D$10+'СЕТ СН'!$F$6-'СЕТ СН'!$F$23</f>
        <v>1230.44315798</v>
      </c>
      <c r="F20" s="36">
        <f>SUMIFS(СВЦЭМ!$D$34:$D$777,СВЦЭМ!$A$34:$A$777,$A20,СВЦЭМ!$B$34:$B$777,F$11)+'СЕТ СН'!$F$11+СВЦЭМ!$D$10+'СЕТ СН'!$F$6-'СЕТ СН'!$F$23</f>
        <v>1232.6167136699999</v>
      </c>
      <c r="G20" s="36">
        <f>SUMIFS(СВЦЭМ!$D$34:$D$777,СВЦЭМ!$A$34:$A$777,$A20,СВЦЭМ!$B$34:$B$777,G$11)+'СЕТ СН'!$F$11+СВЦЭМ!$D$10+'СЕТ СН'!$F$6-'СЕТ СН'!$F$23</f>
        <v>1200.57572635</v>
      </c>
      <c r="H20" s="36">
        <f>SUMIFS(СВЦЭМ!$D$34:$D$777,СВЦЭМ!$A$34:$A$777,$A20,СВЦЭМ!$B$34:$B$777,H$11)+'СЕТ СН'!$F$11+СВЦЭМ!$D$10+'СЕТ СН'!$F$6-'СЕТ СН'!$F$23</f>
        <v>1119.3275930599998</v>
      </c>
      <c r="I20" s="36">
        <f>SUMIFS(СВЦЭМ!$D$34:$D$777,СВЦЭМ!$A$34:$A$777,$A20,СВЦЭМ!$B$34:$B$777,I$11)+'СЕТ СН'!$F$11+СВЦЭМ!$D$10+'СЕТ СН'!$F$6-'СЕТ СН'!$F$23</f>
        <v>1037.4465131099998</v>
      </c>
      <c r="J20" s="36">
        <f>SUMIFS(СВЦЭМ!$D$34:$D$777,СВЦЭМ!$A$34:$A$777,$A20,СВЦЭМ!$B$34:$B$777,J$11)+'СЕТ СН'!$F$11+СВЦЭМ!$D$10+'СЕТ СН'!$F$6-'СЕТ СН'!$F$23</f>
        <v>1031.9274540899999</v>
      </c>
      <c r="K20" s="36">
        <f>SUMIFS(СВЦЭМ!$D$34:$D$777,СВЦЭМ!$A$34:$A$777,$A20,СВЦЭМ!$B$34:$B$777,K$11)+'СЕТ СН'!$F$11+СВЦЭМ!$D$10+'СЕТ СН'!$F$6-'СЕТ СН'!$F$23</f>
        <v>1026.6985118099999</v>
      </c>
      <c r="L20" s="36">
        <f>SUMIFS(СВЦЭМ!$D$34:$D$777,СВЦЭМ!$A$34:$A$777,$A20,СВЦЭМ!$B$34:$B$777,L$11)+'СЕТ СН'!$F$11+СВЦЭМ!$D$10+'СЕТ СН'!$F$6-'СЕТ СН'!$F$23</f>
        <v>1021.1114304099999</v>
      </c>
      <c r="M20" s="36">
        <f>SUMIFS(СВЦЭМ!$D$34:$D$777,СВЦЭМ!$A$34:$A$777,$A20,СВЦЭМ!$B$34:$B$777,M$11)+'СЕТ СН'!$F$11+СВЦЭМ!$D$10+'СЕТ СН'!$F$6-'СЕТ СН'!$F$23</f>
        <v>1021.90186376</v>
      </c>
      <c r="N20" s="36">
        <f>SUMIFS(СВЦЭМ!$D$34:$D$777,СВЦЭМ!$A$34:$A$777,$A20,СВЦЭМ!$B$34:$B$777,N$11)+'СЕТ СН'!$F$11+СВЦЭМ!$D$10+'СЕТ СН'!$F$6-'СЕТ СН'!$F$23</f>
        <v>1020.4688402699999</v>
      </c>
      <c r="O20" s="36">
        <f>SUMIFS(СВЦЭМ!$D$34:$D$777,СВЦЭМ!$A$34:$A$777,$A20,СВЦЭМ!$B$34:$B$777,O$11)+'СЕТ СН'!$F$11+СВЦЭМ!$D$10+'СЕТ СН'!$F$6-'СЕТ СН'!$F$23</f>
        <v>1017.2635183899999</v>
      </c>
      <c r="P20" s="36">
        <f>SUMIFS(СВЦЭМ!$D$34:$D$777,СВЦЭМ!$A$34:$A$777,$A20,СВЦЭМ!$B$34:$B$777,P$11)+'СЕТ СН'!$F$11+СВЦЭМ!$D$10+'СЕТ СН'!$F$6-'СЕТ СН'!$F$23</f>
        <v>952.69785265999985</v>
      </c>
      <c r="Q20" s="36">
        <f>SUMIFS(СВЦЭМ!$D$34:$D$777,СВЦЭМ!$A$34:$A$777,$A20,СВЦЭМ!$B$34:$B$777,Q$11)+'СЕТ СН'!$F$11+СВЦЭМ!$D$10+'СЕТ СН'!$F$6-'СЕТ СН'!$F$23</f>
        <v>875.86062040999991</v>
      </c>
      <c r="R20" s="36">
        <f>SUMIFS(СВЦЭМ!$D$34:$D$777,СВЦЭМ!$A$34:$A$777,$A20,СВЦЭМ!$B$34:$B$777,R$11)+'СЕТ СН'!$F$11+СВЦЭМ!$D$10+'СЕТ СН'!$F$6-'СЕТ СН'!$F$23</f>
        <v>785.58683232999988</v>
      </c>
      <c r="S20" s="36">
        <f>SUMIFS(СВЦЭМ!$D$34:$D$777,СВЦЭМ!$A$34:$A$777,$A20,СВЦЭМ!$B$34:$B$777,S$11)+'СЕТ СН'!$F$11+СВЦЭМ!$D$10+'СЕТ СН'!$F$6-'СЕТ СН'!$F$23</f>
        <v>762.45875335999995</v>
      </c>
      <c r="T20" s="36">
        <f>SUMIFS(СВЦЭМ!$D$34:$D$777,СВЦЭМ!$A$34:$A$777,$A20,СВЦЭМ!$B$34:$B$777,T$11)+'СЕТ СН'!$F$11+СВЦЭМ!$D$10+'СЕТ СН'!$F$6-'СЕТ СН'!$F$23</f>
        <v>726.95077887999992</v>
      </c>
      <c r="U20" s="36">
        <f>SUMIFS(СВЦЭМ!$D$34:$D$777,СВЦЭМ!$A$34:$A$777,$A20,СВЦЭМ!$B$34:$B$777,U$11)+'СЕТ СН'!$F$11+СВЦЭМ!$D$10+'СЕТ СН'!$F$6-'СЕТ СН'!$F$23</f>
        <v>769.10855375999995</v>
      </c>
      <c r="V20" s="36">
        <f>SUMIFS(СВЦЭМ!$D$34:$D$777,СВЦЭМ!$A$34:$A$777,$A20,СВЦЭМ!$B$34:$B$777,V$11)+'СЕТ СН'!$F$11+СВЦЭМ!$D$10+'СЕТ СН'!$F$6-'СЕТ СН'!$F$23</f>
        <v>770.65405744999998</v>
      </c>
      <c r="W20" s="36">
        <f>SUMIFS(СВЦЭМ!$D$34:$D$777,СВЦЭМ!$A$34:$A$777,$A20,СВЦЭМ!$B$34:$B$777,W$11)+'СЕТ СН'!$F$11+СВЦЭМ!$D$10+'СЕТ СН'!$F$6-'СЕТ СН'!$F$23</f>
        <v>758.97451223999997</v>
      </c>
      <c r="X20" s="36">
        <f>SUMIFS(СВЦЭМ!$D$34:$D$777,СВЦЭМ!$A$34:$A$777,$A20,СВЦЭМ!$B$34:$B$777,X$11)+'СЕТ СН'!$F$11+СВЦЭМ!$D$10+'СЕТ СН'!$F$6-'СЕТ СН'!$F$23</f>
        <v>737.85058836999997</v>
      </c>
      <c r="Y20" s="36">
        <f>SUMIFS(СВЦЭМ!$D$34:$D$777,СВЦЭМ!$A$34:$A$777,$A20,СВЦЭМ!$B$34:$B$777,Y$11)+'СЕТ СН'!$F$11+СВЦЭМ!$D$10+'СЕТ СН'!$F$6-'СЕТ СН'!$F$23</f>
        <v>851.75168560999987</v>
      </c>
    </row>
    <row r="21" spans="1:25" ht="15.75" x14ac:dyDescent="0.2">
      <c r="A21" s="35">
        <f t="shared" si="0"/>
        <v>43383</v>
      </c>
      <c r="B21" s="36">
        <f>SUMIFS(СВЦЭМ!$D$34:$D$777,СВЦЭМ!$A$34:$A$777,$A21,СВЦЭМ!$B$34:$B$777,B$11)+'СЕТ СН'!$F$11+СВЦЭМ!$D$10+'СЕТ СН'!$F$6-'СЕТ СН'!$F$23</f>
        <v>965.2510456399998</v>
      </c>
      <c r="C21" s="36">
        <f>SUMIFS(СВЦЭМ!$D$34:$D$777,СВЦЭМ!$A$34:$A$777,$A21,СВЦЭМ!$B$34:$B$777,C$11)+'СЕТ СН'!$F$11+СВЦЭМ!$D$10+'СЕТ СН'!$F$6-'СЕТ СН'!$F$23</f>
        <v>1083.2974343199999</v>
      </c>
      <c r="D21" s="36">
        <f>SUMIFS(СВЦЭМ!$D$34:$D$777,СВЦЭМ!$A$34:$A$777,$A21,СВЦЭМ!$B$34:$B$777,D$11)+'СЕТ СН'!$F$11+СВЦЭМ!$D$10+'СЕТ СН'!$F$6-'СЕТ СН'!$F$23</f>
        <v>1171.9150952999998</v>
      </c>
      <c r="E21" s="36">
        <f>SUMIFS(СВЦЭМ!$D$34:$D$777,СВЦЭМ!$A$34:$A$777,$A21,СВЦЭМ!$B$34:$B$777,E$11)+'СЕТ СН'!$F$11+СВЦЭМ!$D$10+'СЕТ СН'!$F$6-'СЕТ СН'!$F$23</f>
        <v>1199.83373615</v>
      </c>
      <c r="F21" s="36">
        <f>SUMIFS(СВЦЭМ!$D$34:$D$777,СВЦЭМ!$A$34:$A$777,$A21,СВЦЭМ!$B$34:$B$777,F$11)+'СЕТ СН'!$F$11+СВЦЭМ!$D$10+'СЕТ СН'!$F$6-'СЕТ СН'!$F$23</f>
        <v>1199.04116288</v>
      </c>
      <c r="G21" s="36">
        <f>SUMIFS(СВЦЭМ!$D$34:$D$777,СВЦЭМ!$A$34:$A$777,$A21,СВЦЭМ!$B$34:$B$777,G$11)+'СЕТ СН'!$F$11+СВЦЭМ!$D$10+'СЕТ СН'!$F$6-'СЕТ СН'!$F$23</f>
        <v>1188.8717147</v>
      </c>
      <c r="H21" s="36">
        <f>SUMIFS(СВЦЭМ!$D$34:$D$777,СВЦЭМ!$A$34:$A$777,$A21,СВЦЭМ!$B$34:$B$777,H$11)+'СЕТ СН'!$F$11+СВЦЭМ!$D$10+'СЕТ СН'!$F$6-'СЕТ СН'!$F$23</f>
        <v>1151.89758717</v>
      </c>
      <c r="I21" s="36">
        <f>SUMIFS(СВЦЭМ!$D$34:$D$777,СВЦЭМ!$A$34:$A$777,$A21,СВЦЭМ!$B$34:$B$777,I$11)+'СЕТ СН'!$F$11+СВЦЭМ!$D$10+'СЕТ СН'!$F$6-'СЕТ СН'!$F$23</f>
        <v>1078.5669541699999</v>
      </c>
      <c r="J21" s="36">
        <f>SUMIFS(СВЦЭМ!$D$34:$D$777,СВЦЭМ!$A$34:$A$777,$A21,СВЦЭМ!$B$34:$B$777,J$11)+'СЕТ СН'!$F$11+СВЦЭМ!$D$10+'СЕТ СН'!$F$6-'СЕТ СН'!$F$23</f>
        <v>1040.5106405399999</v>
      </c>
      <c r="K21" s="36">
        <f>SUMIFS(СВЦЭМ!$D$34:$D$777,СВЦЭМ!$A$34:$A$777,$A21,СВЦЭМ!$B$34:$B$777,K$11)+'СЕТ СН'!$F$11+СВЦЭМ!$D$10+'СЕТ СН'!$F$6-'СЕТ СН'!$F$23</f>
        <v>1035.3300339599998</v>
      </c>
      <c r="L21" s="36">
        <f>SUMIFS(СВЦЭМ!$D$34:$D$777,СВЦЭМ!$A$34:$A$777,$A21,СВЦЭМ!$B$34:$B$777,L$11)+'СЕТ СН'!$F$11+СВЦЭМ!$D$10+'СЕТ СН'!$F$6-'СЕТ СН'!$F$23</f>
        <v>1040.4447281199998</v>
      </c>
      <c r="M21" s="36">
        <f>SUMIFS(СВЦЭМ!$D$34:$D$777,СВЦЭМ!$A$34:$A$777,$A21,СВЦЭМ!$B$34:$B$777,M$11)+'СЕТ СН'!$F$11+СВЦЭМ!$D$10+'СЕТ СН'!$F$6-'СЕТ СН'!$F$23</f>
        <v>1055.12183923</v>
      </c>
      <c r="N21" s="36">
        <f>SUMIFS(СВЦЭМ!$D$34:$D$777,СВЦЭМ!$A$34:$A$777,$A21,СВЦЭМ!$B$34:$B$777,N$11)+'СЕТ СН'!$F$11+СВЦЭМ!$D$10+'СЕТ СН'!$F$6-'СЕТ СН'!$F$23</f>
        <v>1062.69349371</v>
      </c>
      <c r="O21" s="36">
        <f>SUMIFS(СВЦЭМ!$D$34:$D$777,СВЦЭМ!$A$34:$A$777,$A21,СВЦЭМ!$B$34:$B$777,O$11)+'СЕТ СН'!$F$11+СВЦЭМ!$D$10+'СЕТ СН'!$F$6-'СЕТ СН'!$F$23</f>
        <v>1047.1438485699998</v>
      </c>
      <c r="P21" s="36">
        <f>SUMIFS(СВЦЭМ!$D$34:$D$777,СВЦЭМ!$A$34:$A$777,$A21,СВЦЭМ!$B$34:$B$777,P$11)+'СЕТ СН'!$F$11+СВЦЭМ!$D$10+'СЕТ СН'!$F$6-'СЕТ СН'!$F$23</f>
        <v>992.28933697999992</v>
      </c>
      <c r="Q21" s="36">
        <f>SUMIFS(СВЦЭМ!$D$34:$D$777,СВЦЭМ!$A$34:$A$777,$A21,СВЦЭМ!$B$34:$B$777,Q$11)+'СЕТ СН'!$F$11+СВЦЭМ!$D$10+'СЕТ СН'!$F$6-'СЕТ СН'!$F$23</f>
        <v>913.2602284799998</v>
      </c>
      <c r="R21" s="36">
        <f>SUMIFS(СВЦЭМ!$D$34:$D$777,СВЦЭМ!$A$34:$A$777,$A21,СВЦЭМ!$B$34:$B$777,R$11)+'СЕТ СН'!$F$11+СВЦЭМ!$D$10+'СЕТ СН'!$F$6-'СЕТ СН'!$F$23</f>
        <v>808.81271685999991</v>
      </c>
      <c r="S21" s="36">
        <f>SUMIFS(СВЦЭМ!$D$34:$D$777,СВЦЭМ!$A$34:$A$777,$A21,СВЦЭМ!$B$34:$B$777,S$11)+'СЕТ СН'!$F$11+СВЦЭМ!$D$10+'СЕТ СН'!$F$6-'СЕТ СН'!$F$23</f>
        <v>731.34622392999995</v>
      </c>
      <c r="T21" s="36">
        <f>SUMIFS(СВЦЭМ!$D$34:$D$777,СВЦЭМ!$A$34:$A$777,$A21,СВЦЭМ!$B$34:$B$777,T$11)+'СЕТ СН'!$F$11+СВЦЭМ!$D$10+'СЕТ СН'!$F$6-'СЕТ СН'!$F$23</f>
        <v>751.79347542999994</v>
      </c>
      <c r="U21" s="36">
        <f>SUMIFS(СВЦЭМ!$D$34:$D$777,СВЦЭМ!$A$34:$A$777,$A21,СВЦЭМ!$B$34:$B$777,U$11)+'СЕТ СН'!$F$11+СВЦЭМ!$D$10+'СЕТ СН'!$F$6-'СЕТ СН'!$F$23</f>
        <v>785.97035245999996</v>
      </c>
      <c r="V21" s="36">
        <f>SUMIFS(СВЦЭМ!$D$34:$D$777,СВЦЭМ!$A$34:$A$777,$A21,СВЦЭМ!$B$34:$B$777,V$11)+'СЕТ СН'!$F$11+СВЦЭМ!$D$10+'СЕТ СН'!$F$6-'СЕТ СН'!$F$23</f>
        <v>783.16317503999994</v>
      </c>
      <c r="W21" s="36">
        <f>SUMIFS(СВЦЭМ!$D$34:$D$777,СВЦЭМ!$A$34:$A$777,$A21,СВЦЭМ!$B$34:$B$777,W$11)+'СЕТ СН'!$F$11+СВЦЭМ!$D$10+'СЕТ СН'!$F$6-'СЕТ СН'!$F$23</f>
        <v>776.92509089999999</v>
      </c>
      <c r="X21" s="36">
        <f>SUMIFS(СВЦЭМ!$D$34:$D$777,СВЦЭМ!$A$34:$A$777,$A21,СВЦЭМ!$B$34:$B$777,X$11)+'СЕТ СН'!$F$11+СВЦЭМ!$D$10+'СЕТ СН'!$F$6-'СЕТ СН'!$F$23</f>
        <v>763.4343078899999</v>
      </c>
      <c r="Y21" s="36">
        <f>SUMIFS(СВЦЭМ!$D$34:$D$777,СВЦЭМ!$A$34:$A$777,$A21,СВЦЭМ!$B$34:$B$777,Y$11)+'СЕТ СН'!$F$11+СВЦЭМ!$D$10+'СЕТ СН'!$F$6-'СЕТ СН'!$F$23</f>
        <v>856.42352750999999</v>
      </c>
    </row>
    <row r="22" spans="1:25" ht="15.75" x14ac:dyDescent="0.2">
      <c r="A22" s="35">
        <f t="shared" si="0"/>
        <v>43384</v>
      </c>
      <c r="B22" s="36">
        <f>SUMIFS(СВЦЭМ!$D$34:$D$777,СВЦЭМ!$A$34:$A$777,$A22,СВЦЭМ!$B$34:$B$777,B$11)+'СЕТ СН'!$F$11+СВЦЭМ!$D$10+'СЕТ СН'!$F$6-'СЕТ СН'!$F$23</f>
        <v>1026.5422544199998</v>
      </c>
      <c r="C22" s="36">
        <f>SUMIFS(СВЦЭМ!$D$34:$D$777,СВЦЭМ!$A$34:$A$777,$A22,СВЦЭМ!$B$34:$B$777,C$11)+'СЕТ СН'!$F$11+СВЦЭМ!$D$10+'СЕТ СН'!$F$6-'СЕТ СН'!$F$23</f>
        <v>1164.62128736</v>
      </c>
      <c r="D22" s="36">
        <f>SUMIFS(СВЦЭМ!$D$34:$D$777,СВЦЭМ!$A$34:$A$777,$A22,СВЦЭМ!$B$34:$B$777,D$11)+'СЕТ СН'!$F$11+СВЦЭМ!$D$10+'СЕТ СН'!$F$6-'СЕТ СН'!$F$23</f>
        <v>1257.38884244</v>
      </c>
      <c r="E22" s="36">
        <f>SUMIFS(СВЦЭМ!$D$34:$D$777,СВЦЭМ!$A$34:$A$777,$A22,СВЦЭМ!$B$34:$B$777,E$11)+'СЕТ СН'!$F$11+СВЦЭМ!$D$10+'СЕТ СН'!$F$6-'СЕТ СН'!$F$23</f>
        <v>1264.5847139299999</v>
      </c>
      <c r="F22" s="36">
        <f>SUMIFS(СВЦЭМ!$D$34:$D$777,СВЦЭМ!$A$34:$A$777,$A22,СВЦЭМ!$B$34:$B$777,F$11)+'СЕТ СН'!$F$11+СВЦЭМ!$D$10+'СЕТ СН'!$F$6-'СЕТ СН'!$F$23</f>
        <v>1256.3603110500001</v>
      </c>
      <c r="G22" s="36">
        <f>SUMIFS(СВЦЭМ!$D$34:$D$777,СВЦЭМ!$A$34:$A$777,$A22,СВЦЭМ!$B$34:$B$777,G$11)+'СЕТ СН'!$F$11+СВЦЭМ!$D$10+'СЕТ СН'!$F$6-'СЕТ СН'!$F$23</f>
        <v>1229.62788744</v>
      </c>
      <c r="H22" s="36">
        <f>SUMIFS(СВЦЭМ!$D$34:$D$777,СВЦЭМ!$A$34:$A$777,$A22,СВЦЭМ!$B$34:$B$777,H$11)+'СЕТ СН'!$F$11+СВЦЭМ!$D$10+'СЕТ СН'!$F$6-'СЕТ СН'!$F$23</f>
        <v>1157.33278384</v>
      </c>
      <c r="I22" s="36">
        <f>SUMIFS(СВЦЭМ!$D$34:$D$777,СВЦЭМ!$A$34:$A$777,$A22,СВЦЭМ!$B$34:$B$777,I$11)+'СЕТ СН'!$F$11+СВЦЭМ!$D$10+'СЕТ СН'!$F$6-'СЕТ СН'!$F$23</f>
        <v>1071.1348135799999</v>
      </c>
      <c r="J22" s="36">
        <f>SUMIFS(СВЦЭМ!$D$34:$D$777,СВЦЭМ!$A$34:$A$777,$A22,СВЦЭМ!$B$34:$B$777,J$11)+'СЕТ СН'!$F$11+СВЦЭМ!$D$10+'СЕТ СН'!$F$6-'СЕТ СН'!$F$23</f>
        <v>1053.8931130399999</v>
      </c>
      <c r="K22" s="36">
        <f>SUMIFS(СВЦЭМ!$D$34:$D$777,СВЦЭМ!$A$34:$A$777,$A22,СВЦЭМ!$B$34:$B$777,K$11)+'СЕТ СН'!$F$11+СВЦЭМ!$D$10+'СЕТ СН'!$F$6-'СЕТ СН'!$F$23</f>
        <v>1028.8544697</v>
      </c>
      <c r="L22" s="36">
        <f>SUMIFS(СВЦЭМ!$D$34:$D$777,СВЦЭМ!$A$34:$A$777,$A22,СВЦЭМ!$B$34:$B$777,L$11)+'СЕТ СН'!$F$11+СВЦЭМ!$D$10+'СЕТ СН'!$F$6-'СЕТ СН'!$F$23</f>
        <v>1025.7443618099999</v>
      </c>
      <c r="M22" s="36">
        <f>SUMIFS(СВЦЭМ!$D$34:$D$777,СВЦЭМ!$A$34:$A$777,$A22,СВЦЭМ!$B$34:$B$777,M$11)+'СЕТ СН'!$F$11+СВЦЭМ!$D$10+'СЕТ СН'!$F$6-'СЕТ СН'!$F$23</f>
        <v>1039.5308581899999</v>
      </c>
      <c r="N22" s="36">
        <f>SUMIFS(СВЦЭМ!$D$34:$D$777,СВЦЭМ!$A$34:$A$777,$A22,СВЦЭМ!$B$34:$B$777,N$11)+'СЕТ СН'!$F$11+СВЦЭМ!$D$10+'СЕТ СН'!$F$6-'СЕТ СН'!$F$23</f>
        <v>1047.0751395499999</v>
      </c>
      <c r="O22" s="36">
        <f>SUMIFS(СВЦЭМ!$D$34:$D$777,СВЦЭМ!$A$34:$A$777,$A22,СВЦЭМ!$B$34:$B$777,O$11)+'СЕТ СН'!$F$11+СВЦЭМ!$D$10+'СЕТ СН'!$F$6-'СЕТ СН'!$F$23</f>
        <v>1023.2158094099998</v>
      </c>
      <c r="P22" s="36">
        <f>SUMIFS(СВЦЭМ!$D$34:$D$777,СВЦЭМ!$A$34:$A$777,$A22,СВЦЭМ!$B$34:$B$777,P$11)+'СЕТ СН'!$F$11+СВЦЭМ!$D$10+'СЕТ СН'!$F$6-'СЕТ СН'!$F$23</f>
        <v>965.58667723999997</v>
      </c>
      <c r="Q22" s="36">
        <f>SUMIFS(СВЦЭМ!$D$34:$D$777,СВЦЭМ!$A$34:$A$777,$A22,СВЦЭМ!$B$34:$B$777,Q$11)+'СЕТ СН'!$F$11+СВЦЭМ!$D$10+'СЕТ СН'!$F$6-'СЕТ СН'!$F$23</f>
        <v>896.36156334999987</v>
      </c>
      <c r="R22" s="36">
        <f>SUMIFS(СВЦЭМ!$D$34:$D$777,СВЦЭМ!$A$34:$A$777,$A22,СВЦЭМ!$B$34:$B$777,R$11)+'СЕТ СН'!$F$11+СВЦЭМ!$D$10+'СЕТ СН'!$F$6-'СЕТ СН'!$F$23</f>
        <v>800.04683383999986</v>
      </c>
      <c r="S22" s="36">
        <f>SUMIFS(СВЦЭМ!$D$34:$D$777,СВЦЭМ!$A$34:$A$777,$A22,СВЦЭМ!$B$34:$B$777,S$11)+'СЕТ СН'!$F$11+СВЦЭМ!$D$10+'СЕТ СН'!$F$6-'СЕТ СН'!$F$23</f>
        <v>743.55825381</v>
      </c>
      <c r="T22" s="36">
        <f>SUMIFS(СВЦЭМ!$D$34:$D$777,СВЦЭМ!$A$34:$A$777,$A22,СВЦЭМ!$B$34:$B$777,T$11)+'СЕТ СН'!$F$11+СВЦЭМ!$D$10+'СЕТ СН'!$F$6-'СЕТ СН'!$F$23</f>
        <v>748.99617935999981</v>
      </c>
      <c r="U22" s="36">
        <f>SUMIFS(СВЦЭМ!$D$34:$D$777,СВЦЭМ!$A$34:$A$777,$A22,СВЦЭМ!$B$34:$B$777,U$11)+'СЕТ СН'!$F$11+СВЦЭМ!$D$10+'СЕТ СН'!$F$6-'СЕТ СН'!$F$23</f>
        <v>777.91393267999979</v>
      </c>
      <c r="V22" s="36">
        <f>SUMIFS(СВЦЭМ!$D$34:$D$777,СВЦЭМ!$A$34:$A$777,$A22,СВЦЭМ!$B$34:$B$777,V$11)+'СЕТ СН'!$F$11+СВЦЭМ!$D$10+'СЕТ СН'!$F$6-'СЕТ СН'!$F$23</f>
        <v>775.22567060999995</v>
      </c>
      <c r="W22" s="36">
        <f>SUMIFS(СВЦЭМ!$D$34:$D$777,СВЦЭМ!$A$34:$A$777,$A22,СВЦЭМ!$B$34:$B$777,W$11)+'СЕТ СН'!$F$11+СВЦЭМ!$D$10+'СЕТ СН'!$F$6-'СЕТ СН'!$F$23</f>
        <v>762.66444996999985</v>
      </c>
      <c r="X22" s="36">
        <f>SUMIFS(СВЦЭМ!$D$34:$D$777,СВЦЭМ!$A$34:$A$777,$A22,СВЦЭМ!$B$34:$B$777,X$11)+'СЕТ СН'!$F$11+СВЦЭМ!$D$10+'СЕТ СН'!$F$6-'СЕТ СН'!$F$23</f>
        <v>765.16801816999987</v>
      </c>
      <c r="Y22" s="36">
        <f>SUMIFS(СВЦЭМ!$D$34:$D$777,СВЦЭМ!$A$34:$A$777,$A22,СВЦЭМ!$B$34:$B$777,Y$11)+'СЕТ СН'!$F$11+СВЦЭМ!$D$10+'СЕТ СН'!$F$6-'СЕТ СН'!$F$23</f>
        <v>890.20589874999996</v>
      </c>
    </row>
    <row r="23" spans="1:25" ht="15.75" x14ac:dyDescent="0.2">
      <c r="A23" s="35">
        <f t="shared" si="0"/>
        <v>43385</v>
      </c>
      <c r="B23" s="36">
        <f>SUMIFS(СВЦЭМ!$D$34:$D$777,СВЦЭМ!$A$34:$A$777,$A23,СВЦЭМ!$B$34:$B$777,B$11)+'СЕТ СН'!$F$11+СВЦЭМ!$D$10+'СЕТ СН'!$F$6-'СЕТ СН'!$F$23</f>
        <v>1017.1455342099998</v>
      </c>
      <c r="C23" s="36">
        <f>SUMIFS(СВЦЭМ!$D$34:$D$777,СВЦЭМ!$A$34:$A$777,$A23,СВЦЭМ!$B$34:$B$777,C$11)+'СЕТ СН'!$F$11+СВЦЭМ!$D$10+'СЕТ СН'!$F$6-'СЕТ СН'!$F$23</f>
        <v>1128.9643212899998</v>
      </c>
      <c r="D23" s="36">
        <f>SUMIFS(СВЦЭМ!$D$34:$D$777,СВЦЭМ!$A$34:$A$777,$A23,СВЦЭМ!$B$34:$B$777,D$11)+'СЕТ СН'!$F$11+СВЦЭМ!$D$10+'СЕТ СН'!$F$6-'СЕТ СН'!$F$23</f>
        <v>1198.77991662</v>
      </c>
      <c r="E23" s="36">
        <f>SUMIFS(СВЦЭМ!$D$34:$D$777,СВЦЭМ!$A$34:$A$777,$A23,СВЦЭМ!$B$34:$B$777,E$11)+'СЕТ СН'!$F$11+СВЦЭМ!$D$10+'СЕТ СН'!$F$6-'СЕТ СН'!$F$23</f>
        <v>1225.9801097</v>
      </c>
      <c r="F23" s="36">
        <f>SUMIFS(СВЦЭМ!$D$34:$D$777,СВЦЭМ!$A$34:$A$777,$A23,СВЦЭМ!$B$34:$B$777,F$11)+'СЕТ СН'!$F$11+СВЦЭМ!$D$10+'СЕТ СН'!$F$6-'СЕТ СН'!$F$23</f>
        <v>1210.08542186</v>
      </c>
      <c r="G23" s="36">
        <f>SUMIFS(СВЦЭМ!$D$34:$D$777,СВЦЭМ!$A$34:$A$777,$A23,СВЦЭМ!$B$34:$B$777,G$11)+'СЕТ СН'!$F$11+СВЦЭМ!$D$10+'СЕТ СН'!$F$6-'СЕТ СН'!$F$23</f>
        <v>1201.04587872</v>
      </c>
      <c r="H23" s="36">
        <f>SUMIFS(СВЦЭМ!$D$34:$D$777,СВЦЭМ!$A$34:$A$777,$A23,СВЦЭМ!$B$34:$B$777,H$11)+'СЕТ СН'!$F$11+СВЦЭМ!$D$10+'СЕТ СН'!$F$6-'СЕТ СН'!$F$23</f>
        <v>1170.2382559</v>
      </c>
      <c r="I23" s="36">
        <f>SUMIFS(СВЦЭМ!$D$34:$D$777,СВЦЭМ!$A$34:$A$777,$A23,СВЦЭМ!$B$34:$B$777,I$11)+'СЕТ СН'!$F$11+СВЦЭМ!$D$10+'СЕТ СН'!$F$6-'СЕТ СН'!$F$23</f>
        <v>1095.00344946</v>
      </c>
      <c r="J23" s="36">
        <f>SUMIFS(СВЦЭМ!$D$34:$D$777,СВЦЭМ!$A$34:$A$777,$A23,СВЦЭМ!$B$34:$B$777,J$11)+'СЕТ СН'!$F$11+СВЦЭМ!$D$10+'СЕТ СН'!$F$6-'СЕТ СН'!$F$23</f>
        <v>1065.4472284999999</v>
      </c>
      <c r="K23" s="36">
        <f>SUMIFS(СВЦЭМ!$D$34:$D$777,СВЦЭМ!$A$34:$A$777,$A23,СВЦЭМ!$B$34:$B$777,K$11)+'СЕТ СН'!$F$11+СВЦЭМ!$D$10+'СЕТ СН'!$F$6-'СЕТ СН'!$F$23</f>
        <v>1044.2167429399999</v>
      </c>
      <c r="L23" s="36">
        <f>SUMIFS(СВЦЭМ!$D$34:$D$777,СВЦЭМ!$A$34:$A$777,$A23,СВЦЭМ!$B$34:$B$777,L$11)+'СЕТ СН'!$F$11+СВЦЭМ!$D$10+'СЕТ СН'!$F$6-'СЕТ СН'!$F$23</f>
        <v>1046.9400650299999</v>
      </c>
      <c r="M23" s="36">
        <f>SUMIFS(СВЦЭМ!$D$34:$D$777,СВЦЭМ!$A$34:$A$777,$A23,СВЦЭМ!$B$34:$B$777,M$11)+'СЕТ СН'!$F$11+СВЦЭМ!$D$10+'СЕТ СН'!$F$6-'СЕТ СН'!$F$23</f>
        <v>1065.0023495599999</v>
      </c>
      <c r="N23" s="36">
        <f>SUMIFS(СВЦЭМ!$D$34:$D$777,СВЦЭМ!$A$34:$A$777,$A23,СВЦЭМ!$B$34:$B$777,N$11)+'СЕТ СН'!$F$11+СВЦЭМ!$D$10+'СЕТ СН'!$F$6-'СЕТ СН'!$F$23</f>
        <v>1075.4162263399999</v>
      </c>
      <c r="O23" s="36">
        <f>SUMIFS(СВЦЭМ!$D$34:$D$777,СВЦЭМ!$A$34:$A$777,$A23,СВЦЭМ!$B$34:$B$777,O$11)+'СЕТ СН'!$F$11+СВЦЭМ!$D$10+'СЕТ СН'!$F$6-'СЕТ СН'!$F$23</f>
        <v>1046.1640299799999</v>
      </c>
      <c r="P23" s="36">
        <f>SUMIFS(СВЦЭМ!$D$34:$D$777,СВЦЭМ!$A$34:$A$777,$A23,СВЦЭМ!$B$34:$B$777,P$11)+'СЕТ СН'!$F$11+СВЦЭМ!$D$10+'СЕТ СН'!$F$6-'СЕТ СН'!$F$23</f>
        <v>981.63001055999985</v>
      </c>
      <c r="Q23" s="36">
        <f>SUMIFS(СВЦЭМ!$D$34:$D$777,СВЦЭМ!$A$34:$A$777,$A23,СВЦЭМ!$B$34:$B$777,Q$11)+'СЕТ СН'!$F$11+СВЦЭМ!$D$10+'СЕТ СН'!$F$6-'СЕТ СН'!$F$23</f>
        <v>909.64897083999995</v>
      </c>
      <c r="R23" s="36">
        <f>SUMIFS(СВЦЭМ!$D$34:$D$777,СВЦЭМ!$A$34:$A$777,$A23,СВЦЭМ!$B$34:$B$777,R$11)+'СЕТ СН'!$F$11+СВЦЭМ!$D$10+'СЕТ СН'!$F$6-'СЕТ СН'!$F$23</f>
        <v>797.94269886999996</v>
      </c>
      <c r="S23" s="36">
        <f>SUMIFS(СВЦЭМ!$D$34:$D$777,СВЦЭМ!$A$34:$A$777,$A23,СВЦЭМ!$B$34:$B$777,S$11)+'СЕТ СН'!$F$11+СВЦЭМ!$D$10+'СЕТ СН'!$F$6-'СЕТ СН'!$F$23</f>
        <v>719.14884675999997</v>
      </c>
      <c r="T23" s="36">
        <f>SUMIFS(СВЦЭМ!$D$34:$D$777,СВЦЭМ!$A$34:$A$777,$A23,СВЦЭМ!$B$34:$B$777,T$11)+'СЕТ СН'!$F$11+СВЦЭМ!$D$10+'СЕТ СН'!$F$6-'СЕТ СН'!$F$23</f>
        <v>742.63055274999988</v>
      </c>
      <c r="U23" s="36">
        <f>SUMIFS(СВЦЭМ!$D$34:$D$777,СВЦЭМ!$A$34:$A$777,$A23,СВЦЭМ!$B$34:$B$777,U$11)+'СЕТ СН'!$F$11+СВЦЭМ!$D$10+'СЕТ СН'!$F$6-'СЕТ СН'!$F$23</f>
        <v>775.05828273999987</v>
      </c>
      <c r="V23" s="36">
        <f>SUMIFS(СВЦЭМ!$D$34:$D$777,СВЦЭМ!$A$34:$A$777,$A23,СВЦЭМ!$B$34:$B$777,V$11)+'СЕТ СН'!$F$11+СВЦЭМ!$D$10+'СЕТ СН'!$F$6-'СЕТ СН'!$F$23</f>
        <v>770.31955954999989</v>
      </c>
      <c r="W23" s="36">
        <f>SUMIFS(СВЦЭМ!$D$34:$D$777,СВЦЭМ!$A$34:$A$777,$A23,СВЦЭМ!$B$34:$B$777,W$11)+'СЕТ СН'!$F$11+СВЦЭМ!$D$10+'СЕТ СН'!$F$6-'СЕТ СН'!$F$23</f>
        <v>754.98456161999979</v>
      </c>
      <c r="X23" s="36">
        <f>SUMIFS(СВЦЭМ!$D$34:$D$777,СВЦЭМ!$A$34:$A$777,$A23,СВЦЭМ!$B$34:$B$777,X$11)+'СЕТ СН'!$F$11+СВЦЭМ!$D$10+'СЕТ СН'!$F$6-'СЕТ СН'!$F$23</f>
        <v>760.76386132999983</v>
      </c>
      <c r="Y23" s="36">
        <f>SUMIFS(СВЦЭМ!$D$34:$D$777,СВЦЭМ!$A$34:$A$777,$A23,СВЦЭМ!$B$34:$B$777,Y$11)+'СЕТ СН'!$F$11+СВЦЭМ!$D$10+'СЕТ СН'!$F$6-'СЕТ СН'!$F$23</f>
        <v>893.42579250999984</v>
      </c>
    </row>
    <row r="24" spans="1:25" ht="15.75" x14ac:dyDescent="0.2">
      <c r="A24" s="35">
        <f t="shared" si="0"/>
        <v>43386</v>
      </c>
      <c r="B24" s="36">
        <f>SUMIFS(СВЦЭМ!$D$34:$D$777,СВЦЭМ!$A$34:$A$777,$A24,СВЦЭМ!$B$34:$B$777,B$11)+'СЕТ СН'!$F$11+СВЦЭМ!$D$10+'СЕТ СН'!$F$6-'СЕТ СН'!$F$23</f>
        <v>1012.29414015</v>
      </c>
      <c r="C24" s="36">
        <f>SUMIFS(СВЦЭМ!$D$34:$D$777,СВЦЭМ!$A$34:$A$777,$A24,СВЦЭМ!$B$34:$B$777,C$11)+'СЕТ СН'!$F$11+СВЦЭМ!$D$10+'СЕТ СН'!$F$6-'СЕТ СН'!$F$23</f>
        <v>1123.8968123</v>
      </c>
      <c r="D24" s="36">
        <f>SUMIFS(СВЦЭМ!$D$34:$D$777,СВЦЭМ!$A$34:$A$777,$A24,СВЦЭМ!$B$34:$B$777,D$11)+'СЕТ СН'!$F$11+СВЦЭМ!$D$10+'СЕТ СН'!$F$6-'СЕТ СН'!$F$23</f>
        <v>1215.4066420300001</v>
      </c>
      <c r="E24" s="36">
        <f>SUMIFS(СВЦЭМ!$D$34:$D$777,СВЦЭМ!$A$34:$A$777,$A24,СВЦЭМ!$B$34:$B$777,E$11)+'СЕТ СН'!$F$11+СВЦЭМ!$D$10+'СЕТ СН'!$F$6-'СЕТ СН'!$F$23</f>
        <v>1224.3179288599999</v>
      </c>
      <c r="F24" s="36">
        <f>SUMIFS(СВЦЭМ!$D$34:$D$777,СВЦЭМ!$A$34:$A$777,$A24,СВЦЭМ!$B$34:$B$777,F$11)+'СЕТ СН'!$F$11+СВЦЭМ!$D$10+'СЕТ СН'!$F$6-'СЕТ СН'!$F$23</f>
        <v>1218.63269913</v>
      </c>
      <c r="G24" s="36">
        <f>SUMIFS(СВЦЭМ!$D$34:$D$777,СВЦЭМ!$A$34:$A$777,$A24,СВЦЭМ!$B$34:$B$777,G$11)+'СЕТ СН'!$F$11+СВЦЭМ!$D$10+'СЕТ СН'!$F$6-'СЕТ СН'!$F$23</f>
        <v>1197.6008589099999</v>
      </c>
      <c r="H24" s="36">
        <f>SUMIFS(СВЦЭМ!$D$34:$D$777,СВЦЭМ!$A$34:$A$777,$A24,СВЦЭМ!$B$34:$B$777,H$11)+'СЕТ СН'!$F$11+СВЦЭМ!$D$10+'СЕТ СН'!$F$6-'СЕТ СН'!$F$23</f>
        <v>1149.3485388899999</v>
      </c>
      <c r="I24" s="36">
        <f>SUMIFS(СВЦЭМ!$D$34:$D$777,СВЦЭМ!$A$34:$A$777,$A24,СВЦЭМ!$B$34:$B$777,I$11)+'СЕТ СН'!$F$11+СВЦЭМ!$D$10+'СЕТ СН'!$F$6-'СЕТ СН'!$F$23</f>
        <v>1072.9852507099999</v>
      </c>
      <c r="J24" s="36">
        <f>SUMIFS(СВЦЭМ!$D$34:$D$777,СВЦЭМ!$A$34:$A$777,$A24,СВЦЭМ!$B$34:$B$777,J$11)+'СЕТ СН'!$F$11+СВЦЭМ!$D$10+'СЕТ СН'!$F$6-'СЕТ СН'!$F$23</f>
        <v>1038.62524964</v>
      </c>
      <c r="K24" s="36">
        <f>SUMIFS(СВЦЭМ!$D$34:$D$777,СВЦЭМ!$A$34:$A$777,$A24,СВЦЭМ!$B$34:$B$777,K$11)+'СЕТ СН'!$F$11+СВЦЭМ!$D$10+'СЕТ СН'!$F$6-'СЕТ СН'!$F$23</f>
        <v>1032.3057485999998</v>
      </c>
      <c r="L24" s="36">
        <f>SUMIFS(СВЦЭМ!$D$34:$D$777,СВЦЭМ!$A$34:$A$777,$A24,СВЦЭМ!$B$34:$B$777,L$11)+'СЕТ СН'!$F$11+СВЦЭМ!$D$10+'СЕТ СН'!$F$6-'СЕТ СН'!$F$23</f>
        <v>1013.6420392299999</v>
      </c>
      <c r="M24" s="36">
        <f>SUMIFS(СВЦЭМ!$D$34:$D$777,СВЦЭМ!$A$34:$A$777,$A24,СВЦЭМ!$B$34:$B$777,M$11)+'СЕТ СН'!$F$11+СВЦЭМ!$D$10+'СЕТ СН'!$F$6-'СЕТ СН'!$F$23</f>
        <v>1031.5470346699999</v>
      </c>
      <c r="N24" s="36">
        <f>SUMIFS(СВЦЭМ!$D$34:$D$777,СВЦЭМ!$A$34:$A$777,$A24,СВЦЭМ!$B$34:$B$777,N$11)+'СЕТ СН'!$F$11+СВЦЭМ!$D$10+'СЕТ СН'!$F$6-'СЕТ СН'!$F$23</f>
        <v>1053.7355006099999</v>
      </c>
      <c r="O24" s="36">
        <f>SUMIFS(СВЦЭМ!$D$34:$D$777,СВЦЭМ!$A$34:$A$777,$A24,СВЦЭМ!$B$34:$B$777,O$11)+'СЕТ СН'!$F$11+СВЦЭМ!$D$10+'СЕТ СН'!$F$6-'СЕТ СН'!$F$23</f>
        <v>1060.8720680299998</v>
      </c>
      <c r="P24" s="36">
        <f>SUMIFS(СВЦЭМ!$D$34:$D$777,СВЦЭМ!$A$34:$A$777,$A24,СВЦЭМ!$B$34:$B$777,P$11)+'СЕТ СН'!$F$11+СВЦЭМ!$D$10+'СЕТ СН'!$F$6-'СЕТ СН'!$F$23</f>
        <v>1008.11937786</v>
      </c>
      <c r="Q24" s="36">
        <f>SUMIFS(СВЦЭМ!$D$34:$D$777,СВЦЭМ!$A$34:$A$777,$A24,СВЦЭМ!$B$34:$B$777,Q$11)+'СЕТ СН'!$F$11+СВЦЭМ!$D$10+'СЕТ СН'!$F$6-'СЕТ СН'!$F$23</f>
        <v>941.76954823999995</v>
      </c>
      <c r="R24" s="36">
        <f>SUMIFS(СВЦЭМ!$D$34:$D$777,СВЦЭМ!$A$34:$A$777,$A24,СВЦЭМ!$B$34:$B$777,R$11)+'СЕТ СН'!$F$11+СВЦЭМ!$D$10+'СЕТ СН'!$F$6-'СЕТ СН'!$F$23</f>
        <v>827.00705336999999</v>
      </c>
      <c r="S24" s="36">
        <f>SUMIFS(СВЦЭМ!$D$34:$D$777,СВЦЭМ!$A$34:$A$777,$A24,СВЦЭМ!$B$34:$B$777,S$11)+'СЕТ СН'!$F$11+СВЦЭМ!$D$10+'СЕТ СН'!$F$6-'СЕТ СН'!$F$23</f>
        <v>742.7731471699999</v>
      </c>
      <c r="T24" s="36">
        <f>SUMIFS(СВЦЭМ!$D$34:$D$777,СВЦЭМ!$A$34:$A$777,$A24,СВЦЭМ!$B$34:$B$777,T$11)+'СЕТ СН'!$F$11+СВЦЭМ!$D$10+'СЕТ СН'!$F$6-'СЕТ СН'!$F$23</f>
        <v>742.67279773999985</v>
      </c>
      <c r="U24" s="36">
        <f>SUMIFS(СВЦЭМ!$D$34:$D$777,СВЦЭМ!$A$34:$A$777,$A24,СВЦЭМ!$B$34:$B$777,U$11)+'СЕТ СН'!$F$11+СВЦЭМ!$D$10+'СЕТ СН'!$F$6-'СЕТ СН'!$F$23</f>
        <v>780.14414455999986</v>
      </c>
      <c r="V24" s="36">
        <f>SUMIFS(СВЦЭМ!$D$34:$D$777,СВЦЭМ!$A$34:$A$777,$A24,СВЦЭМ!$B$34:$B$777,V$11)+'СЕТ СН'!$F$11+СВЦЭМ!$D$10+'СЕТ СН'!$F$6-'СЕТ СН'!$F$23</f>
        <v>766.13337799999999</v>
      </c>
      <c r="W24" s="36">
        <f>SUMIFS(СВЦЭМ!$D$34:$D$777,СВЦЭМ!$A$34:$A$777,$A24,СВЦЭМ!$B$34:$B$777,W$11)+'СЕТ СН'!$F$11+СВЦЭМ!$D$10+'СЕТ СН'!$F$6-'СЕТ СН'!$F$23</f>
        <v>764.43145850999986</v>
      </c>
      <c r="X24" s="36">
        <f>SUMIFS(СВЦЭМ!$D$34:$D$777,СВЦЭМ!$A$34:$A$777,$A24,СВЦЭМ!$B$34:$B$777,X$11)+'СЕТ СН'!$F$11+СВЦЭМ!$D$10+'СЕТ СН'!$F$6-'СЕТ СН'!$F$23</f>
        <v>748.50640174</v>
      </c>
      <c r="Y24" s="36">
        <f>SUMIFS(СВЦЭМ!$D$34:$D$777,СВЦЭМ!$A$34:$A$777,$A24,СВЦЭМ!$B$34:$B$777,Y$11)+'СЕТ СН'!$F$11+СВЦЭМ!$D$10+'СЕТ СН'!$F$6-'СЕТ СН'!$F$23</f>
        <v>862.99898412999983</v>
      </c>
    </row>
    <row r="25" spans="1:25" ht="15.75" x14ac:dyDescent="0.2">
      <c r="A25" s="35">
        <f t="shared" si="0"/>
        <v>43387</v>
      </c>
      <c r="B25" s="36">
        <f>SUMIFS(СВЦЭМ!$D$34:$D$777,СВЦЭМ!$A$34:$A$777,$A25,СВЦЭМ!$B$34:$B$777,B$11)+'СЕТ СН'!$F$11+СВЦЭМ!$D$10+'СЕТ СН'!$F$6-'СЕТ СН'!$F$23</f>
        <v>963.64722535999999</v>
      </c>
      <c r="C25" s="36">
        <f>SUMIFS(СВЦЭМ!$D$34:$D$777,СВЦЭМ!$A$34:$A$777,$A25,СВЦЭМ!$B$34:$B$777,C$11)+'СЕТ СН'!$F$11+СВЦЭМ!$D$10+'СЕТ СН'!$F$6-'СЕТ СН'!$F$23</f>
        <v>1050.3973498199998</v>
      </c>
      <c r="D25" s="36">
        <f>SUMIFS(СВЦЭМ!$D$34:$D$777,СВЦЭМ!$A$34:$A$777,$A25,СВЦЭМ!$B$34:$B$777,D$11)+'СЕТ СН'!$F$11+СВЦЭМ!$D$10+'СЕТ СН'!$F$6-'СЕТ СН'!$F$23</f>
        <v>1141.4601182099998</v>
      </c>
      <c r="E25" s="36">
        <f>SUMIFS(СВЦЭМ!$D$34:$D$777,СВЦЭМ!$A$34:$A$777,$A25,СВЦЭМ!$B$34:$B$777,E$11)+'СЕТ СН'!$F$11+СВЦЭМ!$D$10+'СЕТ СН'!$F$6-'СЕТ СН'!$F$23</f>
        <v>1153.31624556</v>
      </c>
      <c r="F25" s="36">
        <f>SUMIFS(СВЦЭМ!$D$34:$D$777,СВЦЭМ!$A$34:$A$777,$A25,СВЦЭМ!$B$34:$B$777,F$11)+'СЕТ СН'!$F$11+СВЦЭМ!$D$10+'СЕТ СН'!$F$6-'СЕТ СН'!$F$23</f>
        <v>1151.52182307</v>
      </c>
      <c r="G25" s="36">
        <f>SUMIFS(СВЦЭМ!$D$34:$D$777,СВЦЭМ!$A$34:$A$777,$A25,СВЦЭМ!$B$34:$B$777,G$11)+'СЕТ СН'!$F$11+СВЦЭМ!$D$10+'СЕТ СН'!$F$6-'СЕТ СН'!$F$23</f>
        <v>1138.8373892099999</v>
      </c>
      <c r="H25" s="36">
        <f>SUMIFS(СВЦЭМ!$D$34:$D$777,СВЦЭМ!$A$34:$A$777,$A25,СВЦЭМ!$B$34:$B$777,H$11)+'СЕТ СН'!$F$11+СВЦЭМ!$D$10+'СЕТ СН'!$F$6-'СЕТ СН'!$F$23</f>
        <v>1117.2858310499998</v>
      </c>
      <c r="I25" s="36">
        <f>SUMIFS(СВЦЭМ!$D$34:$D$777,СВЦЭМ!$A$34:$A$777,$A25,СВЦЭМ!$B$34:$B$777,I$11)+'СЕТ СН'!$F$11+СВЦЭМ!$D$10+'СЕТ СН'!$F$6-'СЕТ СН'!$F$23</f>
        <v>1107.0922805499999</v>
      </c>
      <c r="J25" s="36">
        <f>SUMIFS(СВЦЭМ!$D$34:$D$777,СВЦЭМ!$A$34:$A$777,$A25,СВЦЭМ!$B$34:$B$777,J$11)+'СЕТ СН'!$F$11+СВЦЭМ!$D$10+'СЕТ СН'!$F$6-'СЕТ СН'!$F$23</f>
        <v>1067.3903237099998</v>
      </c>
      <c r="K25" s="36">
        <f>SUMIFS(СВЦЭМ!$D$34:$D$777,СВЦЭМ!$A$34:$A$777,$A25,СВЦЭМ!$B$34:$B$777,K$11)+'СЕТ СН'!$F$11+СВЦЭМ!$D$10+'СЕТ СН'!$F$6-'СЕТ СН'!$F$23</f>
        <v>1041.5718595799999</v>
      </c>
      <c r="L25" s="36">
        <f>SUMIFS(СВЦЭМ!$D$34:$D$777,СВЦЭМ!$A$34:$A$777,$A25,СВЦЭМ!$B$34:$B$777,L$11)+'СЕТ СН'!$F$11+СВЦЭМ!$D$10+'СЕТ СН'!$F$6-'СЕТ СН'!$F$23</f>
        <v>1027.93377317</v>
      </c>
      <c r="M25" s="36">
        <f>SUMIFS(СВЦЭМ!$D$34:$D$777,СВЦЭМ!$A$34:$A$777,$A25,СВЦЭМ!$B$34:$B$777,M$11)+'СЕТ СН'!$F$11+СВЦЭМ!$D$10+'СЕТ СН'!$F$6-'СЕТ СН'!$F$23</f>
        <v>1043.9670235399999</v>
      </c>
      <c r="N25" s="36">
        <f>SUMIFS(СВЦЭМ!$D$34:$D$777,СВЦЭМ!$A$34:$A$777,$A25,СВЦЭМ!$B$34:$B$777,N$11)+'СЕТ СН'!$F$11+СВЦЭМ!$D$10+'СЕТ СН'!$F$6-'СЕТ СН'!$F$23</f>
        <v>1069.6938276799999</v>
      </c>
      <c r="O25" s="36">
        <f>SUMIFS(СВЦЭМ!$D$34:$D$777,СВЦЭМ!$A$34:$A$777,$A25,СВЦЭМ!$B$34:$B$777,O$11)+'СЕТ СН'!$F$11+СВЦЭМ!$D$10+'СЕТ СН'!$F$6-'СЕТ СН'!$F$23</f>
        <v>1057.9143148199998</v>
      </c>
      <c r="P25" s="36">
        <f>SUMIFS(СВЦЭМ!$D$34:$D$777,СВЦЭМ!$A$34:$A$777,$A25,СВЦЭМ!$B$34:$B$777,P$11)+'СЕТ СН'!$F$11+СВЦЭМ!$D$10+'СЕТ СН'!$F$6-'СЕТ СН'!$F$23</f>
        <v>997.66277290999983</v>
      </c>
      <c r="Q25" s="36">
        <f>SUMIFS(СВЦЭМ!$D$34:$D$777,СВЦЭМ!$A$34:$A$777,$A25,СВЦЭМ!$B$34:$B$777,Q$11)+'СЕТ СН'!$F$11+СВЦЭМ!$D$10+'СЕТ СН'!$F$6-'СЕТ СН'!$F$23</f>
        <v>944.77354837999997</v>
      </c>
      <c r="R25" s="36">
        <f>SUMIFS(СВЦЭМ!$D$34:$D$777,СВЦЭМ!$A$34:$A$777,$A25,СВЦЭМ!$B$34:$B$777,R$11)+'СЕТ СН'!$F$11+СВЦЭМ!$D$10+'СЕТ СН'!$F$6-'СЕТ СН'!$F$23</f>
        <v>882.77597363999985</v>
      </c>
      <c r="S25" s="36">
        <f>SUMIFS(СВЦЭМ!$D$34:$D$777,СВЦЭМ!$A$34:$A$777,$A25,СВЦЭМ!$B$34:$B$777,S$11)+'СЕТ СН'!$F$11+СВЦЭМ!$D$10+'СЕТ СН'!$F$6-'СЕТ СН'!$F$23</f>
        <v>788.15168389999985</v>
      </c>
      <c r="T25" s="36">
        <f>SUMIFS(СВЦЭМ!$D$34:$D$777,СВЦЭМ!$A$34:$A$777,$A25,СВЦЭМ!$B$34:$B$777,T$11)+'СЕТ СН'!$F$11+СВЦЭМ!$D$10+'СЕТ СН'!$F$6-'СЕТ СН'!$F$23</f>
        <v>765.98642507999989</v>
      </c>
      <c r="U25" s="36">
        <f>SUMIFS(СВЦЭМ!$D$34:$D$777,СВЦЭМ!$A$34:$A$777,$A25,СВЦЭМ!$B$34:$B$777,U$11)+'СЕТ СН'!$F$11+СВЦЭМ!$D$10+'СЕТ СН'!$F$6-'СЕТ СН'!$F$23</f>
        <v>788.65008379999995</v>
      </c>
      <c r="V25" s="36">
        <f>SUMIFS(СВЦЭМ!$D$34:$D$777,СВЦЭМ!$A$34:$A$777,$A25,СВЦЭМ!$B$34:$B$777,V$11)+'СЕТ СН'!$F$11+СВЦЭМ!$D$10+'СЕТ СН'!$F$6-'СЕТ СН'!$F$23</f>
        <v>791.03581711999982</v>
      </c>
      <c r="W25" s="36">
        <f>SUMIFS(СВЦЭМ!$D$34:$D$777,СВЦЭМ!$A$34:$A$777,$A25,СВЦЭМ!$B$34:$B$777,W$11)+'СЕТ СН'!$F$11+СВЦЭМ!$D$10+'СЕТ СН'!$F$6-'СЕТ СН'!$F$23</f>
        <v>769.45964041999991</v>
      </c>
      <c r="X25" s="36">
        <f>SUMIFS(СВЦЭМ!$D$34:$D$777,СВЦЭМ!$A$34:$A$777,$A25,СВЦЭМ!$B$34:$B$777,X$11)+'СЕТ СН'!$F$11+СВЦЭМ!$D$10+'СЕТ СН'!$F$6-'СЕТ СН'!$F$23</f>
        <v>765.39462581999987</v>
      </c>
      <c r="Y25" s="36">
        <f>SUMIFS(СВЦЭМ!$D$34:$D$777,СВЦЭМ!$A$34:$A$777,$A25,СВЦЭМ!$B$34:$B$777,Y$11)+'СЕТ СН'!$F$11+СВЦЭМ!$D$10+'СЕТ СН'!$F$6-'СЕТ СН'!$F$23</f>
        <v>879.71778907999987</v>
      </c>
    </row>
    <row r="26" spans="1:25" ht="15.75" x14ac:dyDescent="0.2">
      <c r="A26" s="35">
        <f t="shared" si="0"/>
        <v>43388</v>
      </c>
      <c r="B26" s="36">
        <f>SUMIFS(СВЦЭМ!$D$34:$D$777,СВЦЭМ!$A$34:$A$777,$A26,СВЦЭМ!$B$34:$B$777,B$11)+'СЕТ СН'!$F$11+СВЦЭМ!$D$10+'СЕТ СН'!$F$6-'СЕТ СН'!$F$23</f>
        <v>1083.12078228</v>
      </c>
      <c r="C26" s="36">
        <f>SUMIFS(СВЦЭМ!$D$34:$D$777,СВЦЭМ!$A$34:$A$777,$A26,СВЦЭМ!$B$34:$B$777,C$11)+'СЕТ СН'!$F$11+СВЦЭМ!$D$10+'СЕТ СН'!$F$6-'СЕТ СН'!$F$23</f>
        <v>1207.2896503099998</v>
      </c>
      <c r="D26" s="36">
        <f>SUMIFS(СВЦЭМ!$D$34:$D$777,СВЦЭМ!$A$34:$A$777,$A26,СВЦЭМ!$B$34:$B$777,D$11)+'СЕТ СН'!$F$11+СВЦЭМ!$D$10+'СЕТ СН'!$F$6-'СЕТ СН'!$F$23</f>
        <v>1255.78838926</v>
      </c>
      <c r="E26" s="36">
        <f>SUMIFS(СВЦЭМ!$D$34:$D$777,СВЦЭМ!$A$34:$A$777,$A26,СВЦЭМ!$B$34:$B$777,E$11)+'СЕТ СН'!$F$11+СВЦЭМ!$D$10+'СЕТ СН'!$F$6-'СЕТ СН'!$F$23</f>
        <v>1255.9193673499999</v>
      </c>
      <c r="F26" s="36">
        <f>SUMIFS(СВЦЭМ!$D$34:$D$777,СВЦЭМ!$A$34:$A$777,$A26,СВЦЭМ!$B$34:$B$777,F$11)+'СЕТ СН'!$F$11+СВЦЭМ!$D$10+'СЕТ СН'!$F$6-'СЕТ СН'!$F$23</f>
        <v>1256.95591386</v>
      </c>
      <c r="G26" s="36">
        <f>SUMIFS(СВЦЭМ!$D$34:$D$777,СВЦЭМ!$A$34:$A$777,$A26,СВЦЭМ!$B$34:$B$777,G$11)+'СЕТ СН'!$F$11+СВЦЭМ!$D$10+'СЕТ СН'!$F$6-'СЕТ СН'!$F$23</f>
        <v>1260.60503986</v>
      </c>
      <c r="H26" s="36">
        <f>SUMIFS(СВЦЭМ!$D$34:$D$777,СВЦЭМ!$A$34:$A$777,$A26,СВЦЭМ!$B$34:$B$777,H$11)+'СЕТ СН'!$F$11+СВЦЭМ!$D$10+'СЕТ СН'!$F$6-'СЕТ СН'!$F$23</f>
        <v>1199.2212538799999</v>
      </c>
      <c r="I26" s="36">
        <f>SUMIFS(СВЦЭМ!$D$34:$D$777,СВЦЭМ!$A$34:$A$777,$A26,СВЦЭМ!$B$34:$B$777,I$11)+'СЕТ СН'!$F$11+СВЦЭМ!$D$10+'СЕТ СН'!$F$6-'СЕТ СН'!$F$23</f>
        <v>1124.9752902099999</v>
      </c>
      <c r="J26" s="36">
        <f>SUMIFS(СВЦЭМ!$D$34:$D$777,СВЦЭМ!$A$34:$A$777,$A26,СВЦЭМ!$B$34:$B$777,J$11)+'СЕТ СН'!$F$11+СВЦЭМ!$D$10+'СЕТ СН'!$F$6-'СЕТ СН'!$F$23</f>
        <v>1097.2764195</v>
      </c>
      <c r="K26" s="36">
        <f>SUMIFS(СВЦЭМ!$D$34:$D$777,СВЦЭМ!$A$34:$A$777,$A26,СВЦЭМ!$B$34:$B$777,K$11)+'СЕТ СН'!$F$11+СВЦЭМ!$D$10+'СЕТ СН'!$F$6-'СЕТ СН'!$F$23</f>
        <v>1062.6311202699999</v>
      </c>
      <c r="L26" s="36">
        <f>SUMIFS(СВЦЭМ!$D$34:$D$777,СВЦЭМ!$A$34:$A$777,$A26,СВЦЭМ!$B$34:$B$777,L$11)+'СЕТ СН'!$F$11+СВЦЭМ!$D$10+'СЕТ СН'!$F$6-'СЕТ СН'!$F$23</f>
        <v>1054.63104013</v>
      </c>
      <c r="M26" s="36">
        <f>SUMIFS(СВЦЭМ!$D$34:$D$777,СВЦЭМ!$A$34:$A$777,$A26,СВЦЭМ!$B$34:$B$777,M$11)+'СЕТ СН'!$F$11+СВЦЭМ!$D$10+'СЕТ СН'!$F$6-'СЕТ СН'!$F$23</f>
        <v>1052.6641905199999</v>
      </c>
      <c r="N26" s="36">
        <f>SUMIFS(СВЦЭМ!$D$34:$D$777,СВЦЭМ!$A$34:$A$777,$A26,СВЦЭМ!$B$34:$B$777,N$11)+'СЕТ СН'!$F$11+СВЦЭМ!$D$10+'СЕТ СН'!$F$6-'СЕТ СН'!$F$23</f>
        <v>1073.1389901099999</v>
      </c>
      <c r="O26" s="36">
        <f>SUMIFS(СВЦЭМ!$D$34:$D$777,СВЦЭМ!$A$34:$A$777,$A26,СВЦЭМ!$B$34:$B$777,O$11)+'СЕТ СН'!$F$11+СВЦЭМ!$D$10+'СЕТ СН'!$F$6-'СЕТ СН'!$F$23</f>
        <v>1065.3293170299999</v>
      </c>
      <c r="P26" s="36">
        <f>SUMIFS(СВЦЭМ!$D$34:$D$777,СВЦЭМ!$A$34:$A$777,$A26,СВЦЭМ!$B$34:$B$777,P$11)+'СЕТ СН'!$F$11+СВЦЭМ!$D$10+'СЕТ СН'!$F$6-'СЕТ СН'!$F$23</f>
        <v>1010.2684791499998</v>
      </c>
      <c r="Q26" s="36">
        <f>SUMIFS(СВЦЭМ!$D$34:$D$777,СВЦЭМ!$A$34:$A$777,$A26,СВЦЭМ!$B$34:$B$777,Q$11)+'СЕТ СН'!$F$11+СВЦЭМ!$D$10+'СЕТ СН'!$F$6-'СЕТ СН'!$F$23</f>
        <v>934.95218307999994</v>
      </c>
      <c r="R26" s="36">
        <f>SUMIFS(СВЦЭМ!$D$34:$D$777,СВЦЭМ!$A$34:$A$777,$A26,СВЦЭМ!$B$34:$B$777,R$11)+'СЕТ СН'!$F$11+СВЦЭМ!$D$10+'СЕТ СН'!$F$6-'СЕТ СН'!$F$23</f>
        <v>825.70312347999993</v>
      </c>
      <c r="S26" s="36">
        <f>SUMIFS(СВЦЭМ!$D$34:$D$777,СВЦЭМ!$A$34:$A$777,$A26,СВЦЭМ!$B$34:$B$777,S$11)+'СЕТ СН'!$F$11+СВЦЭМ!$D$10+'СЕТ СН'!$F$6-'СЕТ СН'!$F$23</f>
        <v>735.82118235999997</v>
      </c>
      <c r="T26" s="36">
        <f>SUMIFS(СВЦЭМ!$D$34:$D$777,СВЦЭМ!$A$34:$A$777,$A26,СВЦЭМ!$B$34:$B$777,T$11)+'СЕТ СН'!$F$11+СВЦЭМ!$D$10+'СЕТ СН'!$F$6-'СЕТ СН'!$F$23</f>
        <v>705.20363140999984</v>
      </c>
      <c r="U26" s="36">
        <f>SUMIFS(СВЦЭМ!$D$34:$D$777,СВЦЭМ!$A$34:$A$777,$A26,СВЦЭМ!$B$34:$B$777,U$11)+'СЕТ СН'!$F$11+СВЦЭМ!$D$10+'СЕТ СН'!$F$6-'СЕТ СН'!$F$23</f>
        <v>689.39692706999995</v>
      </c>
      <c r="V26" s="36">
        <f>SUMIFS(СВЦЭМ!$D$34:$D$777,СВЦЭМ!$A$34:$A$777,$A26,СВЦЭМ!$B$34:$B$777,V$11)+'СЕТ СН'!$F$11+СВЦЭМ!$D$10+'СЕТ СН'!$F$6-'СЕТ СН'!$F$23</f>
        <v>683.16233971999986</v>
      </c>
      <c r="W26" s="36">
        <f>SUMIFS(СВЦЭМ!$D$34:$D$777,СВЦЭМ!$A$34:$A$777,$A26,СВЦЭМ!$B$34:$B$777,W$11)+'СЕТ СН'!$F$11+СВЦЭМ!$D$10+'СЕТ СН'!$F$6-'СЕТ СН'!$F$23</f>
        <v>690.4109738799998</v>
      </c>
      <c r="X26" s="36">
        <f>SUMIFS(СВЦЭМ!$D$34:$D$777,СВЦЭМ!$A$34:$A$777,$A26,СВЦЭМ!$B$34:$B$777,X$11)+'СЕТ СН'!$F$11+СВЦЭМ!$D$10+'СЕТ СН'!$F$6-'СЕТ СН'!$F$23</f>
        <v>752.78455325999994</v>
      </c>
      <c r="Y26" s="36">
        <f>SUMIFS(СВЦЭМ!$D$34:$D$777,СВЦЭМ!$A$34:$A$777,$A26,СВЦЭМ!$B$34:$B$777,Y$11)+'СЕТ СН'!$F$11+СВЦЭМ!$D$10+'СЕТ СН'!$F$6-'СЕТ СН'!$F$23</f>
        <v>875.03509482999993</v>
      </c>
    </row>
    <row r="27" spans="1:25" ht="15.75" x14ac:dyDescent="0.2">
      <c r="A27" s="35">
        <f t="shared" si="0"/>
        <v>43389</v>
      </c>
      <c r="B27" s="36">
        <f>SUMIFS(СВЦЭМ!$D$34:$D$777,СВЦЭМ!$A$34:$A$777,$A27,СВЦЭМ!$B$34:$B$777,B$11)+'СЕТ СН'!$F$11+СВЦЭМ!$D$10+'СЕТ СН'!$F$6-'СЕТ СН'!$F$23</f>
        <v>1012.2852435</v>
      </c>
      <c r="C27" s="36">
        <f>SUMIFS(СВЦЭМ!$D$34:$D$777,СВЦЭМ!$A$34:$A$777,$A27,СВЦЭМ!$B$34:$B$777,C$11)+'СЕТ СН'!$F$11+СВЦЭМ!$D$10+'СЕТ СН'!$F$6-'СЕТ СН'!$F$23</f>
        <v>1132.6912995399998</v>
      </c>
      <c r="D27" s="36">
        <f>SUMIFS(СВЦЭМ!$D$34:$D$777,СВЦЭМ!$A$34:$A$777,$A27,СВЦЭМ!$B$34:$B$777,D$11)+'СЕТ СН'!$F$11+СВЦЭМ!$D$10+'СЕТ СН'!$F$6-'СЕТ СН'!$F$23</f>
        <v>1221.3025147799999</v>
      </c>
      <c r="E27" s="36">
        <f>SUMIFS(СВЦЭМ!$D$34:$D$777,СВЦЭМ!$A$34:$A$777,$A27,СВЦЭМ!$B$34:$B$777,E$11)+'СЕТ СН'!$F$11+СВЦЭМ!$D$10+'СЕТ СН'!$F$6-'СЕТ СН'!$F$23</f>
        <v>1228.3164596300001</v>
      </c>
      <c r="F27" s="36">
        <f>SUMIFS(СВЦЭМ!$D$34:$D$777,СВЦЭМ!$A$34:$A$777,$A27,СВЦЭМ!$B$34:$B$777,F$11)+'СЕТ СН'!$F$11+СВЦЭМ!$D$10+'СЕТ СН'!$F$6-'СЕТ СН'!$F$23</f>
        <v>1211.1902457799999</v>
      </c>
      <c r="G27" s="36">
        <f>SUMIFS(СВЦЭМ!$D$34:$D$777,СВЦЭМ!$A$34:$A$777,$A27,СВЦЭМ!$B$34:$B$777,G$11)+'СЕТ СН'!$F$11+СВЦЭМ!$D$10+'СЕТ СН'!$F$6-'СЕТ СН'!$F$23</f>
        <v>1182.41248247</v>
      </c>
      <c r="H27" s="36">
        <f>SUMIFS(СВЦЭМ!$D$34:$D$777,СВЦЭМ!$A$34:$A$777,$A27,СВЦЭМ!$B$34:$B$777,H$11)+'СЕТ СН'!$F$11+СВЦЭМ!$D$10+'СЕТ СН'!$F$6-'СЕТ СН'!$F$23</f>
        <v>1140.8740835199999</v>
      </c>
      <c r="I27" s="36">
        <f>SUMIFS(СВЦЭМ!$D$34:$D$777,СВЦЭМ!$A$34:$A$777,$A27,СВЦЭМ!$B$34:$B$777,I$11)+'СЕТ СН'!$F$11+СВЦЭМ!$D$10+'СЕТ СН'!$F$6-'СЕТ СН'!$F$23</f>
        <v>1123.4115933199998</v>
      </c>
      <c r="J27" s="36">
        <f>SUMIFS(СВЦЭМ!$D$34:$D$777,СВЦЭМ!$A$34:$A$777,$A27,СВЦЭМ!$B$34:$B$777,J$11)+'СЕТ СН'!$F$11+СВЦЭМ!$D$10+'СЕТ СН'!$F$6-'СЕТ СН'!$F$23</f>
        <v>1123.12915729</v>
      </c>
      <c r="K27" s="36">
        <f>SUMIFS(СВЦЭМ!$D$34:$D$777,СВЦЭМ!$A$34:$A$777,$A27,СВЦЭМ!$B$34:$B$777,K$11)+'СЕТ СН'!$F$11+СВЦЭМ!$D$10+'СЕТ СН'!$F$6-'СЕТ СН'!$F$23</f>
        <v>1107.72671328</v>
      </c>
      <c r="L27" s="36">
        <f>SUMIFS(СВЦЭМ!$D$34:$D$777,СВЦЭМ!$A$34:$A$777,$A27,СВЦЭМ!$B$34:$B$777,L$11)+'СЕТ СН'!$F$11+СВЦЭМ!$D$10+'СЕТ СН'!$F$6-'СЕТ СН'!$F$23</f>
        <v>1104.8825167999998</v>
      </c>
      <c r="M27" s="36">
        <f>SUMIFS(СВЦЭМ!$D$34:$D$777,СВЦЭМ!$A$34:$A$777,$A27,СВЦЭМ!$B$34:$B$777,M$11)+'СЕТ СН'!$F$11+СВЦЭМ!$D$10+'СЕТ СН'!$F$6-'СЕТ СН'!$F$23</f>
        <v>1123.8660138199998</v>
      </c>
      <c r="N27" s="36">
        <f>SUMIFS(СВЦЭМ!$D$34:$D$777,СВЦЭМ!$A$34:$A$777,$A27,СВЦЭМ!$B$34:$B$777,N$11)+'СЕТ СН'!$F$11+СВЦЭМ!$D$10+'СЕТ СН'!$F$6-'СЕТ СН'!$F$23</f>
        <v>1121.6603678499998</v>
      </c>
      <c r="O27" s="36">
        <f>SUMIFS(СВЦЭМ!$D$34:$D$777,СВЦЭМ!$A$34:$A$777,$A27,СВЦЭМ!$B$34:$B$777,O$11)+'СЕТ СН'!$F$11+СВЦЭМ!$D$10+'СЕТ СН'!$F$6-'СЕТ СН'!$F$23</f>
        <v>1107.30918759</v>
      </c>
      <c r="P27" s="36">
        <f>SUMIFS(СВЦЭМ!$D$34:$D$777,СВЦЭМ!$A$34:$A$777,$A27,СВЦЭМ!$B$34:$B$777,P$11)+'СЕТ СН'!$F$11+СВЦЭМ!$D$10+'СЕТ СН'!$F$6-'СЕТ СН'!$F$23</f>
        <v>1049.29338932</v>
      </c>
      <c r="Q27" s="36">
        <f>SUMIFS(СВЦЭМ!$D$34:$D$777,СВЦЭМ!$A$34:$A$777,$A27,СВЦЭМ!$B$34:$B$777,Q$11)+'СЕТ СН'!$F$11+СВЦЭМ!$D$10+'СЕТ СН'!$F$6-'СЕТ СН'!$F$23</f>
        <v>976.80475755999987</v>
      </c>
      <c r="R27" s="36">
        <f>SUMIFS(СВЦЭМ!$D$34:$D$777,СВЦЭМ!$A$34:$A$777,$A27,СВЦЭМ!$B$34:$B$777,R$11)+'СЕТ СН'!$F$11+СВЦЭМ!$D$10+'СЕТ СН'!$F$6-'СЕТ СН'!$F$23</f>
        <v>868.11994981999987</v>
      </c>
      <c r="S27" s="36">
        <f>SUMIFS(СВЦЭМ!$D$34:$D$777,СВЦЭМ!$A$34:$A$777,$A27,СВЦЭМ!$B$34:$B$777,S$11)+'СЕТ СН'!$F$11+СВЦЭМ!$D$10+'СЕТ СН'!$F$6-'СЕТ СН'!$F$23</f>
        <v>764.49010623999993</v>
      </c>
      <c r="T27" s="36">
        <f>SUMIFS(СВЦЭМ!$D$34:$D$777,СВЦЭМ!$A$34:$A$777,$A27,СВЦЭМ!$B$34:$B$777,T$11)+'СЕТ СН'!$F$11+СВЦЭМ!$D$10+'СЕТ СН'!$F$6-'СЕТ СН'!$F$23</f>
        <v>728.16813679999996</v>
      </c>
      <c r="U27" s="36">
        <f>SUMIFS(СВЦЭМ!$D$34:$D$777,СВЦЭМ!$A$34:$A$777,$A27,СВЦЭМ!$B$34:$B$777,U$11)+'СЕТ СН'!$F$11+СВЦЭМ!$D$10+'СЕТ СН'!$F$6-'СЕТ СН'!$F$23</f>
        <v>721.62639010999987</v>
      </c>
      <c r="V27" s="36">
        <f>SUMIFS(СВЦЭМ!$D$34:$D$777,СВЦЭМ!$A$34:$A$777,$A27,СВЦЭМ!$B$34:$B$777,V$11)+'СЕТ СН'!$F$11+СВЦЭМ!$D$10+'СЕТ СН'!$F$6-'СЕТ СН'!$F$23</f>
        <v>727.05470366999998</v>
      </c>
      <c r="W27" s="36">
        <f>SUMIFS(СВЦЭМ!$D$34:$D$777,СВЦЭМ!$A$34:$A$777,$A27,СВЦЭМ!$B$34:$B$777,W$11)+'СЕТ СН'!$F$11+СВЦЭМ!$D$10+'СЕТ СН'!$F$6-'СЕТ СН'!$F$23</f>
        <v>755.27192454999999</v>
      </c>
      <c r="X27" s="36">
        <f>SUMIFS(СВЦЭМ!$D$34:$D$777,СВЦЭМ!$A$34:$A$777,$A27,СВЦЭМ!$B$34:$B$777,X$11)+'СЕТ СН'!$F$11+СВЦЭМ!$D$10+'СЕТ СН'!$F$6-'СЕТ СН'!$F$23</f>
        <v>806.42223000999979</v>
      </c>
      <c r="Y27" s="36">
        <f>SUMIFS(СВЦЭМ!$D$34:$D$777,СВЦЭМ!$A$34:$A$777,$A27,СВЦЭМ!$B$34:$B$777,Y$11)+'СЕТ СН'!$F$11+СВЦЭМ!$D$10+'СЕТ СН'!$F$6-'СЕТ СН'!$F$23</f>
        <v>928.76824951999993</v>
      </c>
    </row>
    <row r="28" spans="1:25" ht="15.75" x14ac:dyDescent="0.2">
      <c r="A28" s="35">
        <f t="shared" si="0"/>
        <v>43390</v>
      </c>
      <c r="B28" s="36">
        <f>SUMIFS(СВЦЭМ!$D$34:$D$777,СВЦЭМ!$A$34:$A$777,$A28,СВЦЭМ!$B$34:$B$777,B$11)+'СЕТ СН'!$F$11+СВЦЭМ!$D$10+'СЕТ СН'!$F$6-'СЕТ СН'!$F$23</f>
        <v>1086.1069196999999</v>
      </c>
      <c r="C28" s="36">
        <f>SUMIFS(СВЦЭМ!$D$34:$D$777,СВЦЭМ!$A$34:$A$777,$A28,СВЦЭМ!$B$34:$B$777,C$11)+'СЕТ СН'!$F$11+СВЦЭМ!$D$10+'СЕТ СН'!$F$6-'СЕТ СН'!$F$23</f>
        <v>1203.76375835</v>
      </c>
      <c r="D28" s="36">
        <f>SUMIFS(СВЦЭМ!$D$34:$D$777,СВЦЭМ!$A$34:$A$777,$A28,СВЦЭМ!$B$34:$B$777,D$11)+'СЕТ СН'!$F$11+СВЦЭМ!$D$10+'СЕТ СН'!$F$6-'СЕТ СН'!$F$23</f>
        <v>1292.51223538</v>
      </c>
      <c r="E28" s="36">
        <f>SUMIFS(СВЦЭМ!$D$34:$D$777,СВЦЭМ!$A$34:$A$777,$A28,СВЦЭМ!$B$34:$B$777,E$11)+'СЕТ СН'!$F$11+СВЦЭМ!$D$10+'СЕТ СН'!$F$6-'СЕТ СН'!$F$23</f>
        <v>1296.5888516</v>
      </c>
      <c r="F28" s="36">
        <f>SUMIFS(СВЦЭМ!$D$34:$D$777,СВЦЭМ!$A$34:$A$777,$A28,СВЦЭМ!$B$34:$B$777,F$11)+'СЕТ СН'!$F$11+СВЦЭМ!$D$10+'СЕТ СН'!$F$6-'СЕТ СН'!$F$23</f>
        <v>1279.76235006</v>
      </c>
      <c r="G28" s="36">
        <f>SUMIFS(СВЦЭМ!$D$34:$D$777,СВЦЭМ!$A$34:$A$777,$A28,СВЦЭМ!$B$34:$B$777,G$11)+'СЕТ СН'!$F$11+СВЦЭМ!$D$10+'СЕТ СН'!$F$6-'СЕТ СН'!$F$23</f>
        <v>1252.3041815500001</v>
      </c>
      <c r="H28" s="36">
        <f>SUMIFS(СВЦЭМ!$D$34:$D$777,СВЦЭМ!$A$34:$A$777,$A28,СВЦЭМ!$B$34:$B$777,H$11)+'СЕТ СН'!$F$11+СВЦЭМ!$D$10+'СЕТ СН'!$F$6-'СЕТ СН'!$F$23</f>
        <v>1170.2681176599999</v>
      </c>
      <c r="I28" s="36">
        <f>SUMIFS(СВЦЭМ!$D$34:$D$777,СВЦЭМ!$A$34:$A$777,$A28,СВЦЭМ!$B$34:$B$777,I$11)+'СЕТ СН'!$F$11+СВЦЭМ!$D$10+'СЕТ СН'!$F$6-'СЕТ СН'!$F$23</f>
        <v>1102.7046534499998</v>
      </c>
      <c r="J28" s="36">
        <f>SUMIFS(СВЦЭМ!$D$34:$D$777,СВЦЭМ!$A$34:$A$777,$A28,СВЦЭМ!$B$34:$B$777,J$11)+'СЕТ СН'!$F$11+СВЦЭМ!$D$10+'СЕТ СН'!$F$6-'СЕТ СН'!$F$23</f>
        <v>1086.3246282499999</v>
      </c>
      <c r="K28" s="36">
        <f>SUMIFS(СВЦЭМ!$D$34:$D$777,СВЦЭМ!$A$34:$A$777,$A28,СВЦЭМ!$B$34:$B$777,K$11)+'СЕТ СН'!$F$11+СВЦЭМ!$D$10+'СЕТ СН'!$F$6-'СЕТ СН'!$F$23</f>
        <v>1060.78650335</v>
      </c>
      <c r="L28" s="36">
        <f>SUMIFS(СВЦЭМ!$D$34:$D$777,СВЦЭМ!$A$34:$A$777,$A28,СВЦЭМ!$B$34:$B$777,L$11)+'СЕТ СН'!$F$11+СВЦЭМ!$D$10+'СЕТ СН'!$F$6-'СЕТ СН'!$F$23</f>
        <v>1053.69435475</v>
      </c>
      <c r="M28" s="36">
        <f>SUMIFS(СВЦЭМ!$D$34:$D$777,СВЦЭМ!$A$34:$A$777,$A28,СВЦЭМ!$B$34:$B$777,M$11)+'СЕТ СН'!$F$11+СВЦЭМ!$D$10+'СЕТ СН'!$F$6-'СЕТ СН'!$F$23</f>
        <v>1071.0779352699999</v>
      </c>
      <c r="N28" s="36">
        <f>SUMIFS(СВЦЭМ!$D$34:$D$777,СВЦЭМ!$A$34:$A$777,$A28,СВЦЭМ!$B$34:$B$777,N$11)+'СЕТ СН'!$F$11+СВЦЭМ!$D$10+'СЕТ СН'!$F$6-'СЕТ СН'!$F$23</f>
        <v>1084.1618129899998</v>
      </c>
      <c r="O28" s="36">
        <f>SUMIFS(СВЦЭМ!$D$34:$D$777,СВЦЭМ!$A$34:$A$777,$A28,СВЦЭМ!$B$34:$B$777,O$11)+'СЕТ СН'!$F$11+СВЦЭМ!$D$10+'СЕТ СН'!$F$6-'СЕТ СН'!$F$23</f>
        <v>1045.66227626</v>
      </c>
      <c r="P28" s="36">
        <f>SUMIFS(СВЦЭМ!$D$34:$D$777,СВЦЭМ!$A$34:$A$777,$A28,СВЦЭМ!$B$34:$B$777,P$11)+'СЕТ СН'!$F$11+СВЦЭМ!$D$10+'СЕТ СН'!$F$6-'СЕТ СН'!$F$23</f>
        <v>987.55386434999991</v>
      </c>
      <c r="Q28" s="36">
        <f>SUMIFS(СВЦЭМ!$D$34:$D$777,СВЦЭМ!$A$34:$A$777,$A28,СВЦЭМ!$B$34:$B$777,Q$11)+'СЕТ СН'!$F$11+СВЦЭМ!$D$10+'СЕТ СН'!$F$6-'СЕТ СН'!$F$23</f>
        <v>921.85423421999985</v>
      </c>
      <c r="R28" s="36">
        <f>SUMIFS(СВЦЭМ!$D$34:$D$777,СВЦЭМ!$A$34:$A$777,$A28,СВЦЭМ!$B$34:$B$777,R$11)+'СЕТ СН'!$F$11+СВЦЭМ!$D$10+'СЕТ СН'!$F$6-'СЕТ СН'!$F$23</f>
        <v>822.97484268999983</v>
      </c>
      <c r="S28" s="36">
        <f>SUMIFS(СВЦЭМ!$D$34:$D$777,СВЦЭМ!$A$34:$A$777,$A28,СВЦЭМ!$B$34:$B$777,S$11)+'СЕТ СН'!$F$11+СВЦЭМ!$D$10+'СЕТ СН'!$F$6-'СЕТ СН'!$F$23</f>
        <v>744.57646400999988</v>
      </c>
      <c r="T28" s="36">
        <f>SUMIFS(СВЦЭМ!$D$34:$D$777,СВЦЭМ!$A$34:$A$777,$A28,СВЦЭМ!$B$34:$B$777,T$11)+'СЕТ СН'!$F$11+СВЦЭМ!$D$10+'СЕТ СН'!$F$6-'СЕТ СН'!$F$23</f>
        <v>718.1722820399998</v>
      </c>
      <c r="U28" s="36">
        <f>SUMIFS(СВЦЭМ!$D$34:$D$777,СВЦЭМ!$A$34:$A$777,$A28,СВЦЭМ!$B$34:$B$777,U$11)+'СЕТ СН'!$F$11+СВЦЭМ!$D$10+'СЕТ СН'!$F$6-'СЕТ СН'!$F$23</f>
        <v>698.89113760999999</v>
      </c>
      <c r="V28" s="36">
        <f>SUMIFS(СВЦЭМ!$D$34:$D$777,СВЦЭМ!$A$34:$A$777,$A28,СВЦЭМ!$B$34:$B$777,V$11)+'СЕТ СН'!$F$11+СВЦЭМ!$D$10+'СЕТ СН'!$F$6-'СЕТ СН'!$F$23</f>
        <v>703.5177220999999</v>
      </c>
      <c r="W28" s="36">
        <f>SUMIFS(СВЦЭМ!$D$34:$D$777,СВЦЭМ!$A$34:$A$777,$A28,СВЦЭМ!$B$34:$B$777,W$11)+'СЕТ СН'!$F$11+СВЦЭМ!$D$10+'СЕТ СН'!$F$6-'СЕТ СН'!$F$23</f>
        <v>734.15509438999993</v>
      </c>
      <c r="X28" s="36">
        <f>SUMIFS(СВЦЭМ!$D$34:$D$777,СВЦЭМ!$A$34:$A$777,$A28,СВЦЭМ!$B$34:$B$777,X$11)+'СЕТ СН'!$F$11+СВЦЭМ!$D$10+'СЕТ СН'!$F$6-'СЕТ СН'!$F$23</f>
        <v>799.47760143999994</v>
      </c>
      <c r="Y28" s="36">
        <f>SUMIFS(СВЦЭМ!$D$34:$D$777,СВЦЭМ!$A$34:$A$777,$A28,СВЦЭМ!$B$34:$B$777,Y$11)+'СЕТ СН'!$F$11+СВЦЭМ!$D$10+'СЕТ СН'!$F$6-'СЕТ СН'!$F$23</f>
        <v>928.84111365999979</v>
      </c>
    </row>
    <row r="29" spans="1:25" ht="15.75" x14ac:dyDescent="0.2">
      <c r="A29" s="35">
        <f t="shared" si="0"/>
        <v>43391</v>
      </c>
      <c r="B29" s="36">
        <f>SUMIFS(СВЦЭМ!$D$34:$D$777,СВЦЭМ!$A$34:$A$777,$A29,СВЦЭМ!$B$34:$B$777,B$11)+'СЕТ СН'!$F$11+СВЦЭМ!$D$10+'СЕТ СН'!$F$6-'СЕТ СН'!$F$23</f>
        <v>1073.45940516</v>
      </c>
      <c r="C29" s="36">
        <f>SUMIFS(СВЦЭМ!$D$34:$D$777,СВЦЭМ!$A$34:$A$777,$A29,СВЦЭМ!$B$34:$B$777,C$11)+'СЕТ СН'!$F$11+СВЦЭМ!$D$10+'СЕТ СН'!$F$6-'СЕТ СН'!$F$23</f>
        <v>1179.7734800000001</v>
      </c>
      <c r="D29" s="36">
        <f>SUMIFS(СВЦЭМ!$D$34:$D$777,СВЦЭМ!$A$34:$A$777,$A29,СВЦЭМ!$B$34:$B$777,D$11)+'СЕТ СН'!$F$11+СВЦЭМ!$D$10+'СЕТ СН'!$F$6-'СЕТ СН'!$F$23</f>
        <v>1274.0717629599999</v>
      </c>
      <c r="E29" s="36">
        <f>SUMIFS(СВЦЭМ!$D$34:$D$777,СВЦЭМ!$A$34:$A$777,$A29,СВЦЭМ!$B$34:$B$777,E$11)+'СЕТ СН'!$F$11+СВЦЭМ!$D$10+'СЕТ СН'!$F$6-'СЕТ СН'!$F$23</f>
        <v>1274.9378717699999</v>
      </c>
      <c r="F29" s="36">
        <f>SUMIFS(СВЦЭМ!$D$34:$D$777,СВЦЭМ!$A$34:$A$777,$A29,СВЦЭМ!$B$34:$B$777,F$11)+'СЕТ СН'!$F$11+СВЦЭМ!$D$10+'СЕТ СН'!$F$6-'СЕТ СН'!$F$23</f>
        <v>1263.2801517400001</v>
      </c>
      <c r="G29" s="36">
        <f>SUMIFS(СВЦЭМ!$D$34:$D$777,СВЦЭМ!$A$34:$A$777,$A29,СВЦЭМ!$B$34:$B$777,G$11)+'СЕТ СН'!$F$11+СВЦЭМ!$D$10+'СЕТ СН'!$F$6-'СЕТ СН'!$F$23</f>
        <v>1237.0390858599999</v>
      </c>
      <c r="H29" s="36">
        <f>SUMIFS(СВЦЭМ!$D$34:$D$777,СВЦЭМ!$A$34:$A$777,$A29,СВЦЭМ!$B$34:$B$777,H$11)+'СЕТ СН'!$F$11+СВЦЭМ!$D$10+'СЕТ СН'!$F$6-'СЕТ СН'!$F$23</f>
        <v>1177.6093148</v>
      </c>
      <c r="I29" s="36">
        <f>SUMIFS(СВЦЭМ!$D$34:$D$777,СВЦЭМ!$A$34:$A$777,$A29,СВЦЭМ!$B$34:$B$777,I$11)+'СЕТ СН'!$F$11+СВЦЭМ!$D$10+'СЕТ СН'!$F$6-'СЕТ СН'!$F$23</f>
        <v>1113.06736555</v>
      </c>
      <c r="J29" s="36">
        <f>SUMIFS(СВЦЭМ!$D$34:$D$777,СВЦЭМ!$A$34:$A$777,$A29,СВЦЭМ!$B$34:$B$777,J$11)+'СЕТ СН'!$F$11+СВЦЭМ!$D$10+'СЕТ СН'!$F$6-'СЕТ СН'!$F$23</f>
        <v>1103.77874735</v>
      </c>
      <c r="K29" s="36">
        <f>SUMIFS(СВЦЭМ!$D$34:$D$777,СВЦЭМ!$A$34:$A$777,$A29,СВЦЭМ!$B$34:$B$777,K$11)+'СЕТ СН'!$F$11+СВЦЭМ!$D$10+'СЕТ СН'!$F$6-'СЕТ СН'!$F$23</f>
        <v>1089.0818668999998</v>
      </c>
      <c r="L29" s="36">
        <f>SUMIFS(СВЦЭМ!$D$34:$D$777,СВЦЭМ!$A$34:$A$777,$A29,СВЦЭМ!$B$34:$B$777,L$11)+'СЕТ СН'!$F$11+СВЦЭМ!$D$10+'СЕТ СН'!$F$6-'СЕТ СН'!$F$23</f>
        <v>1083.3440797199999</v>
      </c>
      <c r="M29" s="36">
        <f>SUMIFS(СВЦЭМ!$D$34:$D$777,СВЦЭМ!$A$34:$A$777,$A29,СВЦЭМ!$B$34:$B$777,M$11)+'СЕТ СН'!$F$11+СВЦЭМ!$D$10+'СЕТ СН'!$F$6-'СЕТ СН'!$F$23</f>
        <v>1097.7298563699999</v>
      </c>
      <c r="N29" s="36">
        <f>SUMIFS(СВЦЭМ!$D$34:$D$777,СВЦЭМ!$A$34:$A$777,$A29,СВЦЭМ!$B$34:$B$777,N$11)+'СЕТ СН'!$F$11+СВЦЭМ!$D$10+'СЕТ СН'!$F$6-'СЕТ СН'!$F$23</f>
        <v>1111.05160682</v>
      </c>
      <c r="O29" s="36">
        <f>SUMIFS(СВЦЭМ!$D$34:$D$777,СВЦЭМ!$A$34:$A$777,$A29,СВЦЭМ!$B$34:$B$777,O$11)+'СЕТ СН'!$F$11+СВЦЭМ!$D$10+'СЕТ СН'!$F$6-'СЕТ СН'!$F$23</f>
        <v>1082.0204044099999</v>
      </c>
      <c r="P29" s="36">
        <f>SUMIFS(СВЦЭМ!$D$34:$D$777,СВЦЭМ!$A$34:$A$777,$A29,СВЦЭМ!$B$34:$B$777,P$11)+'СЕТ СН'!$F$11+СВЦЭМ!$D$10+'СЕТ СН'!$F$6-'СЕТ СН'!$F$23</f>
        <v>1029.0789605</v>
      </c>
      <c r="Q29" s="36">
        <f>SUMIFS(СВЦЭМ!$D$34:$D$777,СВЦЭМ!$A$34:$A$777,$A29,СВЦЭМ!$B$34:$B$777,Q$11)+'СЕТ СН'!$F$11+СВЦЭМ!$D$10+'СЕТ СН'!$F$6-'СЕТ СН'!$F$23</f>
        <v>957.40300632999993</v>
      </c>
      <c r="R29" s="36">
        <f>SUMIFS(СВЦЭМ!$D$34:$D$777,СВЦЭМ!$A$34:$A$777,$A29,СВЦЭМ!$B$34:$B$777,R$11)+'СЕТ СН'!$F$11+СВЦЭМ!$D$10+'СЕТ СН'!$F$6-'СЕТ СН'!$F$23</f>
        <v>859.07302478999986</v>
      </c>
      <c r="S29" s="36">
        <f>SUMIFS(СВЦЭМ!$D$34:$D$777,СВЦЭМ!$A$34:$A$777,$A29,СВЦЭМ!$B$34:$B$777,S$11)+'СЕТ СН'!$F$11+СВЦЭМ!$D$10+'СЕТ СН'!$F$6-'СЕТ СН'!$F$23</f>
        <v>772.02552823999986</v>
      </c>
      <c r="T29" s="36">
        <f>SUMIFS(СВЦЭМ!$D$34:$D$777,СВЦЭМ!$A$34:$A$777,$A29,СВЦЭМ!$B$34:$B$777,T$11)+'СЕТ СН'!$F$11+СВЦЭМ!$D$10+'СЕТ СН'!$F$6-'СЕТ СН'!$F$23</f>
        <v>739.45510133999983</v>
      </c>
      <c r="U29" s="36">
        <f>SUMIFS(СВЦЭМ!$D$34:$D$777,СВЦЭМ!$A$34:$A$777,$A29,СВЦЭМ!$B$34:$B$777,U$11)+'СЕТ СН'!$F$11+СВЦЭМ!$D$10+'СЕТ СН'!$F$6-'СЕТ СН'!$F$23</f>
        <v>717.53084162999994</v>
      </c>
      <c r="V29" s="36">
        <f>SUMIFS(СВЦЭМ!$D$34:$D$777,СВЦЭМ!$A$34:$A$777,$A29,СВЦЭМ!$B$34:$B$777,V$11)+'СЕТ СН'!$F$11+СВЦЭМ!$D$10+'СЕТ СН'!$F$6-'СЕТ СН'!$F$23</f>
        <v>723.30129217999979</v>
      </c>
      <c r="W29" s="36">
        <f>SUMIFS(СВЦЭМ!$D$34:$D$777,СВЦЭМ!$A$34:$A$777,$A29,СВЦЭМ!$B$34:$B$777,W$11)+'СЕТ СН'!$F$11+СВЦЭМ!$D$10+'СЕТ СН'!$F$6-'СЕТ СН'!$F$23</f>
        <v>730.87549938999996</v>
      </c>
      <c r="X29" s="36">
        <f>SUMIFS(СВЦЭМ!$D$34:$D$777,СВЦЭМ!$A$34:$A$777,$A29,СВЦЭМ!$B$34:$B$777,X$11)+'СЕТ СН'!$F$11+СВЦЭМ!$D$10+'СЕТ СН'!$F$6-'СЕТ СН'!$F$23</f>
        <v>813.93642346999991</v>
      </c>
      <c r="Y29" s="36">
        <f>SUMIFS(СВЦЭМ!$D$34:$D$777,СВЦЭМ!$A$34:$A$777,$A29,СВЦЭМ!$B$34:$B$777,Y$11)+'СЕТ СН'!$F$11+СВЦЭМ!$D$10+'СЕТ СН'!$F$6-'СЕТ СН'!$F$23</f>
        <v>952.17116046000001</v>
      </c>
    </row>
    <row r="30" spans="1:25" ht="15.75" x14ac:dyDescent="0.2">
      <c r="A30" s="35">
        <f t="shared" si="0"/>
        <v>43392</v>
      </c>
      <c r="B30" s="36">
        <f>SUMIFS(СВЦЭМ!$D$34:$D$777,СВЦЭМ!$A$34:$A$777,$A30,СВЦЭМ!$B$34:$B$777,B$11)+'СЕТ СН'!$F$11+СВЦЭМ!$D$10+'СЕТ СН'!$F$6-'СЕТ СН'!$F$23</f>
        <v>1047.0591406199999</v>
      </c>
      <c r="C30" s="36">
        <f>SUMIFS(СВЦЭМ!$D$34:$D$777,СВЦЭМ!$A$34:$A$777,$A30,СВЦЭМ!$B$34:$B$777,C$11)+'СЕТ СН'!$F$11+СВЦЭМ!$D$10+'СЕТ СН'!$F$6-'СЕТ СН'!$F$23</f>
        <v>1149.1178210399999</v>
      </c>
      <c r="D30" s="36">
        <f>SUMIFS(СВЦЭМ!$D$34:$D$777,СВЦЭМ!$A$34:$A$777,$A30,СВЦЭМ!$B$34:$B$777,D$11)+'СЕТ СН'!$F$11+СВЦЭМ!$D$10+'СЕТ СН'!$F$6-'СЕТ СН'!$F$23</f>
        <v>1242.5205909399999</v>
      </c>
      <c r="E30" s="36">
        <f>SUMIFS(СВЦЭМ!$D$34:$D$777,СВЦЭМ!$A$34:$A$777,$A30,СВЦЭМ!$B$34:$B$777,E$11)+'СЕТ СН'!$F$11+СВЦЭМ!$D$10+'СЕТ СН'!$F$6-'СЕТ СН'!$F$23</f>
        <v>1251.8846321999999</v>
      </c>
      <c r="F30" s="36">
        <f>SUMIFS(СВЦЭМ!$D$34:$D$777,СВЦЭМ!$A$34:$A$777,$A30,СВЦЭМ!$B$34:$B$777,F$11)+'СЕТ СН'!$F$11+СВЦЭМ!$D$10+'СЕТ СН'!$F$6-'СЕТ СН'!$F$23</f>
        <v>1236.5352671199998</v>
      </c>
      <c r="G30" s="36">
        <f>SUMIFS(СВЦЭМ!$D$34:$D$777,СВЦЭМ!$A$34:$A$777,$A30,СВЦЭМ!$B$34:$B$777,G$11)+'СЕТ СН'!$F$11+СВЦЭМ!$D$10+'СЕТ СН'!$F$6-'СЕТ СН'!$F$23</f>
        <v>1225.47515064</v>
      </c>
      <c r="H30" s="36">
        <f>SUMIFS(СВЦЭМ!$D$34:$D$777,СВЦЭМ!$A$34:$A$777,$A30,СВЦЭМ!$B$34:$B$777,H$11)+'СЕТ СН'!$F$11+СВЦЭМ!$D$10+'СЕТ СН'!$F$6-'СЕТ СН'!$F$23</f>
        <v>1167.0658170300001</v>
      </c>
      <c r="I30" s="36">
        <f>SUMIFS(СВЦЭМ!$D$34:$D$777,СВЦЭМ!$A$34:$A$777,$A30,СВЦЭМ!$B$34:$B$777,I$11)+'СЕТ СН'!$F$11+СВЦЭМ!$D$10+'СЕТ СН'!$F$6-'СЕТ СН'!$F$23</f>
        <v>1117.2242352199999</v>
      </c>
      <c r="J30" s="36">
        <f>SUMIFS(СВЦЭМ!$D$34:$D$777,СВЦЭМ!$A$34:$A$777,$A30,СВЦЭМ!$B$34:$B$777,J$11)+'СЕТ СН'!$F$11+СВЦЭМ!$D$10+'СЕТ СН'!$F$6-'СЕТ СН'!$F$23</f>
        <v>1106.06647804</v>
      </c>
      <c r="K30" s="36">
        <f>SUMIFS(СВЦЭМ!$D$34:$D$777,СВЦЭМ!$A$34:$A$777,$A30,СВЦЭМ!$B$34:$B$777,K$11)+'СЕТ СН'!$F$11+СВЦЭМ!$D$10+'СЕТ СН'!$F$6-'СЕТ СН'!$F$23</f>
        <v>1100.6281539099998</v>
      </c>
      <c r="L30" s="36">
        <f>SUMIFS(СВЦЭМ!$D$34:$D$777,СВЦЭМ!$A$34:$A$777,$A30,СВЦЭМ!$B$34:$B$777,L$11)+'СЕТ СН'!$F$11+СВЦЭМ!$D$10+'СЕТ СН'!$F$6-'СЕТ СН'!$F$23</f>
        <v>1117.8701423299999</v>
      </c>
      <c r="M30" s="36">
        <f>SUMIFS(СВЦЭМ!$D$34:$D$777,СВЦЭМ!$A$34:$A$777,$A30,СВЦЭМ!$B$34:$B$777,M$11)+'СЕТ СН'!$F$11+СВЦЭМ!$D$10+'СЕТ СН'!$F$6-'СЕТ СН'!$F$23</f>
        <v>1132.8981653399999</v>
      </c>
      <c r="N30" s="36">
        <f>SUMIFS(СВЦЭМ!$D$34:$D$777,СВЦЭМ!$A$34:$A$777,$A30,СВЦЭМ!$B$34:$B$777,N$11)+'СЕТ СН'!$F$11+СВЦЭМ!$D$10+'СЕТ СН'!$F$6-'СЕТ СН'!$F$23</f>
        <v>1130.4813198999998</v>
      </c>
      <c r="O30" s="36">
        <f>SUMIFS(СВЦЭМ!$D$34:$D$777,СВЦЭМ!$A$34:$A$777,$A30,СВЦЭМ!$B$34:$B$777,O$11)+'СЕТ СН'!$F$11+СВЦЭМ!$D$10+'СЕТ СН'!$F$6-'СЕТ СН'!$F$23</f>
        <v>1118.1192149899998</v>
      </c>
      <c r="P30" s="36">
        <f>SUMIFS(СВЦЭМ!$D$34:$D$777,СВЦЭМ!$A$34:$A$777,$A30,СВЦЭМ!$B$34:$B$777,P$11)+'СЕТ СН'!$F$11+СВЦЭМ!$D$10+'СЕТ СН'!$F$6-'СЕТ СН'!$F$23</f>
        <v>1061.18886172</v>
      </c>
      <c r="Q30" s="36">
        <f>SUMIFS(СВЦЭМ!$D$34:$D$777,СВЦЭМ!$A$34:$A$777,$A30,СВЦЭМ!$B$34:$B$777,Q$11)+'СЕТ СН'!$F$11+СВЦЭМ!$D$10+'СЕТ СН'!$F$6-'СЕТ СН'!$F$23</f>
        <v>989.96653904999994</v>
      </c>
      <c r="R30" s="36">
        <f>SUMIFS(СВЦЭМ!$D$34:$D$777,СВЦЭМ!$A$34:$A$777,$A30,СВЦЭМ!$B$34:$B$777,R$11)+'СЕТ СН'!$F$11+СВЦЭМ!$D$10+'СЕТ СН'!$F$6-'СЕТ СН'!$F$23</f>
        <v>898.91070185999979</v>
      </c>
      <c r="S30" s="36">
        <f>SUMIFS(СВЦЭМ!$D$34:$D$777,СВЦЭМ!$A$34:$A$777,$A30,СВЦЭМ!$B$34:$B$777,S$11)+'СЕТ СН'!$F$11+СВЦЭМ!$D$10+'СЕТ СН'!$F$6-'СЕТ СН'!$F$23</f>
        <v>806.20490668999992</v>
      </c>
      <c r="T30" s="36">
        <f>SUMIFS(СВЦЭМ!$D$34:$D$777,СВЦЭМ!$A$34:$A$777,$A30,СВЦЭМ!$B$34:$B$777,T$11)+'СЕТ СН'!$F$11+СВЦЭМ!$D$10+'СЕТ СН'!$F$6-'СЕТ СН'!$F$23</f>
        <v>768.1354067499999</v>
      </c>
      <c r="U30" s="36">
        <f>SUMIFS(СВЦЭМ!$D$34:$D$777,СВЦЭМ!$A$34:$A$777,$A30,СВЦЭМ!$B$34:$B$777,U$11)+'СЕТ СН'!$F$11+СВЦЭМ!$D$10+'СЕТ СН'!$F$6-'СЕТ СН'!$F$23</f>
        <v>741.05450403999998</v>
      </c>
      <c r="V30" s="36">
        <f>SUMIFS(СВЦЭМ!$D$34:$D$777,СВЦЭМ!$A$34:$A$777,$A30,СВЦЭМ!$B$34:$B$777,V$11)+'СЕТ СН'!$F$11+СВЦЭМ!$D$10+'СЕТ СН'!$F$6-'СЕТ СН'!$F$23</f>
        <v>737.73889625999982</v>
      </c>
      <c r="W30" s="36">
        <f>SUMIFS(СВЦЭМ!$D$34:$D$777,СВЦЭМ!$A$34:$A$777,$A30,СВЦЭМ!$B$34:$B$777,W$11)+'СЕТ СН'!$F$11+СВЦЭМ!$D$10+'СЕТ СН'!$F$6-'СЕТ СН'!$F$23</f>
        <v>746.6527543499999</v>
      </c>
      <c r="X30" s="36">
        <f>SUMIFS(СВЦЭМ!$D$34:$D$777,СВЦЭМ!$A$34:$A$777,$A30,СВЦЭМ!$B$34:$B$777,X$11)+'СЕТ СН'!$F$11+СВЦЭМ!$D$10+'СЕТ СН'!$F$6-'СЕТ СН'!$F$23</f>
        <v>823.65114000999984</v>
      </c>
      <c r="Y30" s="36">
        <f>SUMIFS(СВЦЭМ!$D$34:$D$777,СВЦЭМ!$A$34:$A$777,$A30,СВЦЭМ!$B$34:$B$777,Y$11)+'СЕТ СН'!$F$11+СВЦЭМ!$D$10+'СЕТ СН'!$F$6-'СЕТ СН'!$F$23</f>
        <v>943.06751170999996</v>
      </c>
    </row>
    <row r="31" spans="1:25" ht="15.75" x14ac:dyDescent="0.2">
      <c r="A31" s="35">
        <f t="shared" si="0"/>
        <v>43393</v>
      </c>
      <c r="B31" s="36">
        <f>SUMIFS(СВЦЭМ!$D$34:$D$777,СВЦЭМ!$A$34:$A$777,$A31,СВЦЭМ!$B$34:$B$777,B$11)+'СЕТ СН'!$F$11+СВЦЭМ!$D$10+'СЕТ СН'!$F$6-'СЕТ СН'!$F$23</f>
        <v>1113.7496893</v>
      </c>
      <c r="C31" s="36">
        <f>SUMIFS(СВЦЭМ!$D$34:$D$777,СВЦЭМ!$A$34:$A$777,$A31,СВЦЭМ!$B$34:$B$777,C$11)+'СЕТ СН'!$F$11+СВЦЭМ!$D$10+'СЕТ СН'!$F$6-'СЕТ СН'!$F$23</f>
        <v>1224.7611722899999</v>
      </c>
      <c r="D31" s="36">
        <f>SUMIFS(СВЦЭМ!$D$34:$D$777,СВЦЭМ!$A$34:$A$777,$A31,СВЦЭМ!$B$34:$B$777,D$11)+'СЕТ СН'!$F$11+СВЦЭМ!$D$10+'СЕТ СН'!$F$6-'СЕТ СН'!$F$23</f>
        <v>1304.1031106999999</v>
      </c>
      <c r="E31" s="36">
        <f>SUMIFS(СВЦЭМ!$D$34:$D$777,СВЦЭМ!$A$34:$A$777,$A31,СВЦЭМ!$B$34:$B$777,E$11)+'СЕТ СН'!$F$11+СВЦЭМ!$D$10+'СЕТ СН'!$F$6-'СЕТ СН'!$F$23</f>
        <v>1315.6686011299998</v>
      </c>
      <c r="F31" s="36">
        <f>SUMIFS(СВЦЭМ!$D$34:$D$777,СВЦЭМ!$A$34:$A$777,$A31,СВЦЭМ!$B$34:$B$777,F$11)+'СЕТ СН'!$F$11+СВЦЭМ!$D$10+'СЕТ СН'!$F$6-'СЕТ СН'!$F$23</f>
        <v>1307.83571923</v>
      </c>
      <c r="G31" s="36">
        <f>SUMIFS(СВЦЭМ!$D$34:$D$777,СВЦЭМ!$A$34:$A$777,$A31,СВЦЭМ!$B$34:$B$777,G$11)+'СЕТ СН'!$F$11+СВЦЭМ!$D$10+'СЕТ СН'!$F$6-'СЕТ СН'!$F$23</f>
        <v>1293.5275903300001</v>
      </c>
      <c r="H31" s="36">
        <f>SUMIFS(СВЦЭМ!$D$34:$D$777,СВЦЭМ!$A$34:$A$777,$A31,СВЦЭМ!$B$34:$B$777,H$11)+'СЕТ СН'!$F$11+СВЦЭМ!$D$10+'СЕТ СН'!$F$6-'СЕТ СН'!$F$23</f>
        <v>1262.23988581</v>
      </c>
      <c r="I31" s="36">
        <f>SUMIFS(СВЦЭМ!$D$34:$D$777,СВЦЭМ!$A$34:$A$777,$A31,СВЦЭМ!$B$34:$B$777,I$11)+'СЕТ СН'!$F$11+СВЦЭМ!$D$10+'СЕТ СН'!$F$6-'СЕТ СН'!$F$23</f>
        <v>1186.5143020200001</v>
      </c>
      <c r="J31" s="36">
        <f>SUMIFS(СВЦЭМ!$D$34:$D$777,СВЦЭМ!$A$34:$A$777,$A31,СВЦЭМ!$B$34:$B$777,J$11)+'СЕТ СН'!$F$11+СВЦЭМ!$D$10+'СЕТ СН'!$F$6-'СЕТ СН'!$F$23</f>
        <v>1150.62173499</v>
      </c>
      <c r="K31" s="36">
        <f>SUMIFS(СВЦЭМ!$D$34:$D$777,СВЦЭМ!$A$34:$A$777,$A31,СВЦЭМ!$B$34:$B$777,K$11)+'СЕТ СН'!$F$11+СВЦЭМ!$D$10+'СЕТ СН'!$F$6-'СЕТ СН'!$F$23</f>
        <v>1093.62962193</v>
      </c>
      <c r="L31" s="36">
        <f>SUMIFS(СВЦЭМ!$D$34:$D$777,СВЦЭМ!$A$34:$A$777,$A31,СВЦЭМ!$B$34:$B$777,L$11)+'СЕТ СН'!$F$11+СВЦЭМ!$D$10+'СЕТ СН'!$F$6-'СЕТ СН'!$F$23</f>
        <v>1080.8395986799999</v>
      </c>
      <c r="M31" s="36">
        <f>SUMIFS(СВЦЭМ!$D$34:$D$777,СВЦЭМ!$A$34:$A$777,$A31,СВЦЭМ!$B$34:$B$777,M$11)+'СЕТ СН'!$F$11+СВЦЭМ!$D$10+'СЕТ СН'!$F$6-'СЕТ СН'!$F$23</f>
        <v>1090.6631941599999</v>
      </c>
      <c r="N31" s="36">
        <f>SUMIFS(СВЦЭМ!$D$34:$D$777,СВЦЭМ!$A$34:$A$777,$A31,СВЦЭМ!$B$34:$B$777,N$11)+'СЕТ СН'!$F$11+СВЦЭМ!$D$10+'СЕТ СН'!$F$6-'СЕТ СН'!$F$23</f>
        <v>1117.7556530299998</v>
      </c>
      <c r="O31" s="36">
        <f>SUMIFS(СВЦЭМ!$D$34:$D$777,СВЦЭМ!$A$34:$A$777,$A31,СВЦЭМ!$B$34:$B$777,O$11)+'СЕТ СН'!$F$11+СВЦЭМ!$D$10+'СЕТ СН'!$F$6-'СЕТ СН'!$F$23</f>
        <v>1120.9216194799999</v>
      </c>
      <c r="P31" s="36">
        <f>SUMIFS(СВЦЭМ!$D$34:$D$777,СВЦЭМ!$A$34:$A$777,$A31,СВЦЭМ!$B$34:$B$777,P$11)+'СЕТ СН'!$F$11+СВЦЭМ!$D$10+'СЕТ СН'!$F$6-'СЕТ СН'!$F$23</f>
        <v>1069.3005018699998</v>
      </c>
      <c r="Q31" s="36">
        <f>SUMIFS(СВЦЭМ!$D$34:$D$777,СВЦЭМ!$A$34:$A$777,$A31,СВЦЭМ!$B$34:$B$777,Q$11)+'СЕТ СН'!$F$11+СВЦЭМ!$D$10+'СЕТ СН'!$F$6-'СЕТ СН'!$F$23</f>
        <v>995.77112781999995</v>
      </c>
      <c r="R31" s="36">
        <f>SUMIFS(СВЦЭМ!$D$34:$D$777,СВЦЭМ!$A$34:$A$777,$A31,СВЦЭМ!$B$34:$B$777,R$11)+'СЕТ СН'!$F$11+СВЦЭМ!$D$10+'СЕТ СН'!$F$6-'СЕТ СН'!$F$23</f>
        <v>885.82740184999989</v>
      </c>
      <c r="S31" s="36">
        <f>SUMIFS(СВЦЭМ!$D$34:$D$777,СВЦЭМ!$A$34:$A$777,$A31,СВЦЭМ!$B$34:$B$777,S$11)+'СЕТ СН'!$F$11+СВЦЭМ!$D$10+'СЕТ СН'!$F$6-'СЕТ СН'!$F$23</f>
        <v>779.91768737999996</v>
      </c>
      <c r="T31" s="36">
        <f>SUMIFS(СВЦЭМ!$D$34:$D$777,СВЦЭМ!$A$34:$A$777,$A31,СВЦЭМ!$B$34:$B$777,T$11)+'СЕТ СН'!$F$11+СВЦЭМ!$D$10+'СЕТ СН'!$F$6-'СЕТ СН'!$F$23</f>
        <v>733.79150885999979</v>
      </c>
      <c r="U31" s="36">
        <f>SUMIFS(СВЦЭМ!$D$34:$D$777,СВЦЭМ!$A$34:$A$777,$A31,СВЦЭМ!$B$34:$B$777,U$11)+'СЕТ СН'!$F$11+СВЦЭМ!$D$10+'СЕТ СН'!$F$6-'СЕТ СН'!$F$23</f>
        <v>739.61811514999999</v>
      </c>
      <c r="V31" s="36">
        <f>SUMIFS(СВЦЭМ!$D$34:$D$777,СВЦЭМ!$A$34:$A$777,$A31,СВЦЭМ!$B$34:$B$777,V$11)+'СЕТ СН'!$F$11+СВЦЭМ!$D$10+'СЕТ СН'!$F$6-'СЕТ СН'!$F$23</f>
        <v>731.1782972699998</v>
      </c>
      <c r="W31" s="36">
        <f>SUMIFS(СВЦЭМ!$D$34:$D$777,СВЦЭМ!$A$34:$A$777,$A31,СВЦЭМ!$B$34:$B$777,W$11)+'СЕТ СН'!$F$11+СВЦЭМ!$D$10+'СЕТ СН'!$F$6-'СЕТ СН'!$F$23</f>
        <v>745.26813669999979</v>
      </c>
      <c r="X31" s="36">
        <f>SUMIFS(СВЦЭМ!$D$34:$D$777,СВЦЭМ!$A$34:$A$777,$A31,СВЦЭМ!$B$34:$B$777,X$11)+'СЕТ СН'!$F$11+СВЦЭМ!$D$10+'СЕТ СН'!$F$6-'СЕТ СН'!$F$23</f>
        <v>786.33722649999982</v>
      </c>
      <c r="Y31" s="36">
        <f>SUMIFS(СВЦЭМ!$D$34:$D$777,СВЦЭМ!$A$34:$A$777,$A31,СВЦЭМ!$B$34:$B$777,Y$11)+'СЕТ СН'!$F$11+СВЦЭМ!$D$10+'СЕТ СН'!$F$6-'СЕТ СН'!$F$23</f>
        <v>910.8696185199999</v>
      </c>
    </row>
    <row r="32" spans="1:25" ht="15.75" x14ac:dyDescent="0.2">
      <c r="A32" s="35">
        <f t="shared" si="0"/>
        <v>43394</v>
      </c>
      <c r="B32" s="36">
        <f>SUMIFS(СВЦЭМ!$D$34:$D$777,СВЦЭМ!$A$34:$A$777,$A32,СВЦЭМ!$B$34:$B$777,B$11)+'СЕТ СН'!$F$11+СВЦЭМ!$D$10+'СЕТ СН'!$F$6-'СЕТ СН'!$F$23</f>
        <v>1049.4389873099999</v>
      </c>
      <c r="C32" s="36">
        <f>SUMIFS(СВЦЭМ!$D$34:$D$777,СВЦЭМ!$A$34:$A$777,$A32,СВЦЭМ!$B$34:$B$777,C$11)+'СЕТ СН'!$F$11+СВЦЭМ!$D$10+'СЕТ СН'!$F$6-'СЕТ СН'!$F$23</f>
        <v>1102.3525853599999</v>
      </c>
      <c r="D32" s="36">
        <f>SUMIFS(СВЦЭМ!$D$34:$D$777,СВЦЭМ!$A$34:$A$777,$A32,СВЦЭМ!$B$34:$B$777,D$11)+'СЕТ СН'!$F$11+СВЦЭМ!$D$10+'СЕТ СН'!$F$6-'СЕТ СН'!$F$23</f>
        <v>1224.71884133</v>
      </c>
      <c r="E32" s="36">
        <f>SUMIFS(СВЦЭМ!$D$34:$D$777,СВЦЭМ!$A$34:$A$777,$A32,СВЦЭМ!$B$34:$B$777,E$11)+'СЕТ СН'!$F$11+СВЦЭМ!$D$10+'СЕТ СН'!$F$6-'СЕТ СН'!$F$23</f>
        <v>1264.76836759</v>
      </c>
      <c r="F32" s="36">
        <f>SUMIFS(СВЦЭМ!$D$34:$D$777,СВЦЭМ!$A$34:$A$777,$A32,СВЦЭМ!$B$34:$B$777,F$11)+'СЕТ СН'!$F$11+СВЦЭМ!$D$10+'СЕТ СН'!$F$6-'СЕТ СН'!$F$23</f>
        <v>1261.8962746699999</v>
      </c>
      <c r="G32" s="36">
        <f>SUMIFS(СВЦЭМ!$D$34:$D$777,СВЦЭМ!$A$34:$A$777,$A32,СВЦЭМ!$B$34:$B$777,G$11)+'СЕТ СН'!$F$11+СВЦЭМ!$D$10+'СЕТ СН'!$F$6-'СЕТ СН'!$F$23</f>
        <v>1254.21364464</v>
      </c>
      <c r="H32" s="36">
        <f>SUMIFS(СВЦЭМ!$D$34:$D$777,СВЦЭМ!$A$34:$A$777,$A32,СВЦЭМ!$B$34:$B$777,H$11)+'СЕТ СН'!$F$11+СВЦЭМ!$D$10+'СЕТ СН'!$F$6-'СЕТ СН'!$F$23</f>
        <v>1249.59645542</v>
      </c>
      <c r="I32" s="36">
        <f>SUMIFS(СВЦЭМ!$D$34:$D$777,СВЦЭМ!$A$34:$A$777,$A32,СВЦЭМ!$B$34:$B$777,I$11)+'СЕТ СН'!$F$11+СВЦЭМ!$D$10+'СЕТ СН'!$F$6-'СЕТ СН'!$F$23</f>
        <v>1216.2349149699999</v>
      </c>
      <c r="J32" s="36">
        <f>SUMIFS(СВЦЭМ!$D$34:$D$777,СВЦЭМ!$A$34:$A$777,$A32,СВЦЭМ!$B$34:$B$777,J$11)+'СЕТ СН'!$F$11+СВЦЭМ!$D$10+'СЕТ СН'!$F$6-'СЕТ СН'!$F$23</f>
        <v>1202.45115852</v>
      </c>
      <c r="K32" s="36">
        <f>SUMIFS(СВЦЭМ!$D$34:$D$777,СВЦЭМ!$A$34:$A$777,$A32,СВЦЭМ!$B$34:$B$777,K$11)+'СЕТ СН'!$F$11+СВЦЭМ!$D$10+'СЕТ СН'!$F$6-'СЕТ СН'!$F$23</f>
        <v>1120.39444033</v>
      </c>
      <c r="L32" s="36">
        <f>SUMIFS(СВЦЭМ!$D$34:$D$777,СВЦЭМ!$A$34:$A$777,$A32,СВЦЭМ!$B$34:$B$777,L$11)+'СЕТ СН'!$F$11+СВЦЭМ!$D$10+'СЕТ СН'!$F$6-'СЕТ СН'!$F$23</f>
        <v>1096.37743009</v>
      </c>
      <c r="M32" s="36">
        <f>SUMIFS(СВЦЭМ!$D$34:$D$777,СВЦЭМ!$A$34:$A$777,$A32,СВЦЭМ!$B$34:$B$777,M$11)+'СЕТ СН'!$F$11+СВЦЭМ!$D$10+'СЕТ СН'!$F$6-'СЕТ СН'!$F$23</f>
        <v>1102.6993303099998</v>
      </c>
      <c r="N32" s="36">
        <f>SUMIFS(СВЦЭМ!$D$34:$D$777,СВЦЭМ!$A$34:$A$777,$A32,СВЦЭМ!$B$34:$B$777,N$11)+'СЕТ СН'!$F$11+СВЦЭМ!$D$10+'СЕТ СН'!$F$6-'СЕТ СН'!$F$23</f>
        <v>1120.2461153299998</v>
      </c>
      <c r="O32" s="36">
        <f>SUMIFS(СВЦЭМ!$D$34:$D$777,СВЦЭМ!$A$34:$A$777,$A32,СВЦЭМ!$B$34:$B$777,O$11)+'СЕТ СН'!$F$11+СВЦЭМ!$D$10+'СЕТ СН'!$F$6-'СЕТ СН'!$F$23</f>
        <v>1119.1401984099998</v>
      </c>
      <c r="P32" s="36">
        <f>SUMIFS(СВЦЭМ!$D$34:$D$777,СВЦЭМ!$A$34:$A$777,$A32,СВЦЭМ!$B$34:$B$777,P$11)+'СЕТ СН'!$F$11+СВЦЭМ!$D$10+'СЕТ СН'!$F$6-'СЕТ СН'!$F$23</f>
        <v>1062.4528760199998</v>
      </c>
      <c r="Q32" s="36">
        <f>SUMIFS(СВЦЭМ!$D$34:$D$777,СВЦЭМ!$A$34:$A$777,$A32,СВЦЭМ!$B$34:$B$777,Q$11)+'СЕТ СН'!$F$11+СВЦЭМ!$D$10+'СЕТ СН'!$F$6-'СЕТ СН'!$F$23</f>
        <v>994.91173778999996</v>
      </c>
      <c r="R32" s="36">
        <f>SUMIFS(СВЦЭМ!$D$34:$D$777,СВЦЭМ!$A$34:$A$777,$A32,СВЦЭМ!$B$34:$B$777,R$11)+'СЕТ СН'!$F$11+СВЦЭМ!$D$10+'СЕТ СН'!$F$6-'СЕТ СН'!$F$23</f>
        <v>885.02316157999985</v>
      </c>
      <c r="S32" s="36">
        <f>SUMIFS(СВЦЭМ!$D$34:$D$777,СВЦЭМ!$A$34:$A$777,$A32,СВЦЭМ!$B$34:$B$777,S$11)+'СЕТ СН'!$F$11+СВЦЭМ!$D$10+'СЕТ СН'!$F$6-'СЕТ СН'!$F$23</f>
        <v>784.88535749999983</v>
      </c>
      <c r="T32" s="36">
        <f>SUMIFS(СВЦЭМ!$D$34:$D$777,СВЦЭМ!$A$34:$A$777,$A32,СВЦЭМ!$B$34:$B$777,T$11)+'СЕТ СН'!$F$11+СВЦЭМ!$D$10+'СЕТ СН'!$F$6-'СЕТ СН'!$F$23</f>
        <v>741.29169173999981</v>
      </c>
      <c r="U32" s="36">
        <f>SUMIFS(СВЦЭМ!$D$34:$D$777,СВЦЭМ!$A$34:$A$777,$A32,СВЦЭМ!$B$34:$B$777,U$11)+'СЕТ СН'!$F$11+СВЦЭМ!$D$10+'СЕТ СН'!$F$6-'СЕТ СН'!$F$23</f>
        <v>724.1458310999999</v>
      </c>
      <c r="V32" s="36">
        <f>SUMIFS(СВЦЭМ!$D$34:$D$777,СВЦЭМ!$A$34:$A$777,$A32,СВЦЭМ!$B$34:$B$777,V$11)+'СЕТ СН'!$F$11+СВЦЭМ!$D$10+'СЕТ СН'!$F$6-'СЕТ СН'!$F$23</f>
        <v>721.75907475999998</v>
      </c>
      <c r="W32" s="36">
        <f>SUMIFS(СВЦЭМ!$D$34:$D$777,СВЦЭМ!$A$34:$A$777,$A32,СВЦЭМ!$B$34:$B$777,W$11)+'СЕТ СН'!$F$11+СВЦЭМ!$D$10+'СЕТ СН'!$F$6-'СЕТ СН'!$F$23</f>
        <v>736.37604942999997</v>
      </c>
      <c r="X32" s="36">
        <f>SUMIFS(СВЦЭМ!$D$34:$D$777,СВЦЭМ!$A$34:$A$777,$A32,СВЦЭМ!$B$34:$B$777,X$11)+'СЕТ СН'!$F$11+СВЦЭМ!$D$10+'СЕТ СН'!$F$6-'СЕТ СН'!$F$23</f>
        <v>795.56264441999997</v>
      </c>
      <c r="Y32" s="36">
        <f>SUMIFS(СВЦЭМ!$D$34:$D$777,СВЦЭМ!$A$34:$A$777,$A32,СВЦЭМ!$B$34:$B$777,Y$11)+'СЕТ СН'!$F$11+СВЦЭМ!$D$10+'СЕТ СН'!$F$6-'СЕТ СН'!$F$23</f>
        <v>933.01972488000001</v>
      </c>
    </row>
    <row r="33" spans="1:27" ht="15.75" x14ac:dyDescent="0.2">
      <c r="A33" s="35">
        <f t="shared" si="0"/>
        <v>43395</v>
      </c>
      <c r="B33" s="36">
        <f>SUMIFS(СВЦЭМ!$D$34:$D$777,СВЦЭМ!$A$34:$A$777,$A33,СВЦЭМ!$B$34:$B$777,B$11)+'СЕТ СН'!$F$11+СВЦЭМ!$D$10+'СЕТ СН'!$F$6-'СЕТ СН'!$F$23</f>
        <v>1096.3285496999999</v>
      </c>
      <c r="C33" s="36">
        <f>SUMIFS(СВЦЭМ!$D$34:$D$777,СВЦЭМ!$A$34:$A$777,$A33,СВЦЭМ!$B$34:$B$777,C$11)+'СЕТ СН'!$F$11+СВЦЭМ!$D$10+'СЕТ СН'!$F$6-'СЕТ СН'!$F$23</f>
        <v>1189.73675028</v>
      </c>
      <c r="D33" s="36">
        <f>SUMIFS(СВЦЭМ!$D$34:$D$777,СВЦЭМ!$A$34:$A$777,$A33,СВЦЭМ!$B$34:$B$777,D$11)+'СЕТ СН'!$F$11+СВЦЭМ!$D$10+'СЕТ СН'!$F$6-'СЕТ СН'!$F$23</f>
        <v>1280.7995759099999</v>
      </c>
      <c r="E33" s="36">
        <f>SUMIFS(СВЦЭМ!$D$34:$D$777,СВЦЭМ!$A$34:$A$777,$A33,СВЦЭМ!$B$34:$B$777,E$11)+'СЕТ СН'!$F$11+СВЦЭМ!$D$10+'СЕТ СН'!$F$6-'СЕТ СН'!$F$23</f>
        <v>1301.8340812500001</v>
      </c>
      <c r="F33" s="36">
        <f>SUMIFS(СВЦЭМ!$D$34:$D$777,СВЦЭМ!$A$34:$A$777,$A33,СВЦЭМ!$B$34:$B$777,F$11)+'СЕТ СН'!$F$11+СВЦЭМ!$D$10+'СЕТ СН'!$F$6-'СЕТ СН'!$F$23</f>
        <v>1300.45613824</v>
      </c>
      <c r="G33" s="36">
        <f>SUMIFS(СВЦЭМ!$D$34:$D$777,СВЦЭМ!$A$34:$A$777,$A33,СВЦЭМ!$B$34:$B$777,G$11)+'СЕТ СН'!$F$11+СВЦЭМ!$D$10+'СЕТ СН'!$F$6-'СЕТ СН'!$F$23</f>
        <v>1278.98609829</v>
      </c>
      <c r="H33" s="36">
        <f>SUMIFS(СВЦЭМ!$D$34:$D$777,СВЦЭМ!$A$34:$A$777,$A33,СВЦЭМ!$B$34:$B$777,H$11)+'СЕТ СН'!$F$11+СВЦЭМ!$D$10+'СЕТ СН'!$F$6-'СЕТ СН'!$F$23</f>
        <v>1214.6092168499999</v>
      </c>
      <c r="I33" s="36">
        <f>SUMIFS(СВЦЭМ!$D$34:$D$777,СВЦЭМ!$A$34:$A$777,$A33,СВЦЭМ!$B$34:$B$777,I$11)+'СЕТ СН'!$F$11+СВЦЭМ!$D$10+'СЕТ СН'!$F$6-'СЕТ СН'!$F$23</f>
        <v>1171.9415918699999</v>
      </c>
      <c r="J33" s="36">
        <f>SUMIFS(СВЦЭМ!$D$34:$D$777,СВЦЭМ!$A$34:$A$777,$A33,СВЦЭМ!$B$34:$B$777,J$11)+'СЕТ СН'!$F$11+СВЦЭМ!$D$10+'СЕТ СН'!$F$6-'СЕТ СН'!$F$23</f>
        <v>1110.46900319</v>
      </c>
      <c r="K33" s="36">
        <f>SUMIFS(СВЦЭМ!$D$34:$D$777,СВЦЭМ!$A$34:$A$777,$A33,СВЦЭМ!$B$34:$B$777,K$11)+'СЕТ СН'!$F$11+СВЦЭМ!$D$10+'СЕТ СН'!$F$6-'СЕТ СН'!$F$23</f>
        <v>1080.7509590699999</v>
      </c>
      <c r="L33" s="36">
        <f>SUMIFS(СВЦЭМ!$D$34:$D$777,СВЦЭМ!$A$34:$A$777,$A33,СВЦЭМ!$B$34:$B$777,L$11)+'СЕТ СН'!$F$11+СВЦЭМ!$D$10+'СЕТ СН'!$F$6-'СЕТ СН'!$F$23</f>
        <v>1073.8988284899999</v>
      </c>
      <c r="M33" s="36">
        <f>SUMIFS(СВЦЭМ!$D$34:$D$777,СВЦЭМ!$A$34:$A$777,$A33,СВЦЭМ!$B$34:$B$777,M$11)+'СЕТ СН'!$F$11+СВЦЭМ!$D$10+'СЕТ СН'!$F$6-'СЕТ СН'!$F$23</f>
        <v>1091.10367232</v>
      </c>
      <c r="N33" s="36">
        <f>SUMIFS(СВЦЭМ!$D$34:$D$777,СВЦЭМ!$A$34:$A$777,$A33,СВЦЭМ!$B$34:$B$777,N$11)+'СЕТ СН'!$F$11+СВЦЭМ!$D$10+'СЕТ СН'!$F$6-'СЕТ СН'!$F$23</f>
        <v>1115.3050431699999</v>
      </c>
      <c r="O33" s="36">
        <f>SUMIFS(СВЦЭМ!$D$34:$D$777,СВЦЭМ!$A$34:$A$777,$A33,СВЦЭМ!$B$34:$B$777,O$11)+'СЕТ СН'!$F$11+СВЦЭМ!$D$10+'СЕТ СН'!$F$6-'СЕТ СН'!$F$23</f>
        <v>1078.8455994899998</v>
      </c>
      <c r="P33" s="36">
        <f>SUMIFS(СВЦЭМ!$D$34:$D$777,СВЦЭМ!$A$34:$A$777,$A33,СВЦЭМ!$B$34:$B$777,P$11)+'СЕТ СН'!$F$11+СВЦЭМ!$D$10+'СЕТ СН'!$F$6-'СЕТ СН'!$F$23</f>
        <v>1014.3743372299998</v>
      </c>
      <c r="Q33" s="36">
        <f>SUMIFS(СВЦЭМ!$D$34:$D$777,СВЦЭМ!$A$34:$A$777,$A33,СВЦЭМ!$B$34:$B$777,Q$11)+'СЕТ СН'!$F$11+СВЦЭМ!$D$10+'СЕТ СН'!$F$6-'СЕТ СН'!$F$23</f>
        <v>951.49514376999991</v>
      </c>
      <c r="R33" s="36">
        <f>SUMIFS(СВЦЭМ!$D$34:$D$777,СВЦЭМ!$A$34:$A$777,$A33,СВЦЭМ!$B$34:$B$777,R$11)+'СЕТ СН'!$F$11+СВЦЭМ!$D$10+'СЕТ СН'!$F$6-'СЕТ СН'!$F$23</f>
        <v>870.30241800999988</v>
      </c>
      <c r="S33" s="36">
        <f>SUMIFS(СВЦЭМ!$D$34:$D$777,СВЦЭМ!$A$34:$A$777,$A33,СВЦЭМ!$B$34:$B$777,S$11)+'СЕТ СН'!$F$11+СВЦЭМ!$D$10+'СЕТ СН'!$F$6-'СЕТ СН'!$F$23</f>
        <v>784.0412560599998</v>
      </c>
      <c r="T33" s="36">
        <f>SUMIFS(СВЦЭМ!$D$34:$D$777,СВЦЭМ!$A$34:$A$777,$A33,СВЦЭМ!$B$34:$B$777,T$11)+'СЕТ СН'!$F$11+СВЦЭМ!$D$10+'СЕТ СН'!$F$6-'СЕТ СН'!$F$23</f>
        <v>772.78224943999999</v>
      </c>
      <c r="U33" s="36">
        <f>SUMIFS(СВЦЭМ!$D$34:$D$777,СВЦЭМ!$A$34:$A$777,$A33,СВЦЭМ!$B$34:$B$777,U$11)+'СЕТ СН'!$F$11+СВЦЭМ!$D$10+'СЕТ СН'!$F$6-'СЕТ СН'!$F$23</f>
        <v>754.72224919999985</v>
      </c>
      <c r="V33" s="36">
        <f>SUMIFS(СВЦЭМ!$D$34:$D$777,СВЦЭМ!$A$34:$A$777,$A33,СВЦЭМ!$B$34:$B$777,V$11)+'СЕТ СН'!$F$11+СВЦЭМ!$D$10+'СЕТ СН'!$F$6-'СЕТ СН'!$F$23</f>
        <v>754.8039671099998</v>
      </c>
      <c r="W33" s="36">
        <f>SUMIFS(СВЦЭМ!$D$34:$D$777,СВЦЭМ!$A$34:$A$777,$A33,СВЦЭМ!$B$34:$B$777,W$11)+'СЕТ СН'!$F$11+СВЦЭМ!$D$10+'СЕТ СН'!$F$6-'СЕТ СН'!$F$23</f>
        <v>777.10882412000001</v>
      </c>
      <c r="X33" s="36">
        <f>SUMIFS(СВЦЭМ!$D$34:$D$777,СВЦЭМ!$A$34:$A$777,$A33,СВЦЭМ!$B$34:$B$777,X$11)+'СЕТ СН'!$F$11+СВЦЭМ!$D$10+'СЕТ СН'!$F$6-'СЕТ СН'!$F$23</f>
        <v>845.88705854</v>
      </c>
      <c r="Y33" s="36">
        <f>SUMIFS(СВЦЭМ!$D$34:$D$777,СВЦЭМ!$A$34:$A$777,$A33,СВЦЭМ!$B$34:$B$777,Y$11)+'СЕТ СН'!$F$11+СВЦЭМ!$D$10+'СЕТ СН'!$F$6-'СЕТ СН'!$F$23</f>
        <v>984.1359484799998</v>
      </c>
    </row>
    <row r="34" spans="1:27" ht="15.75" x14ac:dyDescent="0.2">
      <c r="A34" s="35">
        <f t="shared" si="0"/>
        <v>43396</v>
      </c>
      <c r="B34" s="36">
        <f>SUMIFS(СВЦЭМ!$D$34:$D$777,СВЦЭМ!$A$34:$A$777,$A34,СВЦЭМ!$B$34:$B$777,B$11)+'СЕТ СН'!$F$11+СВЦЭМ!$D$10+'СЕТ СН'!$F$6-'СЕТ СН'!$F$23</f>
        <v>1131.2178206899998</v>
      </c>
      <c r="C34" s="36">
        <f>SUMIFS(СВЦЭМ!$D$34:$D$777,СВЦЭМ!$A$34:$A$777,$A34,СВЦЭМ!$B$34:$B$777,C$11)+'СЕТ СН'!$F$11+СВЦЭМ!$D$10+'СЕТ СН'!$F$6-'СЕТ СН'!$F$23</f>
        <v>1240.6408838</v>
      </c>
      <c r="D34" s="36">
        <f>SUMIFS(СВЦЭМ!$D$34:$D$777,СВЦЭМ!$A$34:$A$777,$A34,СВЦЭМ!$B$34:$B$777,D$11)+'СЕТ СН'!$F$11+СВЦЭМ!$D$10+'СЕТ СН'!$F$6-'СЕТ СН'!$F$23</f>
        <v>1293.8675520499999</v>
      </c>
      <c r="E34" s="36">
        <f>SUMIFS(СВЦЭМ!$D$34:$D$777,СВЦЭМ!$A$34:$A$777,$A34,СВЦЭМ!$B$34:$B$777,E$11)+'СЕТ СН'!$F$11+СВЦЭМ!$D$10+'СЕТ СН'!$F$6-'СЕТ СН'!$F$23</f>
        <v>1301.8815126299999</v>
      </c>
      <c r="F34" s="36">
        <f>SUMIFS(СВЦЭМ!$D$34:$D$777,СВЦЭМ!$A$34:$A$777,$A34,СВЦЭМ!$B$34:$B$777,F$11)+'СЕТ СН'!$F$11+СВЦЭМ!$D$10+'СЕТ СН'!$F$6-'СЕТ СН'!$F$23</f>
        <v>1290.7024246399999</v>
      </c>
      <c r="G34" s="36">
        <f>SUMIFS(СВЦЭМ!$D$34:$D$777,СВЦЭМ!$A$34:$A$777,$A34,СВЦЭМ!$B$34:$B$777,G$11)+'СЕТ СН'!$F$11+СВЦЭМ!$D$10+'СЕТ СН'!$F$6-'СЕТ СН'!$F$23</f>
        <v>1268.28398601</v>
      </c>
      <c r="H34" s="36">
        <f>SUMIFS(СВЦЭМ!$D$34:$D$777,СВЦЭМ!$A$34:$A$777,$A34,СВЦЭМ!$B$34:$B$777,H$11)+'СЕТ СН'!$F$11+СВЦЭМ!$D$10+'СЕТ СН'!$F$6-'СЕТ СН'!$F$23</f>
        <v>1198.8678805499999</v>
      </c>
      <c r="I34" s="36">
        <f>SUMIFS(СВЦЭМ!$D$34:$D$777,СВЦЭМ!$A$34:$A$777,$A34,СВЦЭМ!$B$34:$B$777,I$11)+'СЕТ СН'!$F$11+СВЦЭМ!$D$10+'СЕТ СН'!$F$6-'СЕТ СН'!$F$23</f>
        <v>1160.7131359</v>
      </c>
      <c r="J34" s="36">
        <f>SUMIFS(СВЦЭМ!$D$34:$D$777,СВЦЭМ!$A$34:$A$777,$A34,СВЦЭМ!$B$34:$B$777,J$11)+'СЕТ СН'!$F$11+СВЦЭМ!$D$10+'СЕТ СН'!$F$6-'СЕТ СН'!$F$23</f>
        <v>1126.8801488099998</v>
      </c>
      <c r="K34" s="36">
        <f>SUMIFS(СВЦЭМ!$D$34:$D$777,СВЦЭМ!$A$34:$A$777,$A34,СВЦЭМ!$B$34:$B$777,K$11)+'СЕТ СН'!$F$11+СВЦЭМ!$D$10+'СЕТ СН'!$F$6-'СЕТ СН'!$F$23</f>
        <v>1098.8512773299999</v>
      </c>
      <c r="L34" s="36">
        <f>SUMIFS(СВЦЭМ!$D$34:$D$777,СВЦЭМ!$A$34:$A$777,$A34,СВЦЭМ!$B$34:$B$777,L$11)+'СЕТ СН'!$F$11+СВЦЭМ!$D$10+'СЕТ СН'!$F$6-'СЕТ СН'!$F$23</f>
        <v>1092.5912721999998</v>
      </c>
      <c r="M34" s="36">
        <f>SUMIFS(СВЦЭМ!$D$34:$D$777,СВЦЭМ!$A$34:$A$777,$A34,СВЦЭМ!$B$34:$B$777,M$11)+'СЕТ СН'!$F$11+СВЦЭМ!$D$10+'СЕТ СН'!$F$6-'СЕТ СН'!$F$23</f>
        <v>1110.9371119599998</v>
      </c>
      <c r="N34" s="36">
        <f>SUMIFS(СВЦЭМ!$D$34:$D$777,СВЦЭМ!$A$34:$A$777,$A34,СВЦЭМ!$B$34:$B$777,N$11)+'СЕТ СН'!$F$11+СВЦЭМ!$D$10+'СЕТ СН'!$F$6-'СЕТ СН'!$F$23</f>
        <v>1130.5808375499998</v>
      </c>
      <c r="O34" s="36">
        <f>SUMIFS(СВЦЭМ!$D$34:$D$777,СВЦЭМ!$A$34:$A$777,$A34,СВЦЭМ!$B$34:$B$777,O$11)+'СЕТ СН'!$F$11+СВЦЭМ!$D$10+'СЕТ СН'!$F$6-'СЕТ СН'!$F$23</f>
        <v>1112.4687840299998</v>
      </c>
      <c r="P34" s="36">
        <f>SUMIFS(СВЦЭМ!$D$34:$D$777,СВЦЭМ!$A$34:$A$777,$A34,СВЦЭМ!$B$34:$B$777,P$11)+'СЕТ СН'!$F$11+СВЦЭМ!$D$10+'СЕТ СН'!$F$6-'СЕТ СН'!$F$23</f>
        <v>1062.93983598</v>
      </c>
      <c r="Q34" s="36">
        <f>SUMIFS(СВЦЭМ!$D$34:$D$777,СВЦЭМ!$A$34:$A$777,$A34,СВЦЭМ!$B$34:$B$777,Q$11)+'СЕТ СН'!$F$11+СВЦЭМ!$D$10+'СЕТ СН'!$F$6-'СЕТ СН'!$F$23</f>
        <v>992.11320803999979</v>
      </c>
      <c r="R34" s="36">
        <f>SUMIFS(СВЦЭМ!$D$34:$D$777,СВЦЭМ!$A$34:$A$777,$A34,СВЦЭМ!$B$34:$B$777,R$11)+'СЕТ СН'!$F$11+СВЦЭМ!$D$10+'СЕТ СН'!$F$6-'СЕТ СН'!$F$23</f>
        <v>896.81134274999999</v>
      </c>
      <c r="S34" s="36">
        <f>SUMIFS(СВЦЭМ!$D$34:$D$777,СВЦЭМ!$A$34:$A$777,$A34,СВЦЭМ!$B$34:$B$777,S$11)+'СЕТ СН'!$F$11+СВЦЭМ!$D$10+'СЕТ СН'!$F$6-'СЕТ СН'!$F$23</f>
        <v>811.41033774999983</v>
      </c>
      <c r="T34" s="36">
        <f>SUMIFS(СВЦЭМ!$D$34:$D$777,СВЦЭМ!$A$34:$A$777,$A34,СВЦЭМ!$B$34:$B$777,T$11)+'СЕТ СН'!$F$11+СВЦЭМ!$D$10+'СЕТ СН'!$F$6-'СЕТ СН'!$F$23</f>
        <v>781.32767756999988</v>
      </c>
      <c r="U34" s="36">
        <f>SUMIFS(СВЦЭМ!$D$34:$D$777,СВЦЭМ!$A$34:$A$777,$A34,СВЦЭМ!$B$34:$B$777,U$11)+'СЕТ СН'!$F$11+СВЦЭМ!$D$10+'СЕТ СН'!$F$6-'СЕТ СН'!$F$23</f>
        <v>767.3196875399999</v>
      </c>
      <c r="V34" s="36">
        <f>SUMIFS(СВЦЭМ!$D$34:$D$777,СВЦЭМ!$A$34:$A$777,$A34,СВЦЭМ!$B$34:$B$777,V$11)+'СЕТ СН'!$F$11+СВЦЭМ!$D$10+'СЕТ СН'!$F$6-'СЕТ СН'!$F$23</f>
        <v>773.86477164999997</v>
      </c>
      <c r="W34" s="36">
        <f>SUMIFS(СВЦЭМ!$D$34:$D$777,СВЦЭМ!$A$34:$A$777,$A34,СВЦЭМ!$B$34:$B$777,W$11)+'СЕТ СН'!$F$11+СВЦЭМ!$D$10+'СЕТ СН'!$F$6-'СЕТ СН'!$F$23</f>
        <v>791.66455922</v>
      </c>
      <c r="X34" s="36">
        <f>SUMIFS(СВЦЭМ!$D$34:$D$777,СВЦЭМ!$A$34:$A$777,$A34,СВЦЭМ!$B$34:$B$777,X$11)+'СЕТ СН'!$F$11+СВЦЭМ!$D$10+'СЕТ СН'!$F$6-'СЕТ СН'!$F$23</f>
        <v>854.95491862999984</v>
      </c>
      <c r="Y34" s="36">
        <f>SUMIFS(СВЦЭМ!$D$34:$D$777,СВЦЭМ!$A$34:$A$777,$A34,СВЦЭМ!$B$34:$B$777,Y$11)+'СЕТ СН'!$F$11+СВЦЭМ!$D$10+'СЕТ СН'!$F$6-'СЕТ СН'!$F$23</f>
        <v>984.74276354999984</v>
      </c>
    </row>
    <row r="35" spans="1:27" ht="15.75" x14ac:dyDescent="0.2">
      <c r="A35" s="35">
        <f t="shared" si="0"/>
        <v>43397</v>
      </c>
      <c r="B35" s="36">
        <f>SUMIFS(СВЦЭМ!$D$34:$D$777,СВЦЭМ!$A$34:$A$777,$A35,СВЦЭМ!$B$34:$B$777,B$11)+'СЕТ СН'!$F$11+СВЦЭМ!$D$10+'СЕТ СН'!$F$6-'СЕТ СН'!$F$23</f>
        <v>1065.1432743599999</v>
      </c>
      <c r="C35" s="36">
        <f>SUMIFS(СВЦЭМ!$D$34:$D$777,СВЦЭМ!$A$34:$A$777,$A35,СВЦЭМ!$B$34:$B$777,C$11)+'СЕТ СН'!$F$11+СВЦЭМ!$D$10+'СЕТ СН'!$F$6-'СЕТ СН'!$F$23</f>
        <v>1164.03925725</v>
      </c>
      <c r="D35" s="36">
        <f>SUMIFS(СВЦЭМ!$D$34:$D$777,СВЦЭМ!$A$34:$A$777,$A35,СВЦЭМ!$B$34:$B$777,D$11)+'СЕТ СН'!$F$11+СВЦЭМ!$D$10+'СЕТ СН'!$F$6-'СЕТ СН'!$F$23</f>
        <v>1248.5147614</v>
      </c>
      <c r="E35" s="36">
        <f>SUMIFS(СВЦЭМ!$D$34:$D$777,СВЦЭМ!$A$34:$A$777,$A35,СВЦЭМ!$B$34:$B$777,E$11)+'СЕТ СН'!$F$11+СВЦЭМ!$D$10+'СЕТ СН'!$F$6-'СЕТ СН'!$F$23</f>
        <v>1260.8258659200001</v>
      </c>
      <c r="F35" s="36">
        <f>SUMIFS(СВЦЭМ!$D$34:$D$777,СВЦЭМ!$A$34:$A$777,$A35,СВЦЭМ!$B$34:$B$777,F$11)+'СЕТ СН'!$F$11+СВЦЭМ!$D$10+'СЕТ СН'!$F$6-'СЕТ СН'!$F$23</f>
        <v>1254.1873359199999</v>
      </c>
      <c r="G35" s="36">
        <f>SUMIFS(СВЦЭМ!$D$34:$D$777,СВЦЭМ!$A$34:$A$777,$A35,СВЦЭМ!$B$34:$B$777,G$11)+'СЕТ СН'!$F$11+СВЦЭМ!$D$10+'СЕТ СН'!$F$6-'СЕТ СН'!$F$23</f>
        <v>1231.76661033</v>
      </c>
      <c r="H35" s="36">
        <f>SUMIFS(СВЦЭМ!$D$34:$D$777,СВЦЭМ!$A$34:$A$777,$A35,СВЦЭМ!$B$34:$B$777,H$11)+'СЕТ СН'!$F$11+СВЦЭМ!$D$10+'СЕТ СН'!$F$6-'СЕТ СН'!$F$23</f>
        <v>1162.8311666899999</v>
      </c>
      <c r="I35" s="36">
        <f>SUMIFS(СВЦЭМ!$D$34:$D$777,СВЦЭМ!$A$34:$A$777,$A35,СВЦЭМ!$B$34:$B$777,I$11)+'СЕТ СН'!$F$11+СВЦЭМ!$D$10+'СЕТ СН'!$F$6-'СЕТ СН'!$F$23</f>
        <v>1126.94716522</v>
      </c>
      <c r="J35" s="36">
        <f>SUMIFS(СВЦЭМ!$D$34:$D$777,СВЦЭМ!$A$34:$A$777,$A35,СВЦЭМ!$B$34:$B$777,J$11)+'СЕТ СН'!$F$11+СВЦЭМ!$D$10+'СЕТ СН'!$F$6-'СЕТ СН'!$F$23</f>
        <v>1114.8548344999999</v>
      </c>
      <c r="K35" s="36">
        <f>SUMIFS(СВЦЭМ!$D$34:$D$777,СВЦЭМ!$A$34:$A$777,$A35,СВЦЭМ!$B$34:$B$777,K$11)+'СЕТ СН'!$F$11+СВЦЭМ!$D$10+'СЕТ СН'!$F$6-'СЕТ СН'!$F$23</f>
        <v>1110.57833422</v>
      </c>
      <c r="L35" s="36">
        <f>SUMIFS(СВЦЭМ!$D$34:$D$777,СВЦЭМ!$A$34:$A$777,$A35,СВЦЭМ!$B$34:$B$777,L$11)+'СЕТ СН'!$F$11+СВЦЭМ!$D$10+'СЕТ СН'!$F$6-'СЕТ СН'!$F$23</f>
        <v>1123.961237</v>
      </c>
      <c r="M35" s="36">
        <f>SUMIFS(СВЦЭМ!$D$34:$D$777,СВЦЭМ!$A$34:$A$777,$A35,СВЦЭМ!$B$34:$B$777,M$11)+'СЕТ СН'!$F$11+СВЦЭМ!$D$10+'СЕТ СН'!$F$6-'СЕТ СН'!$F$23</f>
        <v>1122.30022592</v>
      </c>
      <c r="N35" s="36">
        <f>SUMIFS(СВЦЭМ!$D$34:$D$777,СВЦЭМ!$A$34:$A$777,$A35,СВЦЭМ!$B$34:$B$777,N$11)+'СЕТ СН'!$F$11+СВЦЭМ!$D$10+'СЕТ СН'!$F$6-'СЕТ СН'!$F$23</f>
        <v>1132.9824861699999</v>
      </c>
      <c r="O35" s="36">
        <f>SUMIFS(СВЦЭМ!$D$34:$D$777,СВЦЭМ!$A$34:$A$777,$A35,СВЦЭМ!$B$34:$B$777,O$11)+'СЕТ СН'!$F$11+СВЦЭМ!$D$10+'СЕТ СН'!$F$6-'СЕТ СН'!$F$23</f>
        <v>1114.81289864</v>
      </c>
      <c r="P35" s="36">
        <f>SUMIFS(СВЦЭМ!$D$34:$D$777,СВЦЭМ!$A$34:$A$777,$A35,СВЦЭМ!$B$34:$B$777,P$11)+'СЕТ СН'!$F$11+СВЦЭМ!$D$10+'СЕТ СН'!$F$6-'СЕТ СН'!$F$23</f>
        <v>1063.6626643699999</v>
      </c>
      <c r="Q35" s="36">
        <f>SUMIFS(СВЦЭМ!$D$34:$D$777,СВЦЭМ!$A$34:$A$777,$A35,СВЦЭМ!$B$34:$B$777,Q$11)+'СЕТ СН'!$F$11+СВЦЭМ!$D$10+'СЕТ СН'!$F$6-'СЕТ СН'!$F$23</f>
        <v>998.26579559999982</v>
      </c>
      <c r="R35" s="36">
        <f>SUMIFS(СВЦЭМ!$D$34:$D$777,СВЦЭМ!$A$34:$A$777,$A35,СВЦЭМ!$B$34:$B$777,R$11)+'СЕТ СН'!$F$11+СВЦЭМ!$D$10+'СЕТ СН'!$F$6-'СЕТ СН'!$F$23</f>
        <v>894.5784023199999</v>
      </c>
      <c r="S35" s="36">
        <f>SUMIFS(СВЦЭМ!$D$34:$D$777,СВЦЭМ!$A$34:$A$777,$A35,СВЦЭМ!$B$34:$B$777,S$11)+'СЕТ СН'!$F$11+СВЦЭМ!$D$10+'СЕТ СН'!$F$6-'СЕТ СН'!$F$23</f>
        <v>818.92148890999988</v>
      </c>
      <c r="T35" s="36">
        <f>SUMIFS(СВЦЭМ!$D$34:$D$777,СВЦЭМ!$A$34:$A$777,$A35,СВЦЭМ!$B$34:$B$777,T$11)+'СЕТ СН'!$F$11+СВЦЭМ!$D$10+'СЕТ СН'!$F$6-'СЕТ СН'!$F$23</f>
        <v>778.3807979799999</v>
      </c>
      <c r="U35" s="36">
        <f>SUMIFS(СВЦЭМ!$D$34:$D$777,СВЦЭМ!$A$34:$A$777,$A35,СВЦЭМ!$B$34:$B$777,U$11)+'СЕТ СН'!$F$11+СВЦЭМ!$D$10+'СЕТ СН'!$F$6-'СЕТ СН'!$F$23</f>
        <v>773.04066388999991</v>
      </c>
      <c r="V35" s="36">
        <f>SUMIFS(СВЦЭМ!$D$34:$D$777,СВЦЭМ!$A$34:$A$777,$A35,СВЦЭМ!$B$34:$B$777,V$11)+'СЕТ СН'!$F$11+СВЦЭМ!$D$10+'СЕТ СН'!$F$6-'СЕТ СН'!$F$23</f>
        <v>780.85910257</v>
      </c>
      <c r="W35" s="36">
        <f>SUMIFS(СВЦЭМ!$D$34:$D$777,СВЦЭМ!$A$34:$A$777,$A35,СВЦЭМ!$B$34:$B$777,W$11)+'СЕТ СН'!$F$11+СВЦЭМ!$D$10+'СЕТ СН'!$F$6-'СЕТ СН'!$F$23</f>
        <v>809.96158414999991</v>
      </c>
      <c r="X35" s="36">
        <f>SUMIFS(СВЦЭМ!$D$34:$D$777,СВЦЭМ!$A$34:$A$777,$A35,СВЦЭМ!$B$34:$B$777,X$11)+'СЕТ СН'!$F$11+СВЦЭМ!$D$10+'СЕТ СН'!$F$6-'СЕТ СН'!$F$23</f>
        <v>877.85414981999998</v>
      </c>
      <c r="Y35" s="36">
        <f>SUMIFS(СВЦЭМ!$D$34:$D$777,СВЦЭМ!$A$34:$A$777,$A35,СВЦЭМ!$B$34:$B$777,Y$11)+'СЕТ СН'!$F$11+СВЦЭМ!$D$10+'СЕТ СН'!$F$6-'СЕТ СН'!$F$23</f>
        <v>986.25854273999994</v>
      </c>
    </row>
    <row r="36" spans="1:27" ht="15.75" x14ac:dyDescent="0.2">
      <c r="A36" s="35">
        <f t="shared" si="0"/>
        <v>43398</v>
      </c>
      <c r="B36" s="36">
        <f>SUMIFS(СВЦЭМ!$D$34:$D$777,СВЦЭМ!$A$34:$A$777,$A36,СВЦЭМ!$B$34:$B$777,B$11)+'СЕТ СН'!$F$11+СВЦЭМ!$D$10+'СЕТ СН'!$F$6-'СЕТ СН'!$F$23</f>
        <v>1035.5513591299998</v>
      </c>
      <c r="C36" s="36">
        <f>SUMIFS(СВЦЭМ!$D$34:$D$777,СВЦЭМ!$A$34:$A$777,$A36,СВЦЭМ!$B$34:$B$777,C$11)+'СЕТ СН'!$F$11+СВЦЭМ!$D$10+'СЕТ СН'!$F$6-'СЕТ СН'!$F$23</f>
        <v>1163.32112727</v>
      </c>
      <c r="D36" s="36">
        <f>SUMIFS(СВЦЭМ!$D$34:$D$777,СВЦЭМ!$A$34:$A$777,$A36,СВЦЭМ!$B$34:$B$777,D$11)+'СЕТ СН'!$F$11+СВЦЭМ!$D$10+'СЕТ СН'!$F$6-'СЕТ СН'!$F$23</f>
        <v>1255.8312179299999</v>
      </c>
      <c r="E36" s="36">
        <f>SUMIFS(СВЦЭМ!$D$34:$D$777,СВЦЭМ!$A$34:$A$777,$A36,СВЦЭМ!$B$34:$B$777,E$11)+'СЕТ СН'!$F$11+СВЦЭМ!$D$10+'СЕТ СН'!$F$6-'СЕТ СН'!$F$23</f>
        <v>1264.1566444299999</v>
      </c>
      <c r="F36" s="36">
        <f>SUMIFS(СВЦЭМ!$D$34:$D$777,СВЦЭМ!$A$34:$A$777,$A36,СВЦЭМ!$B$34:$B$777,F$11)+'СЕТ СН'!$F$11+СВЦЭМ!$D$10+'СЕТ СН'!$F$6-'СЕТ СН'!$F$23</f>
        <v>1262.7092616299999</v>
      </c>
      <c r="G36" s="36">
        <f>SUMIFS(СВЦЭМ!$D$34:$D$777,СВЦЭМ!$A$34:$A$777,$A36,СВЦЭМ!$B$34:$B$777,G$11)+'СЕТ СН'!$F$11+СВЦЭМ!$D$10+'СЕТ СН'!$F$6-'СЕТ СН'!$F$23</f>
        <v>1251.9339051899999</v>
      </c>
      <c r="H36" s="36">
        <f>SUMIFS(СВЦЭМ!$D$34:$D$777,СВЦЭМ!$A$34:$A$777,$A36,СВЦЭМ!$B$34:$B$777,H$11)+'СЕТ СН'!$F$11+СВЦЭМ!$D$10+'СЕТ СН'!$F$6-'СЕТ СН'!$F$23</f>
        <v>1190.0953050000001</v>
      </c>
      <c r="I36" s="36">
        <f>SUMIFS(СВЦЭМ!$D$34:$D$777,СВЦЭМ!$A$34:$A$777,$A36,СВЦЭМ!$B$34:$B$777,I$11)+'СЕТ СН'!$F$11+СВЦЭМ!$D$10+'СЕТ СН'!$F$6-'СЕТ СН'!$F$23</f>
        <v>1130.5229063499999</v>
      </c>
      <c r="J36" s="36">
        <f>SUMIFS(СВЦЭМ!$D$34:$D$777,СВЦЭМ!$A$34:$A$777,$A36,СВЦЭМ!$B$34:$B$777,J$11)+'СЕТ СН'!$F$11+СВЦЭМ!$D$10+'СЕТ СН'!$F$6-'СЕТ СН'!$F$23</f>
        <v>1119.69699195</v>
      </c>
      <c r="K36" s="36">
        <f>SUMIFS(СВЦЭМ!$D$34:$D$777,СВЦЭМ!$A$34:$A$777,$A36,СВЦЭМ!$B$34:$B$777,K$11)+'СЕТ СН'!$F$11+СВЦЭМ!$D$10+'СЕТ СН'!$F$6-'СЕТ СН'!$F$23</f>
        <v>1118.5096500499999</v>
      </c>
      <c r="L36" s="36">
        <f>SUMIFS(СВЦЭМ!$D$34:$D$777,СВЦЭМ!$A$34:$A$777,$A36,СВЦЭМ!$B$34:$B$777,L$11)+'СЕТ СН'!$F$11+СВЦЭМ!$D$10+'СЕТ СН'!$F$6-'СЕТ СН'!$F$23</f>
        <v>1133.7482899099998</v>
      </c>
      <c r="M36" s="36">
        <f>SUMIFS(СВЦЭМ!$D$34:$D$777,СВЦЭМ!$A$34:$A$777,$A36,СВЦЭМ!$B$34:$B$777,M$11)+'СЕТ СН'!$F$11+СВЦЭМ!$D$10+'СЕТ СН'!$F$6-'СЕТ СН'!$F$23</f>
        <v>1133.30931203</v>
      </c>
      <c r="N36" s="36">
        <f>SUMIFS(СВЦЭМ!$D$34:$D$777,СВЦЭМ!$A$34:$A$777,$A36,СВЦЭМ!$B$34:$B$777,N$11)+'СЕТ СН'!$F$11+СВЦЭМ!$D$10+'СЕТ СН'!$F$6-'СЕТ СН'!$F$23</f>
        <v>1121.89457305</v>
      </c>
      <c r="O36" s="36">
        <f>SUMIFS(СВЦЭМ!$D$34:$D$777,СВЦЭМ!$A$34:$A$777,$A36,СВЦЭМ!$B$34:$B$777,O$11)+'СЕТ СН'!$F$11+СВЦЭМ!$D$10+'СЕТ СН'!$F$6-'СЕТ СН'!$F$23</f>
        <v>1114.0678204599999</v>
      </c>
      <c r="P36" s="36">
        <f>SUMIFS(СВЦЭМ!$D$34:$D$777,СВЦЭМ!$A$34:$A$777,$A36,СВЦЭМ!$B$34:$B$777,P$11)+'СЕТ СН'!$F$11+СВЦЭМ!$D$10+'СЕТ СН'!$F$6-'СЕТ СН'!$F$23</f>
        <v>1041.64361461</v>
      </c>
      <c r="Q36" s="36">
        <f>SUMIFS(СВЦЭМ!$D$34:$D$777,СВЦЭМ!$A$34:$A$777,$A36,СВЦЭМ!$B$34:$B$777,Q$11)+'СЕТ СН'!$F$11+СВЦЭМ!$D$10+'СЕТ СН'!$F$6-'СЕТ СН'!$F$23</f>
        <v>961.2088457599998</v>
      </c>
      <c r="R36" s="36">
        <f>SUMIFS(СВЦЭМ!$D$34:$D$777,СВЦЭМ!$A$34:$A$777,$A36,СВЦЭМ!$B$34:$B$777,R$11)+'СЕТ СН'!$F$11+СВЦЭМ!$D$10+'СЕТ СН'!$F$6-'СЕТ СН'!$F$23</f>
        <v>826.97158809999996</v>
      </c>
      <c r="S36" s="36">
        <f>SUMIFS(СВЦЭМ!$D$34:$D$777,СВЦЭМ!$A$34:$A$777,$A36,СВЦЭМ!$B$34:$B$777,S$11)+'СЕТ СН'!$F$11+СВЦЭМ!$D$10+'СЕТ СН'!$F$6-'СЕТ СН'!$F$23</f>
        <v>761.45143898999982</v>
      </c>
      <c r="T36" s="36">
        <f>SUMIFS(СВЦЭМ!$D$34:$D$777,СВЦЭМ!$A$34:$A$777,$A36,СВЦЭМ!$B$34:$B$777,T$11)+'СЕТ СН'!$F$11+СВЦЭМ!$D$10+'СЕТ СН'!$F$6-'СЕТ СН'!$F$23</f>
        <v>745.04179430999989</v>
      </c>
      <c r="U36" s="36">
        <f>SUMIFS(СВЦЭМ!$D$34:$D$777,СВЦЭМ!$A$34:$A$777,$A36,СВЦЭМ!$B$34:$B$777,U$11)+'СЕТ СН'!$F$11+СВЦЭМ!$D$10+'СЕТ СН'!$F$6-'СЕТ СН'!$F$23</f>
        <v>771.66978844999994</v>
      </c>
      <c r="V36" s="36">
        <f>SUMIFS(СВЦЭМ!$D$34:$D$777,СВЦЭМ!$A$34:$A$777,$A36,СВЦЭМ!$B$34:$B$777,V$11)+'СЕТ СН'!$F$11+СВЦЭМ!$D$10+'СЕТ СН'!$F$6-'СЕТ СН'!$F$23</f>
        <v>744.08782631999998</v>
      </c>
      <c r="W36" s="36">
        <f>SUMIFS(СВЦЭМ!$D$34:$D$777,СВЦЭМ!$A$34:$A$777,$A36,СВЦЭМ!$B$34:$B$777,W$11)+'СЕТ СН'!$F$11+СВЦЭМ!$D$10+'СЕТ СН'!$F$6-'СЕТ СН'!$F$23</f>
        <v>772.81571405999989</v>
      </c>
      <c r="X36" s="36">
        <f>SUMIFS(СВЦЭМ!$D$34:$D$777,СВЦЭМ!$A$34:$A$777,$A36,СВЦЭМ!$B$34:$B$777,X$11)+'СЕТ СН'!$F$11+СВЦЭМ!$D$10+'СЕТ СН'!$F$6-'СЕТ СН'!$F$23</f>
        <v>836.36814236999999</v>
      </c>
      <c r="Y36" s="36">
        <f>SUMIFS(СВЦЭМ!$D$34:$D$777,СВЦЭМ!$A$34:$A$777,$A36,СВЦЭМ!$B$34:$B$777,Y$11)+'СЕТ СН'!$F$11+СВЦЭМ!$D$10+'СЕТ СН'!$F$6-'СЕТ СН'!$F$23</f>
        <v>925.93419791999986</v>
      </c>
    </row>
    <row r="37" spans="1:27" ht="15.75" x14ac:dyDescent="0.2">
      <c r="A37" s="35">
        <f t="shared" si="0"/>
        <v>43399</v>
      </c>
      <c r="B37" s="36">
        <f>SUMIFS(СВЦЭМ!$D$34:$D$777,СВЦЭМ!$A$34:$A$777,$A37,СВЦЭМ!$B$34:$B$777,B$11)+'СЕТ СН'!$F$11+СВЦЭМ!$D$10+'СЕТ СН'!$F$6-'СЕТ СН'!$F$23</f>
        <v>1128.8158593199998</v>
      </c>
      <c r="C37" s="36">
        <f>SUMIFS(СВЦЭМ!$D$34:$D$777,СВЦЭМ!$A$34:$A$777,$A37,СВЦЭМ!$B$34:$B$777,C$11)+'СЕТ СН'!$F$11+СВЦЭМ!$D$10+'СЕТ СН'!$F$6-'СЕТ СН'!$F$23</f>
        <v>1253.47809785</v>
      </c>
      <c r="D37" s="36">
        <f>SUMIFS(СВЦЭМ!$D$34:$D$777,СВЦЭМ!$A$34:$A$777,$A37,СВЦЭМ!$B$34:$B$777,D$11)+'СЕТ СН'!$F$11+СВЦЭМ!$D$10+'СЕТ СН'!$F$6-'СЕТ СН'!$F$23</f>
        <v>1350.2320642699999</v>
      </c>
      <c r="E37" s="36">
        <f>SUMIFS(СВЦЭМ!$D$34:$D$777,СВЦЭМ!$A$34:$A$777,$A37,СВЦЭМ!$B$34:$B$777,E$11)+'СЕТ СН'!$F$11+СВЦЭМ!$D$10+'СЕТ СН'!$F$6-'СЕТ СН'!$F$23</f>
        <v>1352.7021253200001</v>
      </c>
      <c r="F37" s="36">
        <f>SUMIFS(СВЦЭМ!$D$34:$D$777,СВЦЭМ!$A$34:$A$777,$A37,СВЦЭМ!$B$34:$B$777,F$11)+'СЕТ СН'!$F$11+СВЦЭМ!$D$10+'СЕТ СН'!$F$6-'СЕТ СН'!$F$23</f>
        <v>1336.0002536099998</v>
      </c>
      <c r="G37" s="36">
        <f>SUMIFS(СВЦЭМ!$D$34:$D$777,СВЦЭМ!$A$34:$A$777,$A37,СВЦЭМ!$B$34:$B$777,G$11)+'СЕТ СН'!$F$11+СВЦЭМ!$D$10+'СЕТ СН'!$F$6-'СЕТ СН'!$F$23</f>
        <v>1295.60006873</v>
      </c>
      <c r="H37" s="36">
        <f>SUMIFS(СВЦЭМ!$D$34:$D$777,СВЦЭМ!$A$34:$A$777,$A37,СВЦЭМ!$B$34:$B$777,H$11)+'СЕТ СН'!$F$11+СВЦЭМ!$D$10+'СЕТ СН'!$F$6-'СЕТ СН'!$F$23</f>
        <v>1210.6824758799999</v>
      </c>
      <c r="I37" s="36">
        <f>SUMIFS(СВЦЭМ!$D$34:$D$777,СВЦЭМ!$A$34:$A$777,$A37,СВЦЭМ!$B$34:$B$777,I$11)+'СЕТ СН'!$F$11+СВЦЭМ!$D$10+'СЕТ СН'!$F$6-'СЕТ СН'!$F$23</f>
        <v>1132.4649573199999</v>
      </c>
      <c r="J37" s="36">
        <f>SUMIFS(СВЦЭМ!$D$34:$D$777,СВЦЭМ!$A$34:$A$777,$A37,СВЦЭМ!$B$34:$B$777,J$11)+'СЕТ СН'!$F$11+СВЦЭМ!$D$10+'СЕТ СН'!$F$6-'СЕТ СН'!$F$23</f>
        <v>1108.4446776699999</v>
      </c>
      <c r="K37" s="36">
        <f>SUMIFS(СВЦЭМ!$D$34:$D$777,СВЦЭМ!$A$34:$A$777,$A37,СВЦЭМ!$B$34:$B$777,K$11)+'СЕТ СН'!$F$11+СВЦЭМ!$D$10+'СЕТ СН'!$F$6-'СЕТ СН'!$F$23</f>
        <v>1091.1421233499998</v>
      </c>
      <c r="L37" s="36">
        <f>SUMIFS(СВЦЭМ!$D$34:$D$777,СВЦЭМ!$A$34:$A$777,$A37,СВЦЭМ!$B$34:$B$777,L$11)+'СЕТ СН'!$F$11+СВЦЭМ!$D$10+'СЕТ СН'!$F$6-'СЕТ СН'!$F$23</f>
        <v>1093.1980927499999</v>
      </c>
      <c r="M37" s="36">
        <f>SUMIFS(СВЦЭМ!$D$34:$D$777,СВЦЭМ!$A$34:$A$777,$A37,СВЦЭМ!$B$34:$B$777,M$11)+'СЕТ СН'!$F$11+СВЦЭМ!$D$10+'СЕТ СН'!$F$6-'СЕТ СН'!$F$23</f>
        <v>1099.3167813099999</v>
      </c>
      <c r="N37" s="36">
        <f>SUMIFS(СВЦЭМ!$D$34:$D$777,СВЦЭМ!$A$34:$A$777,$A37,СВЦЭМ!$B$34:$B$777,N$11)+'СЕТ СН'!$F$11+СВЦЭМ!$D$10+'СЕТ СН'!$F$6-'СЕТ СН'!$F$23</f>
        <v>1105.3629644</v>
      </c>
      <c r="O37" s="36">
        <f>SUMIFS(СВЦЭМ!$D$34:$D$777,СВЦЭМ!$A$34:$A$777,$A37,СВЦЭМ!$B$34:$B$777,O$11)+'СЕТ СН'!$F$11+СВЦЭМ!$D$10+'СЕТ СН'!$F$6-'СЕТ СН'!$F$23</f>
        <v>1081.4640088899998</v>
      </c>
      <c r="P37" s="36">
        <f>SUMIFS(СВЦЭМ!$D$34:$D$777,СВЦЭМ!$A$34:$A$777,$A37,СВЦЭМ!$B$34:$B$777,P$11)+'СЕТ СН'!$F$11+СВЦЭМ!$D$10+'СЕТ СН'!$F$6-'СЕТ СН'!$F$23</f>
        <v>1018.6761765499998</v>
      </c>
      <c r="Q37" s="36">
        <f>SUMIFS(СВЦЭМ!$D$34:$D$777,СВЦЭМ!$A$34:$A$777,$A37,СВЦЭМ!$B$34:$B$777,Q$11)+'СЕТ СН'!$F$11+СВЦЭМ!$D$10+'СЕТ СН'!$F$6-'СЕТ СН'!$F$23</f>
        <v>955.63406063999992</v>
      </c>
      <c r="R37" s="36">
        <f>SUMIFS(СВЦЭМ!$D$34:$D$777,СВЦЭМ!$A$34:$A$777,$A37,СВЦЭМ!$B$34:$B$777,R$11)+'СЕТ СН'!$F$11+СВЦЭМ!$D$10+'СЕТ СН'!$F$6-'СЕТ СН'!$F$23</f>
        <v>860.79230209999992</v>
      </c>
      <c r="S37" s="36">
        <f>SUMIFS(СВЦЭМ!$D$34:$D$777,СВЦЭМ!$A$34:$A$777,$A37,СВЦЭМ!$B$34:$B$777,S$11)+'СЕТ СН'!$F$11+СВЦЭМ!$D$10+'СЕТ СН'!$F$6-'СЕТ СН'!$F$23</f>
        <v>777.94930868999995</v>
      </c>
      <c r="T37" s="36">
        <f>SUMIFS(СВЦЭМ!$D$34:$D$777,СВЦЭМ!$A$34:$A$777,$A37,СВЦЭМ!$B$34:$B$777,T$11)+'СЕТ СН'!$F$11+СВЦЭМ!$D$10+'СЕТ СН'!$F$6-'СЕТ СН'!$F$23</f>
        <v>742.70555743999989</v>
      </c>
      <c r="U37" s="36">
        <f>SUMIFS(СВЦЭМ!$D$34:$D$777,СВЦЭМ!$A$34:$A$777,$A37,СВЦЭМ!$B$34:$B$777,U$11)+'СЕТ СН'!$F$11+СВЦЭМ!$D$10+'СЕТ СН'!$F$6-'СЕТ СН'!$F$23</f>
        <v>733.59829164999996</v>
      </c>
      <c r="V37" s="36">
        <f>SUMIFS(СВЦЭМ!$D$34:$D$777,СВЦЭМ!$A$34:$A$777,$A37,СВЦЭМ!$B$34:$B$777,V$11)+'СЕТ СН'!$F$11+СВЦЭМ!$D$10+'СЕТ СН'!$F$6-'СЕТ СН'!$F$23</f>
        <v>743.31957212999987</v>
      </c>
      <c r="W37" s="36">
        <f>SUMIFS(СВЦЭМ!$D$34:$D$777,СВЦЭМ!$A$34:$A$777,$A37,СВЦЭМ!$B$34:$B$777,W$11)+'СЕТ СН'!$F$11+СВЦЭМ!$D$10+'СЕТ СН'!$F$6-'СЕТ СН'!$F$23</f>
        <v>763.07771578999996</v>
      </c>
      <c r="X37" s="36">
        <f>SUMIFS(СВЦЭМ!$D$34:$D$777,СВЦЭМ!$A$34:$A$777,$A37,СВЦЭМ!$B$34:$B$777,X$11)+'СЕТ СН'!$F$11+СВЦЭМ!$D$10+'СЕТ СН'!$F$6-'СЕТ СН'!$F$23</f>
        <v>826.12459552999985</v>
      </c>
      <c r="Y37" s="36">
        <f>SUMIFS(СВЦЭМ!$D$34:$D$777,СВЦЭМ!$A$34:$A$777,$A37,СВЦЭМ!$B$34:$B$777,Y$11)+'СЕТ СН'!$F$11+СВЦЭМ!$D$10+'СЕТ СН'!$F$6-'СЕТ СН'!$F$23</f>
        <v>933.74658766999983</v>
      </c>
    </row>
    <row r="38" spans="1:27" ht="15.75" x14ac:dyDescent="0.2">
      <c r="A38" s="35">
        <f t="shared" si="0"/>
        <v>43400</v>
      </c>
      <c r="B38" s="36">
        <f>SUMIFS(СВЦЭМ!$D$34:$D$777,СВЦЭМ!$A$34:$A$777,$A38,СВЦЭМ!$B$34:$B$777,B$11)+'СЕТ СН'!$F$11+СВЦЭМ!$D$10+'СЕТ СН'!$F$6-'СЕТ СН'!$F$23</f>
        <v>1084.2397912299998</v>
      </c>
      <c r="C38" s="36">
        <f>SUMIFS(СВЦЭМ!$D$34:$D$777,СВЦЭМ!$A$34:$A$777,$A38,СВЦЭМ!$B$34:$B$777,C$11)+'СЕТ СН'!$F$11+СВЦЭМ!$D$10+'СЕТ СН'!$F$6-'СЕТ СН'!$F$23</f>
        <v>1181.46288164</v>
      </c>
      <c r="D38" s="36">
        <f>SUMIFS(СВЦЭМ!$D$34:$D$777,СВЦЭМ!$A$34:$A$777,$A38,СВЦЭМ!$B$34:$B$777,D$11)+'СЕТ СН'!$F$11+СВЦЭМ!$D$10+'СЕТ СН'!$F$6-'СЕТ СН'!$F$23</f>
        <v>1244.53750698</v>
      </c>
      <c r="E38" s="36">
        <f>SUMIFS(СВЦЭМ!$D$34:$D$777,СВЦЭМ!$A$34:$A$777,$A38,СВЦЭМ!$B$34:$B$777,E$11)+'СЕТ СН'!$F$11+СВЦЭМ!$D$10+'СЕТ СН'!$F$6-'СЕТ СН'!$F$23</f>
        <v>1252.2914194999998</v>
      </c>
      <c r="F38" s="36">
        <f>SUMIFS(СВЦЭМ!$D$34:$D$777,СВЦЭМ!$A$34:$A$777,$A38,СВЦЭМ!$B$34:$B$777,F$11)+'СЕТ СН'!$F$11+СВЦЭМ!$D$10+'СЕТ СН'!$F$6-'СЕТ СН'!$F$23</f>
        <v>1243.8619090099999</v>
      </c>
      <c r="G38" s="36">
        <f>SUMIFS(СВЦЭМ!$D$34:$D$777,СВЦЭМ!$A$34:$A$777,$A38,СВЦЭМ!$B$34:$B$777,G$11)+'СЕТ СН'!$F$11+СВЦЭМ!$D$10+'СЕТ СН'!$F$6-'СЕТ СН'!$F$23</f>
        <v>1219.69708954</v>
      </c>
      <c r="H38" s="36">
        <f>SUMIFS(СВЦЭМ!$D$34:$D$777,СВЦЭМ!$A$34:$A$777,$A38,СВЦЭМ!$B$34:$B$777,H$11)+'СЕТ СН'!$F$11+СВЦЭМ!$D$10+'СЕТ СН'!$F$6-'СЕТ СН'!$F$23</f>
        <v>1178.4760735699999</v>
      </c>
      <c r="I38" s="36">
        <f>SUMIFS(СВЦЭМ!$D$34:$D$777,СВЦЭМ!$A$34:$A$777,$A38,СВЦЭМ!$B$34:$B$777,I$11)+'СЕТ СН'!$F$11+СВЦЭМ!$D$10+'СЕТ СН'!$F$6-'СЕТ СН'!$F$23</f>
        <v>1098.07126219</v>
      </c>
      <c r="J38" s="36">
        <f>SUMIFS(СВЦЭМ!$D$34:$D$777,СВЦЭМ!$A$34:$A$777,$A38,СВЦЭМ!$B$34:$B$777,J$11)+'СЕТ СН'!$F$11+СВЦЭМ!$D$10+'СЕТ СН'!$F$6-'СЕТ СН'!$F$23</f>
        <v>1066.50875105</v>
      </c>
      <c r="K38" s="36">
        <f>SUMIFS(СВЦЭМ!$D$34:$D$777,СВЦЭМ!$A$34:$A$777,$A38,СВЦЭМ!$B$34:$B$777,K$11)+'СЕТ СН'!$F$11+СВЦЭМ!$D$10+'СЕТ СН'!$F$6-'СЕТ СН'!$F$23</f>
        <v>1077.91733157</v>
      </c>
      <c r="L38" s="36">
        <f>SUMIFS(СВЦЭМ!$D$34:$D$777,СВЦЭМ!$A$34:$A$777,$A38,СВЦЭМ!$B$34:$B$777,L$11)+'СЕТ СН'!$F$11+СВЦЭМ!$D$10+'СЕТ СН'!$F$6-'СЕТ СН'!$F$23</f>
        <v>1101.6577545799998</v>
      </c>
      <c r="M38" s="36">
        <f>SUMIFS(СВЦЭМ!$D$34:$D$777,СВЦЭМ!$A$34:$A$777,$A38,СВЦЭМ!$B$34:$B$777,M$11)+'СЕТ СН'!$F$11+СВЦЭМ!$D$10+'СЕТ СН'!$F$6-'СЕТ СН'!$F$23</f>
        <v>1117.2246788399998</v>
      </c>
      <c r="N38" s="36">
        <f>SUMIFS(СВЦЭМ!$D$34:$D$777,СВЦЭМ!$A$34:$A$777,$A38,СВЦЭМ!$B$34:$B$777,N$11)+'СЕТ СН'!$F$11+СВЦЭМ!$D$10+'СЕТ СН'!$F$6-'СЕТ СН'!$F$23</f>
        <v>1127.9033470499999</v>
      </c>
      <c r="O38" s="36">
        <f>SUMIFS(СВЦЭМ!$D$34:$D$777,СВЦЭМ!$A$34:$A$777,$A38,СВЦЭМ!$B$34:$B$777,O$11)+'СЕТ СН'!$F$11+СВЦЭМ!$D$10+'СЕТ СН'!$F$6-'СЕТ СН'!$F$23</f>
        <v>1114.83578567</v>
      </c>
      <c r="P38" s="36">
        <f>SUMIFS(СВЦЭМ!$D$34:$D$777,СВЦЭМ!$A$34:$A$777,$A38,СВЦЭМ!$B$34:$B$777,P$11)+'СЕТ СН'!$F$11+СВЦЭМ!$D$10+'СЕТ СН'!$F$6-'СЕТ СН'!$F$23</f>
        <v>1067.8878173199998</v>
      </c>
      <c r="Q38" s="36">
        <f>SUMIFS(СВЦЭМ!$D$34:$D$777,СВЦЭМ!$A$34:$A$777,$A38,СВЦЭМ!$B$34:$B$777,Q$11)+'СЕТ СН'!$F$11+СВЦЭМ!$D$10+'СЕТ СН'!$F$6-'СЕТ СН'!$F$23</f>
        <v>990.39995700999998</v>
      </c>
      <c r="R38" s="36">
        <f>SUMIFS(СВЦЭМ!$D$34:$D$777,СВЦЭМ!$A$34:$A$777,$A38,СВЦЭМ!$B$34:$B$777,R$11)+'СЕТ СН'!$F$11+СВЦЭМ!$D$10+'СЕТ СН'!$F$6-'СЕТ СН'!$F$23</f>
        <v>880.93579708999982</v>
      </c>
      <c r="S38" s="36">
        <f>SUMIFS(СВЦЭМ!$D$34:$D$777,СВЦЭМ!$A$34:$A$777,$A38,СВЦЭМ!$B$34:$B$777,S$11)+'СЕТ СН'!$F$11+СВЦЭМ!$D$10+'СЕТ СН'!$F$6-'СЕТ СН'!$F$23</f>
        <v>784.91862840999988</v>
      </c>
      <c r="T38" s="36">
        <f>SUMIFS(СВЦЭМ!$D$34:$D$777,СВЦЭМ!$A$34:$A$777,$A38,СВЦЭМ!$B$34:$B$777,T$11)+'СЕТ СН'!$F$11+СВЦЭМ!$D$10+'СЕТ СН'!$F$6-'СЕТ СН'!$F$23</f>
        <v>746.10916867999981</v>
      </c>
      <c r="U38" s="36">
        <f>SUMIFS(СВЦЭМ!$D$34:$D$777,СВЦЭМ!$A$34:$A$777,$A38,СВЦЭМ!$B$34:$B$777,U$11)+'СЕТ СН'!$F$11+СВЦЭМ!$D$10+'СЕТ СН'!$F$6-'СЕТ СН'!$F$23</f>
        <v>732.32356222999988</v>
      </c>
      <c r="V38" s="36">
        <f>SUMIFS(СВЦЭМ!$D$34:$D$777,СВЦЭМ!$A$34:$A$777,$A38,СВЦЭМ!$B$34:$B$777,V$11)+'СЕТ СН'!$F$11+СВЦЭМ!$D$10+'СЕТ СН'!$F$6-'СЕТ СН'!$F$23</f>
        <v>744.62378606999982</v>
      </c>
      <c r="W38" s="36">
        <f>SUMIFS(СВЦЭМ!$D$34:$D$777,СВЦЭМ!$A$34:$A$777,$A38,СВЦЭМ!$B$34:$B$777,W$11)+'СЕТ СН'!$F$11+СВЦЭМ!$D$10+'СЕТ СН'!$F$6-'СЕТ СН'!$F$23</f>
        <v>783.55468453999993</v>
      </c>
      <c r="X38" s="36">
        <f>SUMIFS(СВЦЭМ!$D$34:$D$777,СВЦЭМ!$A$34:$A$777,$A38,СВЦЭМ!$B$34:$B$777,X$11)+'СЕТ СН'!$F$11+СВЦЭМ!$D$10+'СЕТ СН'!$F$6-'СЕТ СН'!$F$23</f>
        <v>847.44304606999981</v>
      </c>
      <c r="Y38" s="36">
        <f>SUMIFS(СВЦЭМ!$D$34:$D$777,СВЦЭМ!$A$34:$A$777,$A38,СВЦЭМ!$B$34:$B$777,Y$11)+'СЕТ СН'!$F$11+СВЦЭМ!$D$10+'СЕТ СН'!$F$6-'СЕТ СН'!$F$23</f>
        <v>981.75891418999981</v>
      </c>
    </row>
    <row r="39" spans="1:27" ht="15.75" x14ac:dyDescent="0.2">
      <c r="A39" s="35">
        <f t="shared" si="0"/>
        <v>43401</v>
      </c>
      <c r="B39" s="36">
        <f>SUMIFS(СВЦЭМ!$D$34:$D$777,СВЦЭМ!$A$34:$A$777,$A39,СВЦЭМ!$B$34:$B$777,B$11)+'СЕТ СН'!$F$11+СВЦЭМ!$D$10+'СЕТ СН'!$F$6-'СЕТ СН'!$F$23</f>
        <v>1082.3059900399999</v>
      </c>
      <c r="C39" s="36">
        <f>SUMIFS(СВЦЭМ!$D$34:$D$777,СВЦЭМ!$A$34:$A$777,$A39,СВЦЭМ!$B$34:$B$777,C$11)+'СЕТ СН'!$F$11+СВЦЭМ!$D$10+'СЕТ СН'!$F$6-'СЕТ СН'!$F$23</f>
        <v>1182.1565327999999</v>
      </c>
      <c r="D39" s="36">
        <f>SUMIFS(СВЦЭМ!$D$34:$D$777,СВЦЭМ!$A$34:$A$777,$A39,СВЦЭМ!$B$34:$B$777,D$11)+'СЕТ СН'!$F$11+СВЦЭМ!$D$10+'СЕТ СН'!$F$6-'СЕТ СН'!$F$23</f>
        <v>1273.50401188</v>
      </c>
      <c r="E39" s="36">
        <f>SUMIFS(СВЦЭМ!$D$34:$D$777,СВЦЭМ!$A$34:$A$777,$A39,СВЦЭМ!$B$34:$B$777,E$11)+'СЕТ СН'!$F$11+СВЦЭМ!$D$10+'СЕТ СН'!$F$6-'СЕТ СН'!$F$23</f>
        <v>1265.1069872</v>
      </c>
      <c r="F39" s="36">
        <f>SUMIFS(СВЦЭМ!$D$34:$D$777,СВЦЭМ!$A$34:$A$777,$A39,СВЦЭМ!$B$34:$B$777,F$11)+'СЕТ СН'!$F$11+СВЦЭМ!$D$10+'СЕТ СН'!$F$6-'СЕТ СН'!$F$23</f>
        <v>1257.57802386</v>
      </c>
      <c r="G39" s="36">
        <f>SUMIFS(СВЦЭМ!$D$34:$D$777,СВЦЭМ!$A$34:$A$777,$A39,СВЦЭМ!$B$34:$B$777,G$11)+'СЕТ СН'!$F$11+СВЦЭМ!$D$10+'СЕТ СН'!$F$6-'СЕТ СН'!$F$23</f>
        <v>1255.1980796299999</v>
      </c>
      <c r="H39" s="36">
        <f>SUMIFS(СВЦЭМ!$D$34:$D$777,СВЦЭМ!$A$34:$A$777,$A39,СВЦЭМ!$B$34:$B$777,H$11)+'СЕТ СН'!$F$11+СВЦЭМ!$D$10+'СЕТ СН'!$F$6-'СЕТ СН'!$F$23</f>
        <v>1242.6792729399999</v>
      </c>
      <c r="I39" s="36">
        <f>SUMIFS(СВЦЭМ!$D$34:$D$777,СВЦЭМ!$A$34:$A$777,$A39,СВЦЭМ!$B$34:$B$777,I$11)+'СЕТ СН'!$F$11+СВЦЭМ!$D$10+'СЕТ СН'!$F$6-'СЕТ СН'!$F$23</f>
        <v>1199.17892538</v>
      </c>
      <c r="J39" s="36">
        <f>SUMIFS(СВЦЭМ!$D$34:$D$777,СВЦЭМ!$A$34:$A$777,$A39,СВЦЭМ!$B$34:$B$777,J$11)+'СЕТ СН'!$F$11+СВЦЭМ!$D$10+'СЕТ СН'!$F$6-'СЕТ СН'!$F$23</f>
        <v>1141.0249291499999</v>
      </c>
      <c r="K39" s="36">
        <f>SUMIFS(СВЦЭМ!$D$34:$D$777,СВЦЭМ!$A$34:$A$777,$A39,СВЦЭМ!$B$34:$B$777,K$11)+'СЕТ СН'!$F$11+СВЦЭМ!$D$10+'СЕТ СН'!$F$6-'СЕТ СН'!$F$23</f>
        <v>1099.2219688799998</v>
      </c>
      <c r="L39" s="36">
        <f>SUMIFS(СВЦЭМ!$D$34:$D$777,СВЦЭМ!$A$34:$A$777,$A39,СВЦЭМ!$B$34:$B$777,L$11)+'СЕТ СН'!$F$11+СВЦЭМ!$D$10+'СЕТ СН'!$F$6-'СЕТ СН'!$F$23</f>
        <v>1091.4506094999999</v>
      </c>
      <c r="M39" s="36">
        <f>SUMIFS(СВЦЭМ!$D$34:$D$777,СВЦЭМ!$A$34:$A$777,$A39,СВЦЭМ!$B$34:$B$777,M$11)+'СЕТ СН'!$F$11+СВЦЭМ!$D$10+'СЕТ СН'!$F$6-'СЕТ СН'!$F$23</f>
        <v>1097.6515990099999</v>
      </c>
      <c r="N39" s="36">
        <f>SUMIFS(СВЦЭМ!$D$34:$D$777,СВЦЭМ!$A$34:$A$777,$A39,СВЦЭМ!$B$34:$B$777,N$11)+'СЕТ СН'!$F$11+СВЦЭМ!$D$10+'СЕТ СН'!$F$6-'СЕТ СН'!$F$23</f>
        <v>1112.1555262499999</v>
      </c>
      <c r="O39" s="36">
        <f>SUMIFS(СВЦЭМ!$D$34:$D$777,СВЦЭМ!$A$34:$A$777,$A39,СВЦЭМ!$B$34:$B$777,O$11)+'СЕТ СН'!$F$11+СВЦЭМ!$D$10+'СЕТ СН'!$F$6-'СЕТ СН'!$F$23</f>
        <v>1107.4400876899999</v>
      </c>
      <c r="P39" s="36">
        <f>SUMIFS(СВЦЭМ!$D$34:$D$777,СВЦЭМ!$A$34:$A$777,$A39,СВЦЭМ!$B$34:$B$777,P$11)+'СЕТ СН'!$F$11+СВЦЭМ!$D$10+'СЕТ СН'!$F$6-'СЕТ СН'!$F$23</f>
        <v>1046.2812978699999</v>
      </c>
      <c r="Q39" s="36">
        <f>SUMIFS(СВЦЭМ!$D$34:$D$777,СВЦЭМ!$A$34:$A$777,$A39,СВЦЭМ!$B$34:$B$777,Q$11)+'СЕТ СН'!$F$11+СВЦЭМ!$D$10+'СЕТ СН'!$F$6-'СЕТ СН'!$F$23</f>
        <v>965.00339988999986</v>
      </c>
      <c r="R39" s="36">
        <f>SUMIFS(СВЦЭМ!$D$34:$D$777,СВЦЭМ!$A$34:$A$777,$A39,СВЦЭМ!$B$34:$B$777,R$11)+'СЕТ СН'!$F$11+СВЦЭМ!$D$10+'СЕТ СН'!$F$6-'СЕТ СН'!$F$23</f>
        <v>873.00976318999983</v>
      </c>
      <c r="S39" s="36">
        <f>SUMIFS(СВЦЭМ!$D$34:$D$777,СВЦЭМ!$A$34:$A$777,$A39,СВЦЭМ!$B$34:$B$777,S$11)+'СЕТ СН'!$F$11+СВЦЭМ!$D$10+'СЕТ СН'!$F$6-'СЕТ СН'!$F$23</f>
        <v>754.44203594999999</v>
      </c>
      <c r="T39" s="36">
        <f>SUMIFS(СВЦЭМ!$D$34:$D$777,СВЦЭМ!$A$34:$A$777,$A39,СВЦЭМ!$B$34:$B$777,T$11)+'СЕТ СН'!$F$11+СВЦЭМ!$D$10+'СЕТ СН'!$F$6-'СЕТ СН'!$F$23</f>
        <v>730.49436472999992</v>
      </c>
      <c r="U39" s="36">
        <f>SUMIFS(СВЦЭМ!$D$34:$D$777,СВЦЭМ!$A$34:$A$777,$A39,СВЦЭМ!$B$34:$B$777,U$11)+'СЕТ СН'!$F$11+СВЦЭМ!$D$10+'СЕТ СН'!$F$6-'СЕТ СН'!$F$23</f>
        <v>730.83903238999983</v>
      </c>
      <c r="V39" s="36">
        <f>SUMIFS(СВЦЭМ!$D$34:$D$777,СВЦЭМ!$A$34:$A$777,$A39,СВЦЭМ!$B$34:$B$777,V$11)+'СЕТ СН'!$F$11+СВЦЭМ!$D$10+'СЕТ СН'!$F$6-'СЕТ СН'!$F$23</f>
        <v>747.71655644999987</v>
      </c>
      <c r="W39" s="36">
        <f>SUMIFS(СВЦЭМ!$D$34:$D$777,СВЦЭМ!$A$34:$A$777,$A39,СВЦЭМ!$B$34:$B$777,W$11)+'СЕТ СН'!$F$11+СВЦЭМ!$D$10+'СЕТ СН'!$F$6-'СЕТ СН'!$F$23</f>
        <v>768.93640125999991</v>
      </c>
      <c r="X39" s="36">
        <f>SUMIFS(СВЦЭМ!$D$34:$D$777,СВЦЭМ!$A$34:$A$777,$A39,СВЦЭМ!$B$34:$B$777,X$11)+'СЕТ СН'!$F$11+СВЦЭМ!$D$10+'СЕТ СН'!$F$6-'СЕТ СН'!$F$23</f>
        <v>835.43924958999992</v>
      </c>
      <c r="Y39" s="36">
        <f>SUMIFS(СВЦЭМ!$D$34:$D$777,СВЦЭМ!$A$34:$A$777,$A39,СВЦЭМ!$B$34:$B$777,Y$11)+'СЕТ СН'!$F$11+СВЦЭМ!$D$10+'СЕТ СН'!$F$6-'СЕТ СН'!$F$23</f>
        <v>976.36073020999993</v>
      </c>
    </row>
    <row r="40" spans="1:27" ht="15.75" x14ac:dyDescent="0.2">
      <c r="A40" s="35">
        <f t="shared" si="0"/>
        <v>43402</v>
      </c>
      <c r="B40" s="36">
        <f>SUMIFS(СВЦЭМ!$D$34:$D$777,СВЦЭМ!$A$34:$A$777,$A40,СВЦЭМ!$B$34:$B$777,B$11)+'СЕТ СН'!$F$11+СВЦЭМ!$D$10+'СЕТ СН'!$F$6-'СЕТ СН'!$F$23</f>
        <v>1106.7558687199999</v>
      </c>
      <c r="C40" s="36">
        <f>SUMIFS(СВЦЭМ!$D$34:$D$777,СВЦЭМ!$A$34:$A$777,$A40,СВЦЭМ!$B$34:$B$777,C$11)+'СЕТ СН'!$F$11+СВЦЭМ!$D$10+'СЕТ СН'!$F$6-'СЕТ СН'!$F$23</f>
        <v>1213.5732750699999</v>
      </c>
      <c r="D40" s="36">
        <f>SUMIFS(СВЦЭМ!$D$34:$D$777,СВЦЭМ!$A$34:$A$777,$A40,СВЦЭМ!$B$34:$B$777,D$11)+'СЕТ СН'!$F$11+СВЦЭМ!$D$10+'СЕТ СН'!$F$6-'СЕТ СН'!$F$23</f>
        <v>1303.36773174</v>
      </c>
      <c r="E40" s="36">
        <f>SUMIFS(СВЦЭМ!$D$34:$D$777,СВЦЭМ!$A$34:$A$777,$A40,СВЦЭМ!$B$34:$B$777,E$11)+'СЕТ СН'!$F$11+СВЦЭМ!$D$10+'СЕТ СН'!$F$6-'СЕТ СН'!$F$23</f>
        <v>1300.9584616299999</v>
      </c>
      <c r="F40" s="36">
        <f>SUMIFS(СВЦЭМ!$D$34:$D$777,СВЦЭМ!$A$34:$A$777,$A40,СВЦЭМ!$B$34:$B$777,F$11)+'СЕТ СН'!$F$11+СВЦЭМ!$D$10+'СЕТ СН'!$F$6-'СЕТ СН'!$F$23</f>
        <v>1293.0794047100001</v>
      </c>
      <c r="G40" s="36">
        <f>SUMIFS(СВЦЭМ!$D$34:$D$777,СВЦЭМ!$A$34:$A$777,$A40,СВЦЭМ!$B$34:$B$777,G$11)+'СЕТ СН'!$F$11+СВЦЭМ!$D$10+'СЕТ СН'!$F$6-'СЕТ СН'!$F$23</f>
        <v>1272.19904552</v>
      </c>
      <c r="H40" s="36">
        <f>SUMIFS(СВЦЭМ!$D$34:$D$777,СВЦЭМ!$A$34:$A$777,$A40,СВЦЭМ!$B$34:$B$777,H$11)+'СЕТ СН'!$F$11+СВЦЭМ!$D$10+'СЕТ СН'!$F$6-'СЕТ СН'!$F$23</f>
        <v>1230.76559281</v>
      </c>
      <c r="I40" s="36">
        <f>SUMIFS(СВЦЭМ!$D$34:$D$777,СВЦЭМ!$A$34:$A$777,$A40,СВЦЭМ!$B$34:$B$777,I$11)+'СЕТ СН'!$F$11+СВЦЭМ!$D$10+'СЕТ СН'!$F$6-'СЕТ СН'!$F$23</f>
        <v>1173.4135968000001</v>
      </c>
      <c r="J40" s="36">
        <f>SUMIFS(СВЦЭМ!$D$34:$D$777,СВЦЭМ!$A$34:$A$777,$A40,СВЦЭМ!$B$34:$B$777,J$11)+'СЕТ СН'!$F$11+СВЦЭМ!$D$10+'СЕТ СН'!$F$6-'СЕТ СН'!$F$23</f>
        <v>1119.36348099</v>
      </c>
      <c r="K40" s="36">
        <f>SUMIFS(СВЦЭМ!$D$34:$D$777,СВЦЭМ!$A$34:$A$777,$A40,СВЦЭМ!$B$34:$B$777,K$11)+'СЕТ СН'!$F$11+СВЦЭМ!$D$10+'СЕТ СН'!$F$6-'СЕТ СН'!$F$23</f>
        <v>1104.5858538299999</v>
      </c>
      <c r="L40" s="36">
        <f>SUMIFS(СВЦЭМ!$D$34:$D$777,СВЦЭМ!$A$34:$A$777,$A40,СВЦЭМ!$B$34:$B$777,L$11)+'СЕТ СН'!$F$11+СВЦЭМ!$D$10+'СЕТ СН'!$F$6-'СЕТ СН'!$F$23</f>
        <v>1091.5114406399998</v>
      </c>
      <c r="M40" s="36">
        <f>SUMIFS(СВЦЭМ!$D$34:$D$777,СВЦЭМ!$A$34:$A$777,$A40,СВЦЭМ!$B$34:$B$777,M$11)+'СЕТ СН'!$F$11+СВЦЭМ!$D$10+'СЕТ СН'!$F$6-'СЕТ СН'!$F$23</f>
        <v>1107.9511429099998</v>
      </c>
      <c r="N40" s="36">
        <f>SUMIFS(СВЦЭМ!$D$34:$D$777,СВЦЭМ!$A$34:$A$777,$A40,СВЦЭМ!$B$34:$B$777,N$11)+'СЕТ СН'!$F$11+СВЦЭМ!$D$10+'СЕТ СН'!$F$6-'СЕТ СН'!$F$23</f>
        <v>1126.46542359</v>
      </c>
      <c r="O40" s="36">
        <f>SUMIFS(СВЦЭМ!$D$34:$D$777,СВЦЭМ!$A$34:$A$777,$A40,СВЦЭМ!$B$34:$B$777,O$11)+'СЕТ СН'!$F$11+СВЦЭМ!$D$10+'СЕТ СН'!$F$6-'СЕТ СН'!$F$23</f>
        <v>1114.4678533499998</v>
      </c>
      <c r="P40" s="36">
        <f>SUMIFS(СВЦЭМ!$D$34:$D$777,СВЦЭМ!$A$34:$A$777,$A40,СВЦЭМ!$B$34:$B$777,P$11)+'СЕТ СН'!$F$11+СВЦЭМ!$D$10+'СЕТ СН'!$F$6-'СЕТ СН'!$F$23</f>
        <v>1059.0134088299999</v>
      </c>
      <c r="Q40" s="36">
        <f>SUMIFS(СВЦЭМ!$D$34:$D$777,СВЦЭМ!$A$34:$A$777,$A40,СВЦЭМ!$B$34:$B$777,Q$11)+'СЕТ СН'!$F$11+СВЦЭМ!$D$10+'СЕТ СН'!$F$6-'СЕТ СН'!$F$23</f>
        <v>999.69532537999999</v>
      </c>
      <c r="R40" s="36">
        <f>SUMIFS(СВЦЭМ!$D$34:$D$777,СВЦЭМ!$A$34:$A$777,$A40,СВЦЭМ!$B$34:$B$777,R$11)+'СЕТ СН'!$F$11+СВЦЭМ!$D$10+'СЕТ СН'!$F$6-'СЕТ СН'!$F$23</f>
        <v>892.63221204999991</v>
      </c>
      <c r="S40" s="36">
        <f>SUMIFS(СВЦЭМ!$D$34:$D$777,СВЦЭМ!$A$34:$A$777,$A40,СВЦЭМ!$B$34:$B$777,S$11)+'СЕТ СН'!$F$11+СВЦЭМ!$D$10+'СЕТ СН'!$F$6-'СЕТ СН'!$F$23</f>
        <v>790.98146967999992</v>
      </c>
      <c r="T40" s="36">
        <f>SUMIFS(СВЦЭМ!$D$34:$D$777,СВЦЭМ!$A$34:$A$777,$A40,СВЦЭМ!$B$34:$B$777,T$11)+'СЕТ СН'!$F$11+СВЦЭМ!$D$10+'СЕТ СН'!$F$6-'СЕТ СН'!$F$23</f>
        <v>756.95166159999985</v>
      </c>
      <c r="U40" s="36">
        <f>SUMIFS(СВЦЭМ!$D$34:$D$777,СВЦЭМ!$A$34:$A$777,$A40,СВЦЭМ!$B$34:$B$777,U$11)+'СЕТ СН'!$F$11+СВЦЭМ!$D$10+'СЕТ СН'!$F$6-'СЕТ СН'!$F$23</f>
        <v>754.71603163999998</v>
      </c>
      <c r="V40" s="36">
        <f>SUMIFS(СВЦЭМ!$D$34:$D$777,СВЦЭМ!$A$34:$A$777,$A40,СВЦЭМ!$B$34:$B$777,V$11)+'СЕТ СН'!$F$11+СВЦЭМ!$D$10+'СЕТ СН'!$F$6-'СЕТ СН'!$F$23</f>
        <v>760.14668678999988</v>
      </c>
      <c r="W40" s="36">
        <f>SUMIFS(СВЦЭМ!$D$34:$D$777,СВЦЭМ!$A$34:$A$777,$A40,СВЦЭМ!$B$34:$B$777,W$11)+'СЕТ СН'!$F$11+СВЦЭМ!$D$10+'СЕТ СН'!$F$6-'СЕТ СН'!$F$23</f>
        <v>782.81812735999983</v>
      </c>
      <c r="X40" s="36">
        <f>SUMIFS(СВЦЭМ!$D$34:$D$777,СВЦЭМ!$A$34:$A$777,$A40,СВЦЭМ!$B$34:$B$777,X$11)+'СЕТ СН'!$F$11+СВЦЭМ!$D$10+'СЕТ СН'!$F$6-'СЕТ СН'!$F$23</f>
        <v>858.40839156999982</v>
      </c>
      <c r="Y40" s="36">
        <f>SUMIFS(СВЦЭМ!$D$34:$D$777,СВЦЭМ!$A$34:$A$777,$A40,СВЦЭМ!$B$34:$B$777,Y$11)+'СЕТ СН'!$F$11+СВЦЭМ!$D$10+'СЕТ СН'!$F$6-'СЕТ СН'!$F$23</f>
        <v>969.80880107999997</v>
      </c>
    </row>
    <row r="41" spans="1:27" ht="15.75" x14ac:dyDescent="0.2">
      <c r="A41" s="35">
        <f t="shared" si="0"/>
        <v>43403</v>
      </c>
      <c r="B41" s="36">
        <f>SUMIFS(СВЦЭМ!$D$34:$D$777,СВЦЭМ!$A$34:$A$777,$A41,СВЦЭМ!$B$34:$B$777,B$11)+'СЕТ СН'!$F$11+СВЦЭМ!$D$10+'СЕТ СН'!$F$6-'СЕТ СН'!$F$23</f>
        <v>1113.9281570999999</v>
      </c>
      <c r="C41" s="36">
        <f>SUMIFS(СВЦЭМ!$D$34:$D$777,СВЦЭМ!$A$34:$A$777,$A41,СВЦЭМ!$B$34:$B$777,C$11)+'СЕТ СН'!$F$11+СВЦЭМ!$D$10+'СЕТ СН'!$F$6-'СЕТ СН'!$F$23</f>
        <v>1205.37913088</v>
      </c>
      <c r="D41" s="36">
        <f>SUMIFS(СВЦЭМ!$D$34:$D$777,СВЦЭМ!$A$34:$A$777,$A41,СВЦЭМ!$B$34:$B$777,D$11)+'СЕТ СН'!$F$11+СВЦЭМ!$D$10+'СЕТ СН'!$F$6-'СЕТ СН'!$F$23</f>
        <v>1286.24256739</v>
      </c>
      <c r="E41" s="36">
        <f>SUMIFS(СВЦЭМ!$D$34:$D$777,СВЦЭМ!$A$34:$A$777,$A41,СВЦЭМ!$B$34:$B$777,E$11)+'СЕТ СН'!$F$11+СВЦЭМ!$D$10+'СЕТ СН'!$F$6-'СЕТ СН'!$F$23</f>
        <v>1300.2519089299999</v>
      </c>
      <c r="F41" s="36">
        <f>SUMIFS(СВЦЭМ!$D$34:$D$777,СВЦЭМ!$A$34:$A$777,$A41,СВЦЭМ!$B$34:$B$777,F$11)+'СЕТ СН'!$F$11+СВЦЭМ!$D$10+'СЕТ СН'!$F$6-'СЕТ СН'!$F$23</f>
        <v>1279.3923289100001</v>
      </c>
      <c r="G41" s="36">
        <f>SUMIFS(СВЦЭМ!$D$34:$D$777,СВЦЭМ!$A$34:$A$777,$A41,СВЦЭМ!$B$34:$B$777,G$11)+'СЕТ СН'!$F$11+СВЦЭМ!$D$10+'СЕТ СН'!$F$6-'СЕТ СН'!$F$23</f>
        <v>1237.4972517799999</v>
      </c>
      <c r="H41" s="36">
        <f>SUMIFS(СВЦЭМ!$D$34:$D$777,СВЦЭМ!$A$34:$A$777,$A41,СВЦЭМ!$B$34:$B$777,H$11)+'СЕТ СН'!$F$11+СВЦЭМ!$D$10+'СЕТ СН'!$F$6-'СЕТ СН'!$F$23</f>
        <v>1196.0046927199999</v>
      </c>
      <c r="I41" s="36">
        <f>SUMIFS(СВЦЭМ!$D$34:$D$777,СВЦЭМ!$A$34:$A$777,$A41,СВЦЭМ!$B$34:$B$777,I$11)+'СЕТ СН'!$F$11+СВЦЭМ!$D$10+'СЕТ СН'!$F$6-'СЕТ СН'!$F$23</f>
        <v>1154.6608648899999</v>
      </c>
      <c r="J41" s="36">
        <f>SUMIFS(СВЦЭМ!$D$34:$D$777,СВЦЭМ!$A$34:$A$777,$A41,СВЦЭМ!$B$34:$B$777,J$11)+'СЕТ СН'!$F$11+СВЦЭМ!$D$10+'СЕТ СН'!$F$6-'СЕТ СН'!$F$23</f>
        <v>1103.2216181299998</v>
      </c>
      <c r="K41" s="36">
        <f>SUMIFS(СВЦЭМ!$D$34:$D$777,СВЦЭМ!$A$34:$A$777,$A41,СВЦЭМ!$B$34:$B$777,K$11)+'СЕТ СН'!$F$11+СВЦЭМ!$D$10+'СЕТ СН'!$F$6-'СЕТ СН'!$F$23</f>
        <v>1097.9658902299998</v>
      </c>
      <c r="L41" s="36">
        <f>SUMIFS(СВЦЭМ!$D$34:$D$777,СВЦЭМ!$A$34:$A$777,$A41,СВЦЭМ!$B$34:$B$777,L$11)+'СЕТ СН'!$F$11+СВЦЭМ!$D$10+'СЕТ СН'!$F$6-'СЕТ СН'!$F$23</f>
        <v>1094.3500397099999</v>
      </c>
      <c r="M41" s="36">
        <f>SUMIFS(СВЦЭМ!$D$34:$D$777,СВЦЭМ!$A$34:$A$777,$A41,СВЦЭМ!$B$34:$B$777,M$11)+'СЕТ СН'!$F$11+СВЦЭМ!$D$10+'СЕТ СН'!$F$6-'СЕТ СН'!$F$23</f>
        <v>1112.3657476799999</v>
      </c>
      <c r="N41" s="36">
        <f>SUMIFS(СВЦЭМ!$D$34:$D$777,СВЦЭМ!$A$34:$A$777,$A41,СВЦЭМ!$B$34:$B$777,N$11)+'СЕТ СН'!$F$11+СВЦЭМ!$D$10+'СЕТ СН'!$F$6-'СЕТ СН'!$F$23</f>
        <v>1132.5220491099999</v>
      </c>
      <c r="O41" s="36">
        <f>SUMIFS(СВЦЭМ!$D$34:$D$777,СВЦЭМ!$A$34:$A$777,$A41,СВЦЭМ!$B$34:$B$777,O$11)+'СЕТ СН'!$F$11+СВЦЭМ!$D$10+'СЕТ СН'!$F$6-'СЕТ СН'!$F$23</f>
        <v>1118.7843584099999</v>
      </c>
      <c r="P41" s="36">
        <f>SUMIFS(СВЦЭМ!$D$34:$D$777,СВЦЭМ!$A$34:$A$777,$A41,СВЦЭМ!$B$34:$B$777,P$11)+'СЕТ СН'!$F$11+СВЦЭМ!$D$10+'СЕТ СН'!$F$6-'СЕТ СН'!$F$23</f>
        <v>1071.2617788599998</v>
      </c>
      <c r="Q41" s="36">
        <f>SUMIFS(СВЦЭМ!$D$34:$D$777,СВЦЭМ!$A$34:$A$777,$A41,СВЦЭМ!$B$34:$B$777,Q$11)+'СЕТ СН'!$F$11+СВЦЭМ!$D$10+'СЕТ СН'!$F$6-'СЕТ СН'!$F$23</f>
        <v>1013.7930596799999</v>
      </c>
      <c r="R41" s="36">
        <f>SUMIFS(СВЦЭМ!$D$34:$D$777,СВЦЭМ!$A$34:$A$777,$A41,СВЦЭМ!$B$34:$B$777,R$11)+'СЕТ СН'!$F$11+СВЦЭМ!$D$10+'СЕТ СН'!$F$6-'СЕТ СН'!$F$23</f>
        <v>907.03691775999982</v>
      </c>
      <c r="S41" s="36">
        <f>SUMIFS(СВЦЭМ!$D$34:$D$777,СВЦЭМ!$A$34:$A$777,$A41,СВЦЭМ!$B$34:$B$777,S$11)+'СЕТ СН'!$F$11+СВЦЭМ!$D$10+'СЕТ СН'!$F$6-'СЕТ СН'!$F$23</f>
        <v>801.39122011999984</v>
      </c>
      <c r="T41" s="36">
        <f>SUMIFS(СВЦЭМ!$D$34:$D$777,СВЦЭМ!$A$34:$A$777,$A41,СВЦЭМ!$B$34:$B$777,T$11)+'СЕТ СН'!$F$11+СВЦЭМ!$D$10+'СЕТ СН'!$F$6-'СЕТ СН'!$F$23</f>
        <v>757.91553256999987</v>
      </c>
      <c r="U41" s="36">
        <f>SUMIFS(СВЦЭМ!$D$34:$D$777,СВЦЭМ!$A$34:$A$777,$A41,СВЦЭМ!$B$34:$B$777,U$11)+'СЕТ СН'!$F$11+СВЦЭМ!$D$10+'СЕТ СН'!$F$6-'СЕТ СН'!$F$23</f>
        <v>759.31238059999987</v>
      </c>
      <c r="V41" s="36">
        <f>SUMIFS(СВЦЭМ!$D$34:$D$777,СВЦЭМ!$A$34:$A$777,$A41,СВЦЭМ!$B$34:$B$777,V$11)+'СЕТ СН'!$F$11+СВЦЭМ!$D$10+'СЕТ СН'!$F$6-'СЕТ СН'!$F$23</f>
        <v>769.70875787999989</v>
      </c>
      <c r="W41" s="36">
        <f>SUMIFS(СВЦЭМ!$D$34:$D$777,СВЦЭМ!$A$34:$A$777,$A41,СВЦЭМ!$B$34:$B$777,W$11)+'СЕТ СН'!$F$11+СВЦЭМ!$D$10+'СЕТ СН'!$F$6-'СЕТ СН'!$F$23</f>
        <v>808.33153970999979</v>
      </c>
      <c r="X41" s="36">
        <f>SUMIFS(СВЦЭМ!$D$34:$D$777,СВЦЭМ!$A$34:$A$777,$A41,СВЦЭМ!$B$34:$B$777,X$11)+'СЕТ СН'!$F$11+СВЦЭМ!$D$10+'СЕТ СН'!$F$6-'СЕТ СН'!$F$23</f>
        <v>885.06146047999982</v>
      </c>
      <c r="Y41" s="36">
        <f>SUMIFS(СВЦЭМ!$D$34:$D$777,СВЦЭМ!$A$34:$A$777,$A41,СВЦЭМ!$B$34:$B$777,Y$11)+'СЕТ СН'!$F$11+СВЦЭМ!$D$10+'СЕТ СН'!$F$6-'СЕТ СН'!$F$23</f>
        <v>1008.62841353</v>
      </c>
    </row>
    <row r="42" spans="1:27" ht="15.75" x14ac:dyDescent="0.2">
      <c r="A42" s="35">
        <f t="shared" si="0"/>
        <v>43404</v>
      </c>
      <c r="B42" s="36">
        <f>SUMIFS(СВЦЭМ!$D$34:$D$777,СВЦЭМ!$A$34:$A$777,$A42,СВЦЭМ!$B$34:$B$777,B$11)+'СЕТ СН'!$F$11+СВЦЭМ!$D$10+'СЕТ СН'!$F$6-'СЕТ СН'!$F$23</f>
        <v>1126.9756162499998</v>
      </c>
      <c r="C42" s="36">
        <f>SUMIFS(СВЦЭМ!$D$34:$D$777,СВЦЭМ!$A$34:$A$777,$A42,СВЦЭМ!$B$34:$B$777,C$11)+'СЕТ СН'!$F$11+СВЦЭМ!$D$10+'СЕТ СН'!$F$6-'СЕТ СН'!$F$23</f>
        <v>1231.02580356</v>
      </c>
      <c r="D42" s="36">
        <f>SUMIFS(СВЦЭМ!$D$34:$D$777,СВЦЭМ!$A$34:$A$777,$A42,СВЦЭМ!$B$34:$B$777,D$11)+'СЕТ СН'!$F$11+СВЦЭМ!$D$10+'СЕТ СН'!$F$6-'СЕТ СН'!$F$23</f>
        <v>1324.8805441499999</v>
      </c>
      <c r="E42" s="36">
        <f>SUMIFS(СВЦЭМ!$D$34:$D$777,СВЦЭМ!$A$34:$A$777,$A42,СВЦЭМ!$B$34:$B$777,E$11)+'СЕТ СН'!$F$11+СВЦЭМ!$D$10+'СЕТ СН'!$F$6-'СЕТ СН'!$F$23</f>
        <v>1331.51679253</v>
      </c>
      <c r="F42" s="36">
        <f>SUMIFS(СВЦЭМ!$D$34:$D$777,СВЦЭМ!$A$34:$A$777,$A42,СВЦЭМ!$B$34:$B$777,F$11)+'СЕТ СН'!$F$11+СВЦЭМ!$D$10+'СЕТ СН'!$F$6-'СЕТ СН'!$F$23</f>
        <v>1301.70016579</v>
      </c>
      <c r="G42" s="36">
        <f>SUMIFS(СВЦЭМ!$D$34:$D$777,СВЦЭМ!$A$34:$A$777,$A42,СВЦЭМ!$B$34:$B$777,G$11)+'СЕТ СН'!$F$11+СВЦЭМ!$D$10+'СЕТ СН'!$F$6-'СЕТ СН'!$F$23</f>
        <v>1294.40407643</v>
      </c>
      <c r="H42" s="36">
        <f>SUMIFS(СВЦЭМ!$D$34:$D$777,СВЦЭМ!$A$34:$A$777,$A42,СВЦЭМ!$B$34:$B$777,H$11)+'СЕТ СН'!$F$11+СВЦЭМ!$D$10+'СЕТ СН'!$F$6-'СЕТ СН'!$F$23</f>
        <v>1255.08733852</v>
      </c>
      <c r="I42" s="36">
        <f>SUMIFS(СВЦЭМ!$D$34:$D$777,СВЦЭМ!$A$34:$A$777,$A42,СВЦЭМ!$B$34:$B$777,I$11)+'СЕТ СН'!$F$11+СВЦЭМ!$D$10+'СЕТ СН'!$F$6-'СЕТ СН'!$F$23</f>
        <v>1191.88160681</v>
      </c>
      <c r="J42" s="36">
        <f>SUMIFS(СВЦЭМ!$D$34:$D$777,СВЦЭМ!$A$34:$A$777,$A42,СВЦЭМ!$B$34:$B$777,J$11)+'СЕТ СН'!$F$11+СВЦЭМ!$D$10+'СЕТ СН'!$F$6-'СЕТ СН'!$F$23</f>
        <v>1120.6704863999998</v>
      </c>
      <c r="K42" s="36">
        <f>SUMIFS(СВЦЭМ!$D$34:$D$777,СВЦЭМ!$A$34:$A$777,$A42,СВЦЭМ!$B$34:$B$777,K$11)+'СЕТ СН'!$F$11+СВЦЭМ!$D$10+'СЕТ СН'!$F$6-'СЕТ СН'!$F$23</f>
        <v>1108.6117557099999</v>
      </c>
      <c r="L42" s="36">
        <f>SUMIFS(СВЦЭМ!$D$34:$D$777,СВЦЭМ!$A$34:$A$777,$A42,СВЦЭМ!$B$34:$B$777,L$11)+'СЕТ СН'!$F$11+СВЦЭМ!$D$10+'СЕТ СН'!$F$6-'СЕТ СН'!$F$23</f>
        <v>1119.1077157999998</v>
      </c>
      <c r="M42" s="36">
        <f>SUMIFS(СВЦЭМ!$D$34:$D$777,СВЦЭМ!$A$34:$A$777,$A42,СВЦЭМ!$B$34:$B$777,M$11)+'СЕТ СН'!$F$11+СВЦЭМ!$D$10+'СЕТ СН'!$F$6-'СЕТ СН'!$F$23</f>
        <v>1136.6999116699999</v>
      </c>
      <c r="N42" s="36">
        <f>SUMIFS(СВЦЭМ!$D$34:$D$777,СВЦЭМ!$A$34:$A$777,$A42,СВЦЭМ!$B$34:$B$777,N$11)+'СЕТ СН'!$F$11+СВЦЭМ!$D$10+'СЕТ СН'!$F$6-'СЕТ СН'!$F$23</f>
        <v>1144.3973399099998</v>
      </c>
      <c r="O42" s="36">
        <f>SUMIFS(СВЦЭМ!$D$34:$D$777,СВЦЭМ!$A$34:$A$777,$A42,СВЦЭМ!$B$34:$B$777,O$11)+'СЕТ СН'!$F$11+СВЦЭМ!$D$10+'СЕТ СН'!$F$6-'СЕТ СН'!$F$23</f>
        <v>1115.50480539</v>
      </c>
      <c r="P42" s="36">
        <f>SUMIFS(СВЦЭМ!$D$34:$D$777,СВЦЭМ!$A$34:$A$777,$A42,СВЦЭМ!$B$34:$B$777,P$11)+'СЕТ СН'!$F$11+СВЦЭМ!$D$10+'СЕТ СН'!$F$6-'СЕТ СН'!$F$23</f>
        <v>1069.5404166599999</v>
      </c>
      <c r="Q42" s="36">
        <f>SUMIFS(СВЦЭМ!$D$34:$D$777,СВЦЭМ!$A$34:$A$777,$A42,СВЦЭМ!$B$34:$B$777,Q$11)+'СЕТ СН'!$F$11+СВЦЭМ!$D$10+'СЕТ СН'!$F$6-'СЕТ СН'!$F$23</f>
        <v>1002.6786554299999</v>
      </c>
      <c r="R42" s="36">
        <f>SUMIFS(СВЦЭМ!$D$34:$D$777,СВЦЭМ!$A$34:$A$777,$A42,СВЦЭМ!$B$34:$B$777,R$11)+'СЕТ СН'!$F$11+СВЦЭМ!$D$10+'СЕТ СН'!$F$6-'СЕТ СН'!$F$23</f>
        <v>916.05549282999982</v>
      </c>
      <c r="S42" s="36">
        <f>SUMIFS(СВЦЭМ!$D$34:$D$777,СВЦЭМ!$A$34:$A$777,$A42,СВЦЭМ!$B$34:$B$777,S$11)+'СЕТ СН'!$F$11+СВЦЭМ!$D$10+'СЕТ СН'!$F$6-'СЕТ СН'!$F$23</f>
        <v>832.62194425999996</v>
      </c>
      <c r="T42" s="36">
        <f>SUMIFS(СВЦЭМ!$D$34:$D$777,СВЦЭМ!$A$34:$A$777,$A42,СВЦЭМ!$B$34:$B$777,T$11)+'СЕТ СН'!$F$11+СВЦЭМ!$D$10+'СЕТ СН'!$F$6-'СЕТ СН'!$F$23</f>
        <v>790.56937633999996</v>
      </c>
      <c r="U42" s="36">
        <f>SUMIFS(СВЦЭМ!$D$34:$D$777,СВЦЭМ!$A$34:$A$777,$A42,СВЦЭМ!$B$34:$B$777,U$11)+'СЕТ СН'!$F$11+СВЦЭМ!$D$10+'СЕТ СН'!$F$6-'СЕТ СН'!$F$23</f>
        <v>792.35559641999998</v>
      </c>
      <c r="V42" s="36">
        <f>SUMIFS(СВЦЭМ!$D$34:$D$777,СВЦЭМ!$A$34:$A$777,$A42,СВЦЭМ!$B$34:$B$777,V$11)+'СЕТ СН'!$F$11+СВЦЭМ!$D$10+'СЕТ СН'!$F$6-'СЕТ СН'!$F$23</f>
        <v>807.13565378999988</v>
      </c>
      <c r="W42" s="36">
        <f>SUMIFS(СВЦЭМ!$D$34:$D$777,СВЦЭМ!$A$34:$A$777,$A42,СВЦЭМ!$B$34:$B$777,W$11)+'СЕТ СН'!$F$11+СВЦЭМ!$D$10+'СЕТ СН'!$F$6-'СЕТ СН'!$F$23</f>
        <v>820.7162055299998</v>
      </c>
      <c r="X42" s="36">
        <f>SUMIFS(СВЦЭМ!$D$34:$D$777,СВЦЭМ!$A$34:$A$777,$A42,СВЦЭМ!$B$34:$B$777,X$11)+'СЕТ СН'!$F$11+СВЦЭМ!$D$10+'СЕТ СН'!$F$6-'СЕТ СН'!$F$23</f>
        <v>881.41723190999983</v>
      </c>
      <c r="Y42" s="36">
        <f>SUMIFS(СВЦЭМ!$D$34:$D$777,СВЦЭМ!$A$34:$A$777,$A42,СВЦЭМ!$B$34:$B$777,Y$11)+'СЕТ СН'!$F$11+СВЦЭМ!$D$10+'СЕТ СН'!$F$6-'СЕТ СН'!$F$23</f>
        <v>1006.66827569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01.10.2018</v>
      </c>
      <c r="B48" s="36">
        <f>SUMIFS(СВЦЭМ!$D$34:$D$777,СВЦЭМ!$A$34:$A$777,$A48,СВЦЭМ!$B$34:$B$777,B$47)+'СЕТ СН'!$G$11+СВЦЭМ!$D$10+'СЕТ СН'!$G$6-'СЕТ СН'!$G$23</f>
        <v>1278.63012759</v>
      </c>
      <c r="C48" s="36">
        <f>SUMIFS(СВЦЭМ!$D$34:$D$777,СВЦЭМ!$A$34:$A$777,$A48,СВЦЭМ!$B$34:$B$777,C$47)+'СЕТ СН'!$G$11+СВЦЭМ!$D$10+'СЕТ СН'!$G$6-'СЕТ СН'!$G$23</f>
        <v>1408.79067448</v>
      </c>
      <c r="D48" s="36">
        <f>SUMIFS(СВЦЭМ!$D$34:$D$777,СВЦЭМ!$A$34:$A$777,$A48,СВЦЭМ!$B$34:$B$777,D$47)+'СЕТ СН'!$G$11+СВЦЭМ!$D$10+'СЕТ СН'!$G$6-'СЕТ СН'!$G$23</f>
        <v>1491.09911192</v>
      </c>
      <c r="E48" s="36">
        <f>SUMIFS(СВЦЭМ!$D$34:$D$777,СВЦЭМ!$A$34:$A$777,$A48,СВЦЭМ!$B$34:$B$777,E$47)+'СЕТ СН'!$G$11+СВЦЭМ!$D$10+'СЕТ СН'!$G$6-'СЕТ СН'!$G$23</f>
        <v>1590.23331805</v>
      </c>
      <c r="F48" s="36">
        <f>SUMIFS(СВЦЭМ!$D$34:$D$777,СВЦЭМ!$A$34:$A$777,$A48,СВЦЭМ!$B$34:$B$777,F$47)+'СЕТ СН'!$G$11+СВЦЭМ!$D$10+'СЕТ СН'!$G$6-'СЕТ СН'!$G$23</f>
        <v>1583.1770714700001</v>
      </c>
      <c r="G48" s="36">
        <f>SUMIFS(СВЦЭМ!$D$34:$D$777,СВЦЭМ!$A$34:$A$777,$A48,СВЦЭМ!$B$34:$B$777,G$47)+'СЕТ СН'!$G$11+СВЦЭМ!$D$10+'СЕТ СН'!$G$6-'СЕТ СН'!$G$23</f>
        <v>1542.28292246</v>
      </c>
      <c r="H48" s="36">
        <f>SUMIFS(СВЦЭМ!$D$34:$D$777,СВЦЭМ!$A$34:$A$777,$A48,СВЦЭМ!$B$34:$B$777,H$47)+'СЕТ СН'!$G$11+СВЦЭМ!$D$10+'СЕТ СН'!$G$6-'СЕТ СН'!$G$23</f>
        <v>1458.6253316499999</v>
      </c>
      <c r="I48" s="36">
        <f>SUMIFS(СВЦЭМ!$D$34:$D$777,СВЦЭМ!$A$34:$A$777,$A48,СВЦЭМ!$B$34:$B$777,I$47)+'СЕТ СН'!$G$11+СВЦЭМ!$D$10+'СЕТ СН'!$G$6-'СЕТ СН'!$G$23</f>
        <v>1386.59503034</v>
      </c>
      <c r="J48" s="36">
        <f>SUMIFS(СВЦЭМ!$D$34:$D$777,СВЦЭМ!$A$34:$A$777,$A48,СВЦЭМ!$B$34:$B$777,J$47)+'СЕТ СН'!$G$11+СВЦЭМ!$D$10+'СЕТ СН'!$G$6-'СЕТ СН'!$G$23</f>
        <v>1365.43223302</v>
      </c>
      <c r="K48" s="36">
        <f>SUMIFS(СВЦЭМ!$D$34:$D$777,СВЦЭМ!$A$34:$A$777,$A48,СВЦЭМ!$B$34:$B$777,K$47)+'СЕТ СН'!$G$11+СВЦЭМ!$D$10+'СЕТ СН'!$G$6-'СЕТ СН'!$G$23</f>
        <v>1366.4002794099999</v>
      </c>
      <c r="L48" s="36">
        <f>SUMIFS(СВЦЭМ!$D$34:$D$777,СВЦЭМ!$A$34:$A$777,$A48,СВЦЭМ!$B$34:$B$777,L$47)+'СЕТ СН'!$G$11+СВЦЭМ!$D$10+'СЕТ СН'!$G$6-'СЕТ СН'!$G$23</f>
        <v>1366.6939946299999</v>
      </c>
      <c r="M48" s="36">
        <f>SUMIFS(СВЦЭМ!$D$34:$D$777,СВЦЭМ!$A$34:$A$777,$A48,СВЦЭМ!$B$34:$B$777,M$47)+'СЕТ СН'!$G$11+СВЦЭМ!$D$10+'СЕТ СН'!$G$6-'СЕТ СН'!$G$23</f>
        <v>1364.0082052</v>
      </c>
      <c r="N48" s="36">
        <f>SUMIFS(СВЦЭМ!$D$34:$D$777,СВЦЭМ!$A$34:$A$777,$A48,СВЦЭМ!$B$34:$B$777,N$47)+'СЕТ СН'!$G$11+СВЦЭМ!$D$10+'СЕТ СН'!$G$6-'СЕТ СН'!$G$23</f>
        <v>1372.12236979</v>
      </c>
      <c r="O48" s="36">
        <f>SUMIFS(СВЦЭМ!$D$34:$D$777,СВЦЭМ!$A$34:$A$777,$A48,СВЦЭМ!$B$34:$B$777,O$47)+'СЕТ СН'!$G$11+СВЦЭМ!$D$10+'СЕТ СН'!$G$6-'СЕТ СН'!$G$23</f>
        <v>1361.5501370300001</v>
      </c>
      <c r="P48" s="36">
        <f>SUMIFS(СВЦЭМ!$D$34:$D$777,СВЦЭМ!$A$34:$A$777,$A48,СВЦЭМ!$B$34:$B$777,P$47)+'СЕТ СН'!$G$11+СВЦЭМ!$D$10+'СЕТ СН'!$G$6-'СЕТ СН'!$G$23</f>
        <v>1311.87600008</v>
      </c>
      <c r="Q48" s="36">
        <f>SUMIFS(СВЦЭМ!$D$34:$D$777,СВЦЭМ!$A$34:$A$777,$A48,СВЦЭМ!$B$34:$B$777,Q$47)+'СЕТ СН'!$G$11+СВЦЭМ!$D$10+'СЕТ СН'!$G$6-'СЕТ СН'!$G$23</f>
        <v>1238.0537824799999</v>
      </c>
      <c r="R48" s="36">
        <f>SUMIFS(СВЦЭМ!$D$34:$D$777,СВЦЭМ!$A$34:$A$777,$A48,СВЦЭМ!$B$34:$B$777,R$47)+'СЕТ СН'!$G$11+СВЦЭМ!$D$10+'СЕТ СН'!$G$6-'СЕТ СН'!$G$23</f>
        <v>1120.2986557899999</v>
      </c>
      <c r="S48" s="36">
        <f>SUMIFS(СВЦЭМ!$D$34:$D$777,СВЦЭМ!$A$34:$A$777,$A48,СВЦЭМ!$B$34:$B$777,S$47)+'СЕТ СН'!$G$11+СВЦЭМ!$D$10+'СЕТ СН'!$G$6-'СЕТ СН'!$G$23</f>
        <v>1051.0764884600001</v>
      </c>
      <c r="T48" s="36">
        <f>SUMIFS(СВЦЭМ!$D$34:$D$777,СВЦЭМ!$A$34:$A$777,$A48,СВЦЭМ!$B$34:$B$777,T$47)+'СЕТ СН'!$G$11+СВЦЭМ!$D$10+'СЕТ СН'!$G$6-'СЕТ СН'!$G$23</f>
        <v>1019.34738148</v>
      </c>
      <c r="U48" s="36">
        <f>SUMIFS(СВЦЭМ!$D$34:$D$777,СВЦЭМ!$A$34:$A$777,$A48,СВЦЭМ!$B$34:$B$777,U$47)+'СЕТ СН'!$G$11+СВЦЭМ!$D$10+'СЕТ СН'!$G$6-'СЕТ СН'!$G$23</f>
        <v>1010.8948863200001</v>
      </c>
      <c r="V48" s="36">
        <f>SUMIFS(СВЦЭМ!$D$34:$D$777,СВЦЭМ!$A$34:$A$777,$A48,СВЦЭМ!$B$34:$B$777,V$47)+'СЕТ СН'!$G$11+СВЦЭМ!$D$10+'СЕТ СН'!$G$6-'СЕТ СН'!$G$23</f>
        <v>1010.8452264</v>
      </c>
      <c r="W48" s="36">
        <f>SUMIFS(СВЦЭМ!$D$34:$D$777,СВЦЭМ!$A$34:$A$777,$A48,СВЦЭМ!$B$34:$B$777,W$47)+'СЕТ СН'!$G$11+СВЦЭМ!$D$10+'СЕТ СН'!$G$6-'СЕТ СН'!$G$23</f>
        <v>1025.67717795</v>
      </c>
      <c r="X48" s="36">
        <f>SUMIFS(СВЦЭМ!$D$34:$D$777,СВЦЭМ!$A$34:$A$777,$A48,СВЦЭМ!$B$34:$B$777,X$47)+'СЕТ СН'!$G$11+СВЦЭМ!$D$10+'СЕТ СН'!$G$6-'СЕТ СН'!$G$23</f>
        <v>1085.0393429799999</v>
      </c>
      <c r="Y48" s="36">
        <f>SUMIFS(СВЦЭМ!$D$34:$D$777,СВЦЭМ!$A$34:$A$777,$A48,СВЦЭМ!$B$34:$B$777,Y$47)+'СЕТ СН'!$G$11+СВЦЭМ!$D$10+'СЕТ СН'!$G$6-'СЕТ СН'!$G$23</f>
        <v>1251.0929083399999</v>
      </c>
      <c r="AA48" s="45"/>
    </row>
    <row r="49" spans="1:25" ht="15.75" x14ac:dyDescent="0.2">
      <c r="A49" s="35">
        <f>A48+1</f>
        <v>43375</v>
      </c>
      <c r="B49" s="36">
        <f>SUMIFS(СВЦЭМ!$D$34:$D$777,СВЦЭМ!$A$34:$A$777,$A49,СВЦЭМ!$B$34:$B$777,B$47)+'СЕТ СН'!$G$11+СВЦЭМ!$D$10+'СЕТ СН'!$G$6-'СЕТ СН'!$G$23</f>
        <v>1400.16500924</v>
      </c>
      <c r="C49" s="36">
        <f>SUMIFS(СВЦЭМ!$D$34:$D$777,СВЦЭМ!$A$34:$A$777,$A49,СВЦЭМ!$B$34:$B$777,C$47)+'СЕТ СН'!$G$11+СВЦЭМ!$D$10+'СЕТ СН'!$G$6-'СЕТ СН'!$G$23</f>
        <v>1492.16073357</v>
      </c>
      <c r="D49" s="36">
        <f>SUMIFS(СВЦЭМ!$D$34:$D$777,СВЦЭМ!$A$34:$A$777,$A49,СВЦЭМ!$B$34:$B$777,D$47)+'СЕТ СН'!$G$11+СВЦЭМ!$D$10+'СЕТ СН'!$G$6-'СЕТ СН'!$G$23</f>
        <v>1598.55446551</v>
      </c>
      <c r="E49" s="36">
        <f>SUMIFS(СВЦЭМ!$D$34:$D$777,СВЦЭМ!$A$34:$A$777,$A49,СВЦЭМ!$B$34:$B$777,E$47)+'СЕТ СН'!$G$11+СВЦЭМ!$D$10+'СЕТ СН'!$G$6-'СЕТ СН'!$G$23</f>
        <v>1623.14024036</v>
      </c>
      <c r="F49" s="36">
        <f>SUMIFS(СВЦЭМ!$D$34:$D$777,СВЦЭМ!$A$34:$A$777,$A49,СВЦЭМ!$B$34:$B$777,F$47)+'СЕТ СН'!$G$11+СВЦЭМ!$D$10+'СЕТ СН'!$G$6-'СЕТ СН'!$G$23</f>
        <v>1618.0320896200001</v>
      </c>
      <c r="G49" s="36">
        <f>SUMIFS(СВЦЭМ!$D$34:$D$777,СВЦЭМ!$A$34:$A$777,$A49,СВЦЭМ!$B$34:$B$777,G$47)+'СЕТ СН'!$G$11+СВЦЭМ!$D$10+'СЕТ СН'!$G$6-'СЕТ СН'!$G$23</f>
        <v>1594.65676942</v>
      </c>
      <c r="H49" s="36">
        <f>SUMIFS(СВЦЭМ!$D$34:$D$777,СВЦЭМ!$A$34:$A$777,$A49,СВЦЭМ!$B$34:$B$777,H$47)+'СЕТ СН'!$G$11+СВЦЭМ!$D$10+'СЕТ СН'!$G$6-'СЕТ СН'!$G$23</f>
        <v>1516.47009456</v>
      </c>
      <c r="I49" s="36">
        <f>SUMIFS(СВЦЭМ!$D$34:$D$777,СВЦЭМ!$A$34:$A$777,$A49,СВЦЭМ!$B$34:$B$777,I$47)+'СЕТ СН'!$G$11+СВЦЭМ!$D$10+'СЕТ СН'!$G$6-'СЕТ СН'!$G$23</f>
        <v>1439.6833053800001</v>
      </c>
      <c r="J49" s="36">
        <f>SUMIFS(СВЦЭМ!$D$34:$D$777,СВЦЭМ!$A$34:$A$777,$A49,СВЦЭМ!$B$34:$B$777,J$47)+'СЕТ СН'!$G$11+СВЦЭМ!$D$10+'СЕТ СН'!$G$6-'СЕТ СН'!$G$23</f>
        <v>1431.0148782199999</v>
      </c>
      <c r="K49" s="36">
        <f>SUMIFS(СВЦЭМ!$D$34:$D$777,СВЦЭМ!$A$34:$A$777,$A49,СВЦЭМ!$B$34:$B$777,K$47)+'СЕТ СН'!$G$11+СВЦЭМ!$D$10+'СЕТ СН'!$G$6-'СЕТ СН'!$G$23</f>
        <v>1392.6797123399999</v>
      </c>
      <c r="L49" s="36">
        <f>SUMIFS(СВЦЭМ!$D$34:$D$777,СВЦЭМ!$A$34:$A$777,$A49,СВЦЭМ!$B$34:$B$777,L$47)+'СЕТ СН'!$G$11+СВЦЭМ!$D$10+'СЕТ СН'!$G$6-'СЕТ СН'!$G$23</f>
        <v>1385.33782131</v>
      </c>
      <c r="M49" s="36">
        <f>SUMIFS(СВЦЭМ!$D$34:$D$777,СВЦЭМ!$A$34:$A$777,$A49,СВЦЭМ!$B$34:$B$777,M$47)+'СЕТ СН'!$G$11+СВЦЭМ!$D$10+'СЕТ СН'!$G$6-'СЕТ СН'!$G$23</f>
        <v>1390.9866843499999</v>
      </c>
      <c r="N49" s="36">
        <f>SUMIFS(СВЦЭМ!$D$34:$D$777,СВЦЭМ!$A$34:$A$777,$A49,СВЦЭМ!$B$34:$B$777,N$47)+'СЕТ СН'!$G$11+СВЦЭМ!$D$10+'СЕТ СН'!$G$6-'СЕТ СН'!$G$23</f>
        <v>1397.355765</v>
      </c>
      <c r="O49" s="36">
        <f>SUMIFS(СВЦЭМ!$D$34:$D$777,СВЦЭМ!$A$34:$A$777,$A49,СВЦЭМ!$B$34:$B$777,O$47)+'СЕТ СН'!$G$11+СВЦЭМ!$D$10+'СЕТ СН'!$G$6-'СЕТ СН'!$G$23</f>
        <v>1373.3643359099999</v>
      </c>
      <c r="P49" s="36">
        <f>SUMIFS(СВЦЭМ!$D$34:$D$777,СВЦЭМ!$A$34:$A$777,$A49,СВЦЭМ!$B$34:$B$777,P$47)+'СЕТ СН'!$G$11+СВЦЭМ!$D$10+'СЕТ СН'!$G$6-'СЕТ СН'!$G$23</f>
        <v>1297.27973296</v>
      </c>
      <c r="Q49" s="36">
        <f>SUMIFS(СВЦЭМ!$D$34:$D$777,СВЦЭМ!$A$34:$A$777,$A49,СВЦЭМ!$B$34:$B$777,Q$47)+'СЕТ СН'!$G$11+СВЦЭМ!$D$10+'СЕТ СН'!$G$6-'СЕТ СН'!$G$23</f>
        <v>1228.4824072900001</v>
      </c>
      <c r="R49" s="36">
        <f>SUMIFS(СВЦЭМ!$D$34:$D$777,СВЦЭМ!$A$34:$A$777,$A49,СВЦЭМ!$B$34:$B$777,R$47)+'СЕТ СН'!$G$11+СВЦЭМ!$D$10+'СЕТ СН'!$G$6-'СЕТ СН'!$G$23</f>
        <v>1110.04927481</v>
      </c>
      <c r="S49" s="36">
        <f>SUMIFS(СВЦЭМ!$D$34:$D$777,СВЦЭМ!$A$34:$A$777,$A49,СВЦЭМ!$B$34:$B$777,S$47)+'СЕТ СН'!$G$11+СВЦЭМ!$D$10+'СЕТ СН'!$G$6-'СЕТ СН'!$G$23</f>
        <v>1024.21025719</v>
      </c>
      <c r="T49" s="36">
        <f>SUMIFS(СВЦЭМ!$D$34:$D$777,СВЦЭМ!$A$34:$A$777,$A49,СВЦЭМ!$B$34:$B$777,T$47)+'СЕТ СН'!$G$11+СВЦЭМ!$D$10+'СЕТ СН'!$G$6-'СЕТ СН'!$G$23</f>
        <v>1022.73732182</v>
      </c>
      <c r="U49" s="36">
        <f>SUMIFS(СВЦЭМ!$D$34:$D$777,СВЦЭМ!$A$34:$A$777,$A49,СВЦЭМ!$B$34:$B$777,U$47)+'СЕТ СН'!$G$11+СВЦЭМ!$D$10+'СЕТ СН'!$G$6-'СЕТ СН'!$G$23</f>
        <v>1017.4108915500001</v>
      </c>
      <c r="V49" s="36">
        <f>SUMIFS(СВЦЭМ!$D$34:$D$777,СВЦЭМ!$A$34:$A$777,$A49,СВЦЭМ!$B$34:$B$777,V$47)+'СЕТ СН'!$G$11+СВЦЭМ!$D$10+'СЕТ СН'!$G$6-'СЕТ СН'!$G$23</f>
        <v>1016.7260626</v>
      </c>
      <c r="W49" s="36">
        <f>SUMIFS(СВЦЭМ!$D$34:$D$777,СВЦЭМ!$A$34:$A$777,$A49,СВЦЭМ!$B$34:$B$777,W$47)+'СЕТ СН'!$G$11+СВЦЭМ!$D$10+'СЕТ СН'!$G$6-'СЕТ СН'!$G$23</f>
        <v>1008.94513861</v>
      </c>
      <c r="X49" s="36">
        <f>SUMIFS(СВЦЭМ!$D$34:$D$777,СВЦЭМ!$A$34:$A$777,$A49,СВЦЭМ!$B$34:$B$777,X$47)+'СЕТ СН'!$G$11+СВЦЭМ!$D$10+'СЕТ СН'!$G$6-'СЕТ СН'!$G$23</f>
        <v>1057.66056766</v>
      </c>
      <c r="Y49" s="36">
        <f>SUMIFS(СВЦЭМ!$D$34:$D$777,СВЦЭМ!$A$34:$A$777,$A49,СВЦЭМ!$B$34:$B$777,Y$47)+'СЕТ СН'!$G$11+СВЦЭМ!$D$10+'СЕТ СН'!$G$6-'СЕТ СН'!$G$23</f>
        <v>1192.2646709999999</v>
      </c>
    </row>
    <row r="50" spans="1:25" ht="15.75" x14ac:dyDescent="0.2">
      <c r="A50" s="35">
        <f t="shared" ref="A50:A78" si="1">A49+1</f>
        <v>43376</v>
      </c>
      <c r="B50" s="36">
        <f>SUMIFS(СВЦЭМ!$D$34:$D$777,СВЦЭМ!$A$34:$A$777,$A50,СВЦЭМ!$B$34:$B$777,B$47)+'СЕТ СН'!$G$11+СВЦЭМ!$D$10+'СЕТ СН'!$G$6-'СЕТ СН'!$G$23</f>
        <v>1338.0965696999999</v>
      </c>
      <c r="C50" s="36">
        <f>SUMIFS(СВЦЭМ!$D$34:$D$777,СВЦЭМ!$A$34:$A$777,$A50,СВЦЭМ!$B$34:$B$777,C$47)+'СЕТ СН'!$G$11+СВЦЭМ!$D$10+'СЕТ СН'!$G$6-'СЕТ СН'!$G$23</f>
        <v>1460.7921251</v>
      </c>
      <c r="D50" s="36">
        <f>SUMIFS(СВЦЭМ!$D$34:$D$777,СВЦЭМ!$A$34:$A$777,$A50,СВЦЭМ!$B$34:$B$777,D$47)+'СЕТ СН'!$G$11+СВЦЭМ!$D$10+'СЕТ СН'!$G$6-'СЕТ СН'!$G$23</f>
        <v>1569.1435060200001</v>
      </c>
      <c r="E50" s="36">
        <f>SUMIFS(СВЦЭМ!$D$34:$D$777,СВЦЭМ!$A$34:$A$777,$A50,СВЦЭМ!$B$34:$B$777,E$47)+'СЕТ СН'!$G$11+СВЦЭМ!$D$10+'СЕТ СН'!$G$6-'СЕТ СН'!$G$23</f>
        <v>1585.5215548000001</v>
      </c>
      <c r="F50" s="36">
        <f>SUMIFS(СВЦЭМ!$D$34:$D$777,СВЦЭМ!$A$34:$A$777,$A50,СВЦЭМ!$B$34:$B$777,F$47)+'СЕТ СН'!$G$11+СВЦЭМ!$D$10+'СЕТ СН'!$G$6-'СЕТ СН'!$G$23</f>
        <v>1578.0585363800001</v>
      </c>
      <c r="G50" s="36">
        <f>SUMIFS(СВЦЭМ!$D$34:$D$777,СВЦЭМ!$A$34:$A$777,$A50,СВЦЭМ!$B$34:$B$777,G$47)+'СЕТ СН'!$G$11+СВЦЭМ!$D$10+'СЕТ СН'!$G$6-'СЕТ СН'!$G$23</f>
        <v>1543.3646281700001</v>
      </c>
      <c r="H50" s="36">
        <f>SUMIFS(СВЦЭМ!$D$34:$D$777,СВЦЭМ!$A$34:$A$777,$A50,СВЦЭМ!$B$34:$B$777,H$47)+'СЕТ СН'!$G$11+СВЦЭМ!$D$10+'СЕТ СН'!$G$6-'СЕТ СН'!$G$23</f>
        <v>1471.4084564</v>
      </c>
      <c r="I50" s="36">
        <f>SUMIFS(СВЦЭМ!$D$34:$D$777,СВЦЭМ!$A$34:$A$777,$A50,СВЦЭМ!$B$34:$B$777,I$47)+'СЕТ СН'!$G$11+СВЦЭМ!$D$10+'СЕТ СН'!$G$6-'СЕТ СН'!$G$23</f>
        <v>1402.5319696500001</v>
      </c>
      <c r="J50" s="36">
        <f>SUMIFS(СВЦЭМ!$D$34:$D$777,СВЦЭМ!$A$34:$A$777,$A50,СВЦЭМ!$B$34:$B$777,J$47)+'СЕТ СН'!$G$11+СВЦЭМ!$D$10+'СЕТ СН'!$G$6-'СЕТ СН'!$G$23</f>
        <v>1374.5172318899999</v>
      </c>
      <c r="K50" s="36">
        <f>SUMIFS(СВЦЭМ!$D$34:$D$777,СВЦЭМ!$A$34:$A$777,$A50,СВЦЭМ!$B$34:$B$777,K$47)+'СЕТ СН'!$G$11+СВЦЭМ!$D$10+'СЕТ СН'!$G$6-'СЕТ СН'!$G$23</f>
        <v>1364.9593704700001</v>
      </c>
      <c r="L50" s="36">
        <f>SUMIFS(СВЦЭМ!$D$34:$D$777,СВЦЭМ!$A$34:$A$777,$A50,СВЦЭМ!$B$34:$B$777,L$47)+'СЕТ СН'!$G$11+СВЦЭМ!$D$10+'СЕТ СН'!$G$6-'СЕТ СН'!$G$23</f>
        <v>1374.29639122</v>
      </c>
      <c r="M50" s="36">
        <f>SUMIFS(СВЦЭМ!$D$34:$D$777,СВЦЭМ!$A$34:$A$777,$A50,СВЦЭМ!$B$34:$B$777,M$47)+'СЕТ СН'!$G$11+СВЦЭМ!$D$10+'СЕТ СН'!$G$6-'СЕТ СН'!$G$23</f>
        <v>1382.1463406800001</v>
      </c>
      <c r="N50" s="36">
        <f>SUMIFS(СВЦЭМ!$D$34:$D$777,СВЦЭМ!$A$34:$A$777,$A50,СВЦЭМ!$B$34:$B$777,N$47)+'СЕТ СН'!$G$11+СВЦЭМ!$D$10+'СЕТ СН'!$G$6-'СЕТ СН'!$G$23</f>
        <v>1382.5238668100001</v>
      </c>
      <c r="O50" s="36">
        <f>SUMIFS(СВЦЭМ!$D$34:$D$777,СВЦЭМ!$A$34:$A$777,$A50,СВЦЭМ!$B$34:$B$777,O$47)+'СЕТ СН'!$G$11+СВЦЭМ!$D$10+'СЕТ СН'!$G$6-'СЕТ СН'!$G$23</f>
        <v>1352.2735003</v>
      </c>
      <c r="P50" s="36">
        <f>SUMIFS(СВЦЭМ!$D$34:$D$777,СВЦЭМ!$A$34:$A$777,$A50,СВЦЭМ!$B$34:$B$777,P$47)+'СЕТ СН'!$G$11+СВЦЭМ!$D$10+'СЕТ СН'!$G$6-'СЕТ СН'!$G$23</f>
        <v>1298.60752138</v>
      </c>
      <c r="Q50" s="36">
        <f>SUMIFS(СВЦЭМ!$D$34:$D$777,СВЦЭМ!$A$34:$A$777,$A50,СВЦЭМ!$B$34:$B$777,Q$47)+'СЕТ СН'!$G$11+СВЦЭМ!$D$10+'СЕТ СН'!$G$6-'СЕТ СН'!$G$23</f>
        <v>1222.8011669099999</v>
      </c>
      <c r="R50" s="36">
        <f>SUMIFS(СВЦЭМ!$D$34:$D$777,СВЦЭМ!$A$34:$A$777,$A50,СВЦЭМ!$B$34:$B$777,R$47)+'СЕТ СН'!$G$11+СВЦЭМ!$D$10+'СЕТ СН'!$G$6-'СЕТ СН'!$G$23</f>
        <v>1122.4637716100001</v>
      </c>
      <c r="S50" s="36">
        <f>SUMIFS(СВЦЭМ!$D$34:$D$777,СВЦЭМ!$A$34:$A$777,$A50,СВЦЭМ!$B$34:$B$777,S$47)+'СЕТ СН'!$G$11+СВЦЭМ!$D$10+'СЕТ СН'!$G$6-'СЕТ СН'!$G$23</f>
        <v>1050.4345816</v>
      </c>
      <c r="T50" s="36">
        <f>SUMIFS(СВЦЭМ!$D$34:$D$777,СВЦЭМ!$A$34:$A$777,$A50,СВЦЭМ!$B$34:$B$777,T$47)+'СЕТ СН'!$G$11+СВЦЭМ!$D$10+'СЕТ СН'!$G$6-'СЕТ СН'!$G$23</f>
        <v>1063.1417240000001</v>
      </c>
      <c r="U50" s="36">
        <f>SUMIFS(СВЦЭМ!$D$34:$D$777,СВЦЭМ!$A$34:$A$777,$A50,СВЦЭМ!$B$34:$B$777,U$47)+'СЕТ СН'!$G$11+СВЦЭМ!$D$10+'СЕТ СН'!$G$6-'СЕТ СН'!$G$23</f>
        <v>1103.6352531299999</v>
      </c>
      <c r="V50" s="36">
        <f>SUMIFS(СВЦЭМ!$D$34:$D$777,СВЦЭМ!$A$34:$A$777,$A50,СВЦЭМ!$B$34:$B$777,V$47)+'СЕТ СН'!$G$11+СВЦЭМ!$D$10+'СЕТ СН'!$G$6-'СЕТ СН'!$G$23</f>
        <v>1110.68984045</v>
      </c>
      <c r="W50" s="36">
        <f>SUMIFS(СВЦЭМ!$D$34:$D$777,СВЦЭМ!$A$34:$A$777,$A50,СВЦЭМ!$B$34:$B$777,W$47)+'СЕТ СН'!$G$11+СВЦЭМ!$D$10+'СЕТ СН'!$G$6-'СЕТ СН'!$G$23</f>
        <v>1105.1666929200001</v>
      </c>
      <c r="X50" s="36">
        <f>SUMIFS(СВЦЭМ!$D$34:$D$777,СВЦЭМ!$A$34:$A$777,$A50,СВЦЭМ!$B$34:$B$777,X$47)+'СЕТ СН'!$G$11+СВЦЭМ!$D$10+'СЕТ СН'!$G$6-'СЕТ СН'!$G$23</f>
        <v>1085.84854776</v>
      </c>
      <c r="Y50" s="36">
        <f>SUMIFS(СВЦЭМ!$D$34:$D$777,СВЦЭМ!$A$34:$A$777,$A50,СВЦЭМ!$B$34:$B$777,Y$47)+'СЕТ СН'!$G$11+СВЦЭМ!$D$10+'СЕТ СН'!$G$6-'СЕТ СН'!$G$23</f>
        <v>1222.1666882300001</v>
      </c>
    </row>
    <row r="51" spans="1:25" ht="15.75" x14ac:dyDescent="0.2">
      <c r="A51" s="35">
        <f t="shared" si="1"/>
        <v>43377</v>
      </c>
      <c r="B51" s="36">
        <f>SUMIFS(СВЦЭМ!$D$34:$D$777,СВЦЭМ!$A$34:$A$777,$A51,СВЦЭМ!$B$34:$B$777,B$47)+'СЕТ СН'!$G$11+СВЦЭМ!$D$10+'СЕТ СН'!$G$6-'СЕТ СН'!$G$23</f>
        <v>1291.2934835900001</v>
      </c>
      <c r="C51" s="36">
        <f>SUMIFS(СВЦЭМ!$D$34:$D$777,СВЦЭМ!$A$34:$A$777,$A51,СВЦЭМ!$B$34:$B$777,C$47)+'СЕТ СН'!$G$11+СВЦЭМ!$D$10+'СЕТ СН'!$G$6-'СЕТ СН'!$G$23</f>
        <v>1419.9817200699999</v>
      </c>
      <c r="D51" s="36">
        <f>SUMIFS(СВЦЭМ!$D$34:$D$777,СВЦЭМ!$A$34:$A$777,$A51,СВЦЭМ!$B$34:$B$777,D$47)+'СЕТ СН'!$G$11+СВЦЭМ!$D$10+'СЕТ СН'!$G$6-'СЕТ СН'!$G$23</f>
        <v>1538.1153321700001</v>
      </c>
      <c r="E51" s="36">
        <f>SUMIFS(СВЦЭМ!$D$34:$D$777,СВЦЭМ!$A$34:$A$777,$A51,СВЦЭМ!$B$34:$B$777,E$47)+'СЕТ СН'!$G$11+СВЦЭМ!$D$10+'СЕТ СН'!$G$6-'СЕТ СН'!$G$23</f>
        <v>1571.98535206</v>
      </c>
      <c r="F51" s="36">
        <f>SUMIFS(СВЦЭМ!$D$34:$D$777,СВЦЭМ!$A$34:$A$777,$A51,СВЦЭМ!$B$34:$B$777,F$47)+'СЕТ СН'!$G$11+СВЦЭМ!$D$10+'СЕТ СН'!$G$6-'СЕТ СН'!$G$23</f>
        <v>1567.1599308699999</v>
      </c>
      <c r="G51" s="36">
        <f>SUMIFS(СВЦЭМ!$D$34:$D$777,СВЦЭМ!$A$34:$A$777,$A51,СВЦЭМ!$B$34:$B$777,G$47)+'СЕТ СН'!$G$11+СВЦЭМ!$D$10+'СЕТ СН'!$G$6-'СЕТ СН'!$G$23</f>
        <v>1533.7218757000001</v>
      </c>
      <c r="H51" s="36">
        <f>SUMIFS(СВЦЭМ!$D$34:$D$777,СВЦЭМ!$A$34:$A$777,$A51,СВЦЭМ!$B$34:$B$777,H$47)+'СЕТ СН'!$G$11+СВЦЭМ!$D$10+'СЕТ СН'!$G$6-'СЕТ СН'!$G$23</f>
        <v>1474.2016113299999</v>
      </c>
      <c r="I51" s="36">
        <f>SUMIFS(СВЦЭМ!$D$34:$D$777,СВЦЭМ!$A$34:$A$777,$A51,СВЦЭМ!$B$34:$B$777,I$47)+'СЕТ СН'!$G$11+СВЦЭМ!$D$10+'СЕТ СН'!$G$6-'СЕТ СН'!$G$23</f>
        <v>1418.78370752</v>
      </c>
      <c r="J51" s="36">
        <f>SUMIFS(СВЦЭМ!$D$34:$D$777,СВЦЭМ!$A$34:$A$777,$A51,СВЦЭМ!$B$34:$B$777,J$47)+'СЕТ СН'!$G$11+СВЦЭМ!$D$10+'СЕТ СН'!$G$6-'СЕТ СН'!$G$23</f>
        <v>1398.51933007</v>
      </c>
      <c r="K51" s="36">
        <f>SUMIFS(СВЦЭМ!$D$34:$D$777,СВЦЭМ!$A$34:$A$777,$A51,СВЦЭМ!$B$34:$B$777,K$47)+'СЕТ СН'!$G$11+СВЦЭМ!$D$10+'СЕТ СН'!$G$6-'СЕТ СН'!$G$23</f>
        <v>1388.96817771</v>
      </c>
      <c r="L51" s="36">
        <f>SUMIFS(СВЦЭМ!$D$34:$D$777,СВЦЭМ!$A$34:$A$777,$A51,СВЦЭМ!$B$34:$B$777,L$47)+'СЕТ СН'!$G$11+СВЦЭМ!$D$10+'СЕТ СН'!$G$6-'СЕТ СН'!$G$23</f>
        <v>1398.12283622</v>
      </c>
      <c r="M51" s="36">
        <f>SUMIFS(СВЦЭМ!$D$34:$D$777,СВЦЭМ!$A$34:$A$777,$A51,СВЦЭМ!$B$34:$B$777,M$47)+'СЕТ СН'!$G$11+СВЦЭМ!$D$10+'СЕТ СН'!$G$6-'СЕТ СН'!$G$23</f>
        <v>1414.9530239799999</v>
      </c>
      <c r="N51" s="36">
        <f>SUMIFS(СВЦЭМ!$D$34:$D$777,СВЦЭМ!$A$34:$A$777,$A51,СВЦЭМ!$B$34:$B$777,N$47)+'СЕТ СН'!$G$11+СВЦЭМ!$D$10+'СЕТ СН'!$G$6-'СЕТ СН'!$G$23</f>
        <v>1418.78055565</v>
      </c>
      <c r="O51" s="36">
        <f>SUMIFS(СВЦЭМ!$D$34:$D$777,СВЦЭМ!$A$34:$A$777,$A51,СВЦЭМ!$B$34:$B$777,O$47)+'СЕТ СН'!$G$11+СВЦЭМ!$D$10+'СЕТ СН'!$G$6-'СЕТ СН'!$G$23</f>
        <v>1404.0196020599999</v>
      </c>
      <c r="P51" s="36">
        <f>SUMIFS(СВЦЭМ!$D$34:$D$777,СВЦЭМ!$A$34:$A$777,$A51,СВЦЭМ!$B$34:$B$777,P$47)+'СЕТ СН'!$G$11+СВЦЭМ!$D$10+'СЕТ СН'!$G$6-'СЕТ СН'!$G$23</f>
        <v>1322.56816026</v>
      </c>
      <c r="Q51" s="36">
        <f>SUMIFS(СВЦЭМ!$D$34:$D$777,СВЦЭМ!$A$34:$A$777,$A51,СВЦЭМ!$B$34:$B$777,Q$47)+'СЕТ СН'!$G$11+СВЦЭМ!$D$10+'СЕТ СН'!$G$6-'СЕТ СН'!$G$23</f>
        <v>1254.1581736200001</v>
      </c>
      <c r="R51" s="36">
        <f>SUMIFS(СВЦЭМ!$D$34:$D$777,СВЦЭМ!$A$34:$A$777,$A51,СВЦЭМ!$B$34:$B$777,R$47)+'СЕТ СН'!$G$11+СВЦЭМ!$D$10+'СЕТ СН'!$G$6-'СЕТ СН'!$G$23</f>
        <v>1148.8967379799999</v>
      </c>
      <c r="S51" s="36">
        <f>SUMIFS(СВЦЭМ!$D$34:$D$777,СВЦЭМ!$A$34:$A$777,$A51,СВЦЭМ!$B$34:$B$777,S$47)+'СЕТ СН'!$G$11+СВЦЭМ!$D$10+'СЕТ СН'!$G$6-'СЕТ СН'!$G$23</f>
        <v>1064.4371353500001</v>
      </c>
      <c r="T51" s="36">
        <f>SUMIFS(СВЦЭМ!$D$34:$D$777,СВЦЭМ!$A$34:$A$777,$A51,СВЦЭМ!$B$34:$B$777,T$47)+'СЕТ СН'!$G$11+СВЦЭМ!$D$10+'СЕТ СН'!$G$6-'СЕТ СН'!$G$23</f>
        <v>1071.5202700099999</v>
      </c>
      <c r="U51" s="36">
        <f>SUMIFS(СВЦЭМ!$D$34:$D$777,СВЦЭМ!$A$34:$A$777,$A51,СВЦЭМ!$B$34:$B$777,U$47)+'СЕТ СН'!$G$11+СВЦЭМ!$D$10+'СЕТ СН'!$G$6-'СЕТ СН'!$G$23</f>
        <v>1118.1569973400001</v>
      </c>
      <c r="V51" s="36">
        <f>SUMIFS(СВЦЭМ!$D$34:$D$777,СВЦЭМ!$A$34:$A$777,$A51,СВЦЭМ!$B$34:$B$777,V$47)+'СЕТ СН'!$G$11+СВЦЭМ!$D$10+'СЕТ СН'!$G$6-'СЕТ СН'!$G$23</f>
        <v>1125.48920808</v>
      </c>
      <c r="W51" s="36">
        <f>SUMIFS(СВЦЭМ!$D$34:$D$777,СВЦЭМ!$A$34:$A$777,$A51,СВЦЭМ!$B$34:$B$777,W$47)+'СЕТ СН'!$G$11+СВЦЭМ!$D$10+'СЕТ СН'!$G$6-'СЕТ СН'!$G$23</f>
        <v>1116.6915094399999</v>
      </c>
      <c r="X51" s="36">
        <f>SUMIFS(СВЦЭМ!$D$34:$D$777,СВЦЭМ!$A$34:$A$777,$A51,СВЦЭМ!$B$34:$B$777,X$47)+'СЕТ СН'!$G$11+СВЦЭМ!$D$10+'СЕТ СН'!$G$6-'СЕТ СН'!$G$23</f>
        <v>1111.07943643</v>
      </c>
      <c r="Y51" s="36">
        <f>SUMIFS(СВЦЭМ!$D$34:$D$777,СВЦЭМ!$A$34:$A$777,$A51,СВЦЭМ!$B$34:$B$777,Y$47)+'СЕТ СН'!$G$11+СВЦЭМ!$D$10+'СЕТ СН'!$G$6-'СЕТ СН'!$G$23</f>
        <v>1207.2092751600001</v>
      </c>
    </row>
    <row r="52" spans="1:25" ht="15.75" x14ac:dyDescent="0.2">
      <c r="A52" s="35">
        <f t="shared" si="1"/>
        <v>43378</v>
      </c>
      <c r="B52" s="36">
        <f>SUMIFS(СВЦЭМ!$D$34:$D$777,СВЦЭМ!$A$34:$A$777,$A52,СВЦЭМ!$B$34:$B$777,B$47)+'СЕТ СН'!$G$11+СВЦЭМ!$D$10+'СЕТ СН'!$G$6-'СЕТ СН'!$G$23</f>
        <v>1390.09246321</v>
      </c>
      <c r="C52" s="36">
        <f>SUMIFS(СВЦЭМ!$D$34:$D$777,СВЦЭМ!$A$34:$A$777,$A52,СВЦЭМ!$B$34:$B$777,C$47)+'СЕТ СН'!$G$11+СВЦЭМ!$D$10+'СЕТ СН'!$G$6-'СЕТ СН'!$G$23</f>
        <v>1464.5227081999999</v>
      </c>
      <c r="D52" s="36">
        <f>SUMIFS(СВЦЭМ!$D$34:$D$777,СВЦЭМ!$A$34:$A$777,$A52,СВЦЭМ!$B$34:$B$777,D$47)+'СЕТ СН'!$G$11+СВЦЭМ!$D$10+'СЕТ СН'!$G$6-'СЕТ СН'!$G$23</f>
        <v>1542.57325111</v>
      </c>
      <c r="E52" s="36">
        <f>SUMIFS(СВЦЭМ!$D$34:$D$777,СВЦЭМ!$A$34:$A$777,$A52,СВЦЭМ!$B$34:$B$777,E$47)+'СЕТ СН'!$G$11+СВЦЭМ!$D$10+'СЕТ СН'!$G$6-'СЕТ СН'!$G$23</f>
        <v>1548.9838122200001</v>
      </c>
      <c r="F52" s="36">
        <f>SUMIFS(СВЦЭМ!$D$34:$D$777,СВЦЭМ!$A$34:$A$777,$A52,СВЦЭМ!$B$34:$B$777,F$47)+'СЕТ СН'!$G$11+СВЦЭМ!$D$10+'СЕТ СН'!$G$6-'СЕТ СН'!$G$23</f>
        <v>1551.0092111900001</v>
      </c>
      <c r="G52" s="36">
        <f>SUMIFS(СВЦЭМ!$D$34:$D$777,СВЦЭМ!$A$34:$A$777,$A52,СВЦЭМ!$B$34:$B$777,G$47)+'СЕТ СН'!$G$11+СВЦЭМ!$D$10+'СЕТ СН'!$G$6-'СЕТ СН'!$G$23</f>
        <v>1533.26298348</v>
      </c>
      <c r="H52" s="36">
        <f>SUMIFS(СВЦЭМ!$D$34:$D$777,СВЦЭМ!$A$34:$A$777,$A52,СВЦЭМ!$B$34:$B$777,H$47)+'СЕТ СН'!$G$11+СВЦЭМ!$D$10+'СЕТ СН'!$G$6-'СЕТ СН'!$G$23</f>
        <v>1478.5341500300001</v>
      </c>
      <c r="I52" s="36">
        <f>SUMIFS(СВЦЭМ!$D$34:$D$777,СВЦЭМ!$A$34:$A$777,$A52,СВЦЭМ!$B$34:$B$777,I$47)+'СЕТ СН'!$G$11+СВЦЭМ!$D$10+'СЕТ СН'!$G$6-'СЕТ СН'!$G$23</f>
        <v>1393.69024732</v>
      </c>
      <c r="J52" s="36">
        <f>SUMIFS(СВЦЭМ!$D$34:$D$777,СВЦЭМ!$A$34:$A$777,$A52,СВЦЭМ!$B$34:$B$777,J$47)+'СЕТ СН'!$G$11+СВЦЭМ!$D$10+'СЕТ СН'!$G$6-'СЕТ СН'!$G$23</f>
        <v>1366.15162575</v>
      </c>
      <c r="K52" s="36">
        <f>SUMIFS(СВЦЭМ!$D$34:$D$777,СВЦЭМ!$A$34:$A$777,$A52,СВЦЭМ!$B$34:$B$777,K$47)+'СЕТ СН'!$G$11+СВЦЭМ!$D$10+'СЕТ СН'!$G$6-'СЕТ СН'!$G$23</f>
        <v>1361.7947264899999</v>
      </c>
      <c r="L52" s="36">
        <f>SUMIFS(СВЦЭМ!$D$34:$D$777,СВЦЭМ!$A$34:$A$777,$A52,СВЦЭМ!$B$34:$B$777,L$47)+'СЕТ СН'!$G$11+СВЦЭМ!$D$10+'СЕТ СН'!$G$6-'СЕТ СН'!$G$23</f>
        <v>1367.7648054199999</v>
      </c>
      <c r="M52" s="36">
        <f>SUMIFS(СВЦЭМ!$D$34:$D$777,СВЦЭМ!$A$34:$A$777,$A52,СВЦЭМ!$B$34:$B$777,M$47)+'СЕТ СН'!$G$11+СВЦЭМ!$D$10+'СЕТ СН'!$G$6-'СЕТ СН'!$G$23</f>
        <v>1373.77349297</v>
      </c>
      <c r="N52" s="36">
        <f>SUMIFS(СВЦЭМ!$D$34:$D$777,СВЦЭМ!$A$34:$A$777,$A52,СВЦЭМ!$B$34:$B$777,N$47)+'СЕТ СН'!$G$11+СВЦЭМ!$D$10+'СЕТ СН'!$G$6-'СЕТ СН'!$G$23</f>
        <v>1395.9292208699999</v>
      </c>
      <c r="O52" s="36">
        <f>SUMIFS(СВЦЭМ!$D$34:$D$777,СВЦЭМ!$A$34:$A$777,$A52,СВЦЭМ!$B$34:$B$777,O$47)+'СЕТ СН'!$G$11+СВЦЭМ!$D$10+'СЕТ СН'!$G$6-'СЕТ СН'!$G$23</f>
        <v>1379.4404871899999</v>
      </c>
      <c r="P52" s="36">
        <f>SUMIFS(СВЦЭМ!$D$34:$D$777,СВЦЭМ!$A$34:$A$777,$A52,СВЦЭМ!$B$34:$B$777,P$47)+'СЕТ СН'!$G$11+СВЦЭМ!$D$10+'СЕТ СН'!$G$6-'СЕТ СН'!$G$23</f>
        <v>1332.8396161400001</v>
      </c>
      <c r="Q52" s="36">
        <f>SUMIFS(СВЦЭМ!$D$34:$D$777,СВЦЭМ!$A$34:$A$777,$A52,СВЦЭМ!$B$34:$B$777,Q$47)+'СЕТ СН'!$G$11+СВЦЭМ!$D$10+'СЕТ СН'!$G$6-'СЕТ СН'!$G$23</f>
        <v>1256.9581073500001</v>
      </c>
      <c r="R52" s="36">
        <f>SUMIFS(СВЦЭМ!$D$34:$D$777,СВЦЭМ!$A$34:$A$777,$A52,СВЦЭМ!$B$34:$B$777,R$47)+'СЕТ СН'!$G$11+СВЦЭМ!$D$10+'СЕТ СН'!$G$6-'СЕТ СН'!$G$23</f>
        <v>1154.59408807</v>
      </c>
      <c r="S52" s="36">
        <f>SUMIFS(СВЦЭМ!$D$34:$D$777,СВЦЭМ!$A$34:$A$777,$A52,СВЦЭМ!$B$34:$B$777,S$47)+'СЕТ СН'!$G$11+СВЦЭМ!$D$10+'СЕТ СН'!$G$6-'СЕТ СН'!$G$23</f>
        <v>1052.8554176800001</v>
      </c>
      <c r="T52" s="36">
        <f>SUMIFS(СВЦЭМ!$D$34:$D$777,СВЦЭМ!$A$34:$A$777,$A52,СВЦЭМ!$B$34:$B$777,T$47)+'СЕТ СН'!$G$11+СВЦЭМ!$D$10+'СЕТ СН'!$G$6-'СЕТ СН'!$G$23</f>
        <v>1034.3698494</v>
      </c>
      <c r="U52" s="36">
        <f>SUMIFS(СВЦЭМ!$D$34:$D$777,СВЦЭМ!$A$34:$A$777,$A52,СВЦЭМ!$B$34:$B$777,U$47)+'СЕТ СН'!$G$11+СВЦЭМ!$D$10+'СЕТ СН'!$G$6-'СЕТ СН'!$G$23</f>
        <v>1078.90558149</v>
      </c>
      <c r="V52" s="36">
        <f>SUMIFS(СВЦЭМ!$D$34:$D$777,СВЦЭМ!$A$34:$A$777,$A52,СВЦЭМ!$B$34:$B$777,V$47)+'СЕТ СН'!$G$11+СВЦЭМ!$D$10+'СЕТ СН'!$G$6-'СЕТ СН'!$G$23</f>
        <v>1078.79390992</v>
      </c>
      <c r="W52" s="36">
        <f>SUMIFS(СВЦЭМ!$D$34:$D$777,СВЦЭМ!$A$34:$A$777,$A52,СВЦЭМ!$B$34:$B$777,W$47)+'СЕТ СН'!$G$11+СВЦЭМ!$D$10+'СЕТ СН'!$G$6-'СЕТ СН'!$G$23</f>
        <v>1066.29961278</v>
      </c>
      <c r="X52" s="36">
        <f>SUMIFS(СВЦЭМ!$D$34:$D$777,СВЦЭМ!$A$34:$A$777,$A52,СВЦЭМ!$B$34:$B$777,X$47)+'СЕТ СН'!$G$11+СВЦЭМ!$D$10+'СЕТ СН'!$G$6-'СЕТ СН'!$G$23</f>
        <v>1069.66048649</v>
      </c>
      <c r="Y52" s="36">
        <f>SUMIFS(СВЦЭМ!$D$34:$D$777,СВЦЭМ!$A$34:$A$777,$A52,СВЦЭМ!$B$34:$B$777,Y$47)+'СЕТ СН'!$G$11+СВЦЭМ!$D$10+'СЕТ СН'!$G$6-'СЕТ СН'!$G$23</f>
        <v>1204.8741066299999</v>
      </c>
    </row>
    <row r="53" spans="1:25" ht="15.75" x14ac:dyDescent="0.2">
      <c r="A53" s="35">
        <f t="shared" si="1"/>
        <v>43379</v>
      </c>
      <c r="B53" s="36">
        <f>SUMIFS(СВЦЭМ!$D$34:$D$777,СВЦЭМ!$A$34:$A$777,$A53,СВЦЭМ!$B$34:$B$777,B$47)+'СЕТ СН'!$G$11+СВЦЭМ!$D$10+'СЕТ СН'!$G$6-'СЕТ СН'!$G$23</f>
        <v>1334.67402498</v>
      </c>
      <c r="C53" s="36">
        <f>SUMIFS(СВЦЭМ!$D$34:$D$777,СВЦЭМ!$A$34:$A$777,$A53,СВЦЭМ!$B$34:$B$777,C$47)+'СЕТ СН'!$G$11+СВЦЭМ!$D$10+'СЕТ СН'!$G$6-'СЕТ СН'!$G$23</f>
        <v>1467.57110106</v>
      </c>
      <c r="D53" s="36">
        <f>SUMIFS(СВЦЭМ!$D$34:$D$777,СВЦЭМ!$A$34:$A$777,$A53,СВЦЭМ!$B$34:$B$777,D$47)+'СЕТ СН'!$G$11+СВЦЭМ!$D$10+'СЕТ СН'!$G$6-'СЕТ СН'!$G$23</f>
        <v>1566.99647052</v>
      </c>
      <c r="E53" s="36">
        <f>SUMIFS(СВЦЭМ!$D$34:$D$777,СВЦЭМ!$A$34:$A$777,$A53,СВЦЭМ!$B$34:$B$777,E$47)+'СЕТ СН'!$G$11+СВЦЭМ!$D$10+'СЕТ СН'!$G$6-'СЕТ СН'!$G$23</f>
        <v>1583.6580772899999</v>
      </c>
      <c r="F53" s="36">
        <f>SUMIFS(СВЦЭМ!$D$34:$D$777,СВЦЭМ!$A$34:$A$777,$A53,СВЦЭМ!$B$34:$B$777,F$47)+'СЕТ СН'!$G$11+СВЦЭМ!$D$10+'СЕТ СН'!$G$6-'СЕТ СН'!$G$23</f>
        <v>1576.2317401600001</v>
      </c>
      <c r="G53" s="36">
        <f>SUMIFS(СВЦЭМ!$D$34:$D$777,СВЦЭМ!$A$34:$A$777,$A53,СВЦЭМ!$B$34:$B$777,G$47)+'СЕТ СН'!$G$11+СВЦЭМ!$D$10+'СЕТ СН'!$G$6-'СЕТ СН'!$G$23</f>
        <v>1557.73063944</v>
      </c>
      <c r="H53" s="36">
        <f>SUMIFS(СВЦЭМ!$D$34:$D$777,СВЦЭМ!$A$34:$A$777,$A53,СВЦЭМ!$B$34:$B$777,H$47)+'СЕТ СН'!$G$11+СВЦЭМ!$D$10+'СЕТ СН'!$G$6-'СЕТ СН'!$G$23</f>
        <v>1535.88629057</v>
      </c>
      <c r="I53" s="36">
        <f>SUMIFS(СВЦЭМ!$D$34:$D$777,СВЦЭМ!$A$34:$A$777,$A53,СВЦЭМ!$B$34:$B$777,I$47)+'СЕТ СН'!$G$11+СВЦЭМ!$D$10+'СЕТ СН'!$G$6-'СЕТ СН'!$G$23</f>
        <v>1473.7927866299999</v>
      </c>
      <c r="J53" s="36">
        <f>SUMIFS(СВЦЭМ!$D$34:$D$777,СВЦЭМ!$A$34:$A$777,$A53,СВЦЭМ!$B$34:$B$777,J$47)+'СЕТ СН'!$G$11+СВЦЭМ!$D$10+'СЕТ СН'!$G$6-'СЕТ СН'!$G$23</f>
        <v>1398.2289814000001</v>
      </c>
      <c r="K53" s="36">
        <f>SUMIFS(СВЦЭМ!$D$34:$D$777,СВЦЭМ!$A$34:$A$777,$A53,СВЦЭМ!$B$34:$B$777,K$47)+'СЕТ СН'!$G$11+СВЦЭМ!$D$10+'СЕТ СН'!$G$6-'СЕТ СН'!$G$23</f>
        <v>1343.24820428</v>
      </c>
      <c r="L53" s="36">
        <f>SUMIFS(СВЦЭМ!$D$34:$D$777,СВЦЭМ!$A$34:$A$777,$A53,СВЦЭМ!$B$34:$B$777,L$47)+'СЕТ СН'!$G$11+СВЦЭМ!$D$10+'СЕТ СН'!$G$6-'СЕТ СН'!$G$23</f>
        <v>1324.8710745000001</v>
      </c>
      <c r="M53" s="36">
        <f>SUMIFS(СВЦЭМ!$D$34:$D$777,СВЦЭМ!$A$34:$A$777,$A53,СВЦЭМ!$B$34:$B$777,M$47)+'СЕТ СН'!$G$11+СВЦЭМ!$D$10+'СЕТ СН'!$G$6-'СЕТ СН'!$G$23</f>
        <v>1322.3219586299999</v>
      </c>
      <c r="N53" s="36">
        <f>SUMIFS(СВЦЭМ!$D$34:$D$777,СВЦЭМ!$A$34:$A$777,$A53,СВЦЭМ!$B$34:$B$777,N$47)+'СЕТ СН'!$G$11+СВЦЭМ!$D$10+'СЕТ СН'!$G$6-'СЕТ СН'!$G$23</f>
        <v>1347.10608665</v>
      </c>
      <c r="O53" s="36">
        <f>SUMIFS(СВЦЭМ!$D$34:$D$777,СВЦЭМ!$A$34:$A$777,$A53,СВЦЭМ!$B$34:$B$777,O$47)+'СЕТ СН'!$G$11+СВЦЭМ!$D$10+'СЕТ СН'!$G$6-'СЕТ СН'!$G$23</f>
        <v>1352.4194903299999</v>
      </c>
      <c r="P53" s="36">
        <f>SUMIFS(СВЦЭМ!$D$34:$D$777,СВЦЭМ!$A$34:$A$777,$A53,СВЦЭМ!$B$34:$B$777,P$47)+'СЕТ СН'!$G$11+СВЦЭМ!$D$10+'СЕТ СН'!$G$6-'СЕТ СН'!$G$23</f>
        <v>1279.0021033400001</v>
      </c>
      <c r="Q53" s="36">
        <f>SUMIFS(СВЦЭМ!$D$34:$D$777,СВЦЭМ!$A$34:$A$777,$A53,СВЦЭМ!$B$34:$B$777,Q$47)+'СЕТ СН'!$G$11+СВЦЭМ!$D$10+'СЕТ СН'!$G$6-'СЕТ СН'!$G$23</f>
        <v>1207.0605372499999</v>
      </c>
      <c r="R53" s="36">
        <f>SUMIFS(СВЦЭМ!$D$34:$D$777,СВЦЭМ!$A$34:$A$777,$A53,СВЦЭМ!$B$34:$B$777,R$47)+'СЕТ СН'!$G$11+СВЦЭМ!$D$10+'СЕТ СН'!$G$6-'СЕТ СН'!$G$23</f>
        <v>1096.3539851400001</v>
      </c>
      <c r="S53" s="36">
        <f>SUMIFS(СВЦЭМ!$D$34:$D$777,СВЦЭМ!$A$34:$A$777,$A53,СВЦЭМ!$B$34:$B$777,S$47)+'СЕТ СН'!$G$11+СВЦЭМ!$D$10+'СЕТ СН'!$G$6-'СЕТ СН'!$G$23</f>
        <v>1021.2132316100001</v>
      </c>
      <c r="T53" s="36">
        <f>SUMIFS(СВЦЭМ!$D$34:$D$777,СВЦЭМ!$A$34:$A$777,$A53,СВЦЭМ!$B$34:$B$777,T$47)+'СЕТ СН'!$G$11+СВЦЭМ!$D$10+'СЕТ СН'!$G$6-'СЕТ СН'!$G$23</f>
        <v>1024.54269918</v>
      </c>
      <c r="U53" s="36">
        <f>SUMIFS(СВЦЭМ!$D$34:$D$777,СВЦЭМ!$A$34:$A$777,$A53,СВЦЭМ!$B$34:$B$777,U$47)+'СЕТ СН'!$G$11+СВЦЭМ!$D$10+'СЕТ СН'!$G$6-'СЕТ СН'!$G$23</f>
        <v>1071.7368711700001</v>
      </c>
      <c r="V53" s="36">
        <f>SUMIFS(СВЦЭМ!$D$34:$D$777,СВЦЭМ!$A$34:$A$777,$A53,СВЦЭМ!$B$34:$B$777,V$47)+'СЕТ СН'!$G$11+СВЦЭМ!$D$10+'СЕТ СН'!$G$6-'СЕТ СН'!$G$23</f>
        <v>1079.41974415</v>
      </c>
      <c r="W53" s="36">
        <f>SUMIFS(СВЦЭМ!$D$34:$D$777,СВЦЭМ!$A$34:$A$777,$A53,СВЦЭМ!$B$34:$B$777,W$47)+'СЕТ СН'!$G$11+СВЦЭМ!$D$10+'СЕТ СН'!$G$6-'СЕТ СН'!$G$23</f>
        <v>1056.2150910800001</v>
      </c>
      <c r="X53" s="36">
        <f>SUMIFS(СВЦЭМ!$D$34:$D$777,СВЦЭМ!$A$34:$A$777,$A53,СВЦЭМ!$B$34:$B$777,X$47)+'СЕТ СН'!$G$11+СВЦЭМ!$D$10+'СЕТ СН'!$G$6-'СЕТ СН'!$G$23</f>
        <v>1054.04408083</v>
      </c>
      <c r="Y53" s="36">
        <f>SUMIFS(СВЦЭМ!$D$34:$D$777,СВЦЭМ!$A$34:$A$777,$A53,СВЦЭМ!$B$34:$B$777,Y$47)+'СЕТ СН'!$G$11+СВЦЭМ!$D$10+'СЕТ СН'!$G$6-'СЕТ СН'!$G$23</f>
        <v>1193.6922396</v>
      </c>
    </row>
    <row r="54" spans="1:25" ht="15.75" x14ac:dyDescent="0.2">
      <c r="A54" s="35">
        <f t="shared" si="1"/>
        <v>43380</v>
      </c>
      <c r="B54" s="36">
        <f>SUMIFS(СВЦЭМ!$D$34:$D$777,СВЦЭМ!$A$34:$A$777,$A54,СВЦЭМ!$B$34:$B$777,B$47)+'СЕТ СН'!$G$11+СВЦЭМ!$D$10+'СЕТ СН'!$G$6-'СЕТ СН'!$G$23</f>
        <v>1319.86217461</v>
      </c>
      <c r="C54" s="36">
        <f>SUMIFS(СВЦЭМ!$D$34:$D$777,СВЦЭМ!$A$34:$A$777,$A54,СВЦЭМ!$B$34:$B$777,C$47)+'СЕТ СН'!$G$11+СВЦЭМ!$D$10+'СЕТ СН'!$G$6-'СЕТ СН'!$G$23</f>
        <v>1439.2859227599999</v>
      </c>
      <c r="D54" s="36">
        <f>SUMIFS(СВЦЭМ!$D$34:$D$777,СВЦЭМ!$A$34:$A$777,$A54,СВЦЭМ!$B$34:$B$777,D$47)+'СЕТ СН'!$G$11+СВЦЭМ!$D$10+'СЕТ СН'!$G$6-'СЕТ СН'!$G$23</f>
        <v>1533.5312700500001</v>
      </c>
      <c r="E54" s="36">
        <f>SUMIFS(СВЦЭМ!$D$34:$D$777,СВЦЭМ!$A$34:$A$777,$A54,СВЦЭМ!$B$34:$B$777,E$47)+'СЕТ СН'!$G$11+СВЦЭМ!$D$10+'СЕТ СН'!$G$6-'СЕТ СН'!$G$23</f>
        <v>1536.2310225599999</v>
      </c>
      <c r="F54" s="36">
        <f>SUMIFS(СВЦЭМ!$D$34:$D$777,СВЦЭМ!$A$34:$A$777,$A54,СВЦЭМ!$B$34:$B$777,F$47)+'СЕТ СН'!$G$11+СВЦЭМ!$D$10+'СЕТ СН'!$G$6-'СЕТ СН'!$G$23</f>
        <v>1539.4114898800001</v>
      </c>
      <c r="G54" s="36">
        <f>SUMIFS(СВЦЭМ!$D$34:$D$777,СВЦЭМ!$A$34:$A$777,$A54,СВЦЭМ!$B$34:$B$777,G$47)+'СЕТ СН'!$G$11+СВЦЭМ!$D$10+'СЕТ СН'!$G$6-'СЕТ СН'!$G$23</f>
        <v>1550.57116092</v>
      </c>
      <c r="H54" s="36">
        <f>SUMIFS(СВЦЭМ!$D$34:$D$777,СВЦЭМ!$A$34:$A$777,$A54,СВЦЭМ!$B$34:$B$777,H$47)+'СЕТ СН'!$G$11+СВЦЭМ!$D$10+'СЕТ СН'!$G$6-'СЕТ СН'!$G$23</f>
        <v>1516.1603236200001</v>
      </c>
      <c r="I54" s="36">
        <f>SUMIFS(СВЦЭМ!$D$34:$D$777,СВЦЭМ!$A$34:$A$777,$A54,СВЦЭМ!$B$34:$B$777,I$47)+'СЕТ СН'!$G$11+СВЦЭМ!$D$10+'СЕТ СН'!$G$6-'СЕТ СН'!$G$23</f>
        <v>1451.5103767099999</v>
      </c>
      <c r="J54" s="36">
        <f>SUMIFS(СВЦЭМ!$D$34:$D$777,СВЦЭМ!$A$34:$A$777,$A54,СВЦЭМ!$B$34:$B$777,J$47)+'СЕТ СН'!$G$11+СВЦЭМ!$D$10+'СЕТ СН'!$G$6-'СЕТ СН'!$G$23</f>
        <v>1397.04061017</v>
      </c>
      <c r="K54" s="36">
        <f>SUMIFS(СВЦЭМ!$D$34:$D$777,СВЦЭМ!$A$34:$A$777,$A54,СВЦЭМ!$B$34:$B$777,K$47)+'СЕТ СН'!$G$11+СВЦЭМ!$D$10+'СЕТ СН'!$G$6-'СЕТ СН'!$G$23</f>
        <v>1362.9984652599999</v>
      </c>
      <c r="L54" s="36">
        <f>SUMIFS(СВЦЭМ!$D$34:$D$777,СВЦЭМ!$A$34:$A$777,$A54,СВЦЭМ!$B$34:$B$777,L$47)+'СЕТ СН'!$G$11+СВЦЭМ!$D$10+'СЕТ СН'!$G$6-'СЕТ СН'!$G$23</f>
        <v>1337.7569134800001</v>
      </c>
      <c r="M54" s="36">
        <f>SUMIFS(СВЦЭМ!$D$34:$D$777,СВЦЭМ!$A$34:$A$777,$A54,СВЦЭМ!$B$34:$B$777,M$47)+'СЕТ СН'!$G$11+СВЦЭМ!$D$10+'СЕТ СН'!$G$6-'СЕТ СН'!$G$23</f>
        <v>1344.64253257</v>
      </c>
      <c r="N54" s="36">
        <f>SUMIFS(СВЦЭМ!$D$34:$D$777,СВЦЭМ!$A$34:$A$777,$A54,СВЦЭМ!$B$34:$B$777,N$47)+'СЕТ СН'!$G$11+СВЦЭМ!$D$10+'СЕТ СН'!$G$6-'СЕТ СН'!$G$23</f>
        <v>1356.4876385</v>
      </c>
      <c r="O54" s="36">
        <f>SUMIFS(СВЦЭМ!$D$34:$D$777,СВЦЭМ!$A$34:$A$777,$A54,СВЦЭМ!$B$34:$B$777,O$47)+'СЕТ СН'!$G$11+СВЦЭМ!$D$10+'СЕТ СН'!$G$6-'СЕТ СН'!$G$23</f>
        <v>1343.1879130299999</v>
      </c>
      <c r="P54" s="36">
        <f>SUMIFS(СВЦЭМ!$D$34:$D$777,СВЦЭМ!$A$34:$A$777,$A54,СВЦЭМ!$B$34:$B$777,P$47)+'СЕТ СН'!$G$11+СВЦЭМ!$D$10+'СЕТ СН'!$G$6-'СЕТ СН'!$G$23</f>
        <v>1277.68387818</v>
      </c>
      <c r="Q54" s="36">
        <f>SUMIFS(СВЦЭМ!$D$34:$D$777,СВЦЭМ!$A$34:$A$777,$A54,СВЦЭМ!$B$34:$B$777,Q$47)+'СЕТ СН'!$G$11+СВЦЭМ!$D$10+'СЕТ СН'!$G$6-'СЕТ СН'!$G$23</f>
        <v>1201.24183479</v>
      </c>
      <c r="R54" s="36">
        <f>SUMIFS(СВЦЭМ!$D$34:$D$777,СВЦЭМ!$A$34:$A$777,$A54,СВЦЭМ!$B$34:$B$777,R$47)+'СЕТ СН'!$G$11+СВЦЭМ!$D$10+'СЕТ СН'!$G$6-'СЕТ СН'!$G$23</f>
        <v>1097.0039635400001</v>
      </c>
      <c r="S54" s="36">
        <f>SUMIFS(СВЦЭМ!$D$34:$D$777,СВЦЭМ!$A$34:$A$777,$A54,СВЦЭМ!$B$34:$B$777,S$47)+'СЕТ СН'!$G$11+СВЦЭМ!$D$10+'СЕТ СН'!$G$6-'СЕТ СН'!$G$23</f>
        <v>1021.5988659899999</v>
      </c>
      <c r="T54" s="36">
        <f>SUMIFS(СВЦЭМ!$D$34:$D$777,СВЦЭМ!$A$34:$A$777,$A54,СВЦЭМ!$B$34:$B$777,T$47)+'СЕТ СН'!$G$11+СВЦЭМ!$D$10+'СЕТ СН'!$G$6-'СЕТ СН'!$G$23</f>
        <v>1045.0171233599999</v>
      </c>
      <c r="U54" s="36">
        <f>SUMIFS(СВЦЭМ!$D$34:$D$777,СВЦЭМ!$A$34:$A$777,$A54,СВЦЭМ!$B$34:$B$777,U$47)+'СЕТ СН'!$G$11+СВЦЭМ!$D$10+'СЕТ СН'!$G$6-'СЕТ СН'!$G$23</f>
        <v>1099.7001467800001</v>
      </c>
      <c r="V54" s="36">
        <f>SUMIFS(СВЦЭМ!$D$34:$D$777,СВЦЭМ!$A$34:$A$777,$A54,СВЦЭМ!$B$34:$B$777,V$47)+'СЕТ СН'!$G$11+СВЦЭМ!$D$10+'СЕТ СН'!$G$6-'СЕТ СН'!$G$23</f>
        <v>1103.3814525800001</v>
      </c>
      <c r="W54" s="36">
        <f>SUMIFS(СВЦЭМ!$D$34:$D$777,СВЦЭМ!$A$34:$A$777,$A54,СВЦЭМ!$B$34:$B$777,W$47)+'СЕТ СН'!$G$11+СВЦЭМ!$D$10+'СЕТ СН'!$G$6-'СЕТ СН'!$G$23</f>
        <v>1079.7713221199999</v>
      </c>
      <c r="X54" s="36">
        <f>SUMIFS(СВЦЭМ!$D$34:$D$777,СВЦЭМ!$A$34:$A$777,$A54,СВЦЭМ!$B$34:$B$777,X$47)+'СЕТ СН'!$G$11+СВЦЭМ!$D$10+'СЕТ СН'!$G$6-'СЕТ СН'!$G$23</f>
        <v>1071.1809219699999</v>
      </c>
      <c r="Y54" s="36">
        <f>SUMIFS(СВЦЭМ!$D$34:$D$777,СВЦЭМ!$A$34:$A$777,$A54,СВЦЭМ!$B$34:$B$777,Y$47)+'СЕТ СН'!$G$11+СВЦЭМ!$D$10+'СЕТ СН'!$G$6-'СЕТ СН'!$G$23</f>
        <v>1185.2530243399999</v>
      </c>
    </row>
    <row r="55" spans="1:25" ht="15.75" x14ac:dyDescent="0.2">
      <c r="A55" s="35">
        <f t="shared" si="1"/>
        <v>43381</v>
      </c>
      <c r="B55" s="36">
        <f>SUMIFS(СВЦЭМ!$D$34:$D$777,СВЦЭМ!$A$34:$A$777,$A55,СВЦЭМ!$B$34:$B$777,B$47)+'СЕТ СН'!$G$11+СВЦЭМ!$D$10+'СЕТ СН'!$G$6-'СЕТ СН'!$G$23</f>
        <v>1380.3058529699999</v>
      </c>
      <c r="C55" s="36">
        <f>SUMIFS(СВЦЭМ!$D$34:$D$777,СВЦЭМ!$A$34:$A$777,$A55,СВЦЭМ!$B$34:$B$777,C$47)+'СЕТ СН'!$G$11+СВЦЭМ!$D$10+'СЕТ СН'!$G$6-'СЕТ СН'!$G$23</f>
        <v>1496.17680638</v>
      </c>
      <c r="D55" s="36">
        <f>SUMIFS(СВЦЭМ!$D$34:$D$777,СВЦЭМ!$A$34:$A$777,$A55,СВЦЭМ!$B$34:$B$777,D$47)+'СЕТ СН'!$G$11+СВЦЭМ!$D$10+'СЕТ СН'!$G$6-'СЕТ СН'!$G$23</f>
        <v>1604.4271354399998</v>
      </c>
      <c r="E55" s="36">
        <f>SUMIFS(СВЦЭМ!$D$34:$D$777,СВЦЭМ!$A$34:$A$777,$A55,СВЦЭМ!$B$34:$B$777,E$47)+'СЕТ СН'!$G$11+СВЦЭМ!$D$10+'СЕТ СН'!$G$6-'СЕТ СН'!$G$23</f>
        <v>1620.15802622</v>
      </c>
      <c r="F55" s="36">
        <f>SUMIFS(СВЦЭМ!$D$34:$D$777,СВЦЭМ!$A$34:$A$777,$A55,СВЦЭМ!$B$34:$B$777,F$47)+'СЕТ СН'!$G$11+СВЦЭМ!$D$10+'СЕТ СН'!$G$6-'СЕТ СН'!$G$23</f>
        <v>1625.4587608900001</v>
      </c>
      <c r="G55" s="36">
        <f>SUMIFS(СВЦЭМ!$D$34:$D$777,СВЦЭМ!$A$34:$A$777,$A55,СВЦЭМ!$B$34:$B$777,G$47)+'СЕТ СН'!$G$11+СВЦЭМ!$D$10+'СЕТ СН'!$G$6-'СЕТ СН'!$G$23</f>
        <v>1590.3215158</v>
      </c>
      <c r="H55" s="36">
        <f>SUMIFS(СВЦЭМ!$D$34:$D$777,СВЦЭМ!$A$34:$A$777,$A55,СВЦЭМ!$B$34:$B$777,H$47)+'СЕТ СН'!$G$11+СВЦЭМ!$D$10+'СЕТ СН'!$G$6-'СЕТ СН'!$G$23</f>
        <v>1509.6521649700001</v>
      </c>
      <c r="I55" s="36">
        <f>SUMIFS(СВЦЭМ!$D$34:$D$777,СВЦЭМ!$A$34:$A$777,$A55,СВЦЭМ!$B$34:$B$777,I$47)+'СЕТ СН'!$G$11+СВЦЭМ!$D$10+'СЕТ СН'!$G$6-'СЕТ СН'!$G$23</f>
        <v>1420.67160018</v>
      </c>
      <c r="J55" s="36">
        <f>SUMIFS(СВЦЭМ!$D$34:$D$777,СВЦЭМ!$A$34:$A$777,$A55,СВЦЭМ!$B$34:$B$777,J$47)+'СЕТ СН'!$G$11+СВЦЭМ!$D$10+'СЕТ СН'!$G$6-'СЕТ СН'!$G$23</f>
        <v>1383.4723481199999</v>
      </c>
      <c r="K55" s="36">
        <f>SUMIFS(СВЦЭМ!$D$34:$D$777,СВЦЭМ!$A$34:$A$777,$A55,СВЦЭМ!$B$34:$B$777,K$47)+'СЕТ СН'!$G$11+СВЦЭМ!$D$10+'СЕТ СН'!$G$6-'СЕТ СН'!$G$23</f>
        <v>1353.06054111</v>
      </c>
      <c r="L55" s="36">
        <f>SUMIFS(СВЦЭМ!$D$34:$D$777,СВЦЭМ!$A$34:$A$777,$A55,СВЦЭМ!$B$34:$B$777,L$47)+'СЕТ СН'!$G$11+СВЦЭМ!$D$10+'СЕТ СН'!$G$6-'СЕТ СН'!$G$23</f>
        <v>1346.2388773600001</v>
      </c>
      <c r="M55" s="36">
        <f>SUMIFS(СВЦЭМ!$D$34:$D$777,СВЦЭМ!$A$34:$A$777,$A55,СВЦЭМ!$B$34:$B$777,M$47)+'СЕТ СН'!$G$11+СВЦЭМ!$D$10+'СЕТ СН'!$G$6-'СЕТ СН'!$G$23</f>
        <v>1358.59778833</v>
      </c>
      <c r="N55" s="36">
        <f>SUMIFS(СВЦЭМ!$D$34:$D$777,СВЦЭМ!$A$34:$A$777,$A55,СВЦЭМ!$B$34:$B$777,N$47)+'СЕТ СН'!$G$11+СВЦЭМ!$D$10+'СЕТ СН'!$G$6-'СЕТ СН'!$G$23</f>
        <v>1369.1472150499999</v>
      </c>
      <c r="O55" s="36">
        <f>SUMIFS(СВЦЭМ!$D$34:$D$777,СВЦЭМ!$A$34:$A$777,$A55,СВЦЭМ!$B$34:$B$777,O$47)+'СЕТ СН'!$G$11+СВЦЭМ!$D$10+'СЕТ СН'!$G$6-'СЕТ СН'!$G$23</f>
        <v>1335.2177483600001</v>
      </c>
      <c r="P55" s="36">
        <f>SUMIFS(СВЦЭМ!$D$34:$D$777,СВЦЭМ!$A$34:$A$777,$A55,СВЦЭМ!$B$34:$B$777,P$47)+'СЕТ СН'!$G$11+СВЦЭМ!$D$10+'СЕТ СН'!$G$6-'СЕТ СН'!$G$23</f>
        <v>1262.7855357599999</v>
      </c>
      <c r="Q55" s="36">
        <f>SUMIFS(СВЦЭМ!$D$34:$D$777,СВЦЭМ!$A$34:$A$777,$A55,СВЦЭМ!$B$34:$B$777,Q$47)+'СЕТ СН'!$G$11+СВЦЭМ!$D$10+'СЕТ СН'!$G$6-'СЕТ СН'!$G$23</f>
        <v>1185.55607665</v>
      </c>
      <c r="R55" s="36">
        <f>SUMIFS(СВЦЭМ!$D$34:$D$777,СВЦЭМ!$A$34:$A$777,$A55,СВЦЭМ!$B$34:$B$777,R$47)+'СЕТ СН'!$G$11+СВЦЭМ!$D$10+'СЕТ СН'!$G$6-'СЕТ СН'!$G$23</f>
        <v>1098.4846602099999</v>
      </c>
      <c r="S55" s="36">
        <f>SUMIFS(СВЦЭМ!$D$34:$D$777,СВЦЭМ!$A$34:$A$777,$A55,СВЦЭМ!$B$34:$B$777,S$47)+'СЕТ СН'!$G$11+СВЦЭМ!$D$10+'СЕТ СН'!$G$6-'СЕТ СН'!$G$23</f>
        <v>1054.0095199699999</v>
      </c>
      <c r="T55" s="36">
        <f>SUMIFS(СВЦЭМ!$D$34:$D$777,СВЦЭМ!$A$34:$A$777,$A55,СВЦЭМ!$B$34:$B$777,T$47)+'СЕТ СН'!$G$11+СВЦЭМ!$D$10+'СЕТ СН'!$G$6-'СЕТ СН'!$G$23</f>
        <v>1070.1038764899999</v>
      </c>
      <c r="U55" s="36">
        <f>SUMIFS(СВЦЭМ!$D$34:$D$777,СВЦЭМ!$A$34:$A$777,$A55,СВЦЭМ!$B$34:$B$777,U$47)+'СЕТ СН'!$G$11+СВЦЭМ!$D$10+'СЕТ СН'!$G$6-'СЕТ СН'!$G$23</f>
        <v>1118.1577773700001</v>
      </c>
      <c r="V55" s="36">
        <f>SUMIFS(СВЦЭМ!$D$34:$D$777,СВЦЭМ!$A$34:$A$777,$A55,СВЦЭМ!$B$34:$B$777,V$47)+'СЕТ СН'!$G$11+СВЦЭМ!$D$10+'СЕТ СН'!$G$6-'СЕТ СН'!$G$23</f>
        <v>1118.08966459</v>
      </c>
      <c r="W55" s="36">
        <f>SUMIFS(СВЦЭМ!$D$34:$D$777,СВЦЭМ!$A$34:$A$777,$A55,СВЦЭМ!$B$34:$B$777,W$47)+'СЕТ СН'!$G$11+СВЦЭМ!$D$10+'СЕТ СН'!$G$6-'СЕТ СН'!$G$23</f>
        <v>1112.6594627899999</v>
      </c>
      <c r="X55" s="36">
        <f>SUMIFS(СВЦЭМ!$D$34:$D$777,СВЦЭМ!$A$34:$A$777,$A55,СВЦЭМ!$B$34:$B$777,X$47)+'СЕТ СН'!$G$11+СВЦЭМ!$D$10+'СЕТ СН'!$G$6-'СЕТ СН'!$G$23</f>
        <v>1095.3838136500001</v>
      </c>
      <c r="Y55" s="36">
        <f>SUMIFS(СВЦЭМ!$D$34:$D$777,СВЦЭМ!$A$34:$A$777,$A55,СВЦЭМ!$B$34:$B$777,Y$47)+'СЕТ СН'!$G$11+СВЦЭМ!$D$10+'СЕТ СН'!$G$6-'СЕТ СН'!$G$23</f>
        <v>1215.0691960199999</v>
      </c>
    </row>
    <row r="56" spans="1:25" ht="15.75" x14ac:dyDescent="0.2">
      <c r="A56" s="35">
        <f t="shared" si="1"/>
        <v>43382</v>
      </c>
      <c r="B56" s="36">
        <f>SUMIFS(СВЦЭМ!$D$34:$D$777,СВЦЭМ!$A$34:$A$777,$A56,СВЦЭМ!$B$34:$B$777,B$47)+'СЕТ СН'!$G$11+СВЦЭМ!$D$10+'СЕТ СН'!$G$6-'СЕТ СН'!$G$23</f>
        <v>1361.15950453</v>
      </c>
      <c r="C56" s="36">
        <f>SUMIFS(СВЦЭМ!$D$34:$D$777,СВЦЭМ!$A$34:$A$777,$A56,СВЦЭМ!$B$34:$B$777,C$47)+'СЕТ СН'!$G$11+СВЦЭМ!$D$10+'СЕТ СН'!$G$6-'СЕТ СН'!$G$23</f>
        <v>1487.55640221</v>
      </c>
      <c r="D56" s="36">
        <f>SUMIFS(СВЦЭМ!$D$34:$D$777,СВЦЭМ!$A$34:$A$777,$A56,СВЦЭМ!$B$34:$B$777,D$47)+'СЕТ СН'!$G$11+СВЦЭМ!$D$10+'СЕТ СН'!$G$6-'СЕТ СН'!$G$23</f>
        <v>1578.27575424</v>
      </c>
      <c r="E56" s="36">
        <f>SUMIFS(СВЦЭМ!$D$34:$D$777,СВЦЭМ!$A$34:$A$777,$A56,СВЦЭМ!$B$34:$B$777,E$47)+'СЕТ СН'!$G$11+СВЦЭМ!$D$10+'СЕТ СН'!$G$6-'СЕТ СН'!$G$23</f>
        <v>1588.6031579800001</v>
      </c>
      <c r="F56" s="36">
        <f>SUMIFS(СВЦЭМ!$D$34:$D$777,СВЦЭМ!$A$34:$A$777,$A56,СВЦЭМ!$B$34:$B$777,F$47)+'СЕТ СН'!$G$11+СВЦЭМ!$D$10+'СЕТ СН'!$G$6-'СЕТ СН'!$G$23</f>
        <v>1590.7767136699999</v>
      </c>
      <c r="G56" s="36">
        <f>SUMIFS(СВЦЭМ!$D$34:$D$777,СВЦЭМ!$A$34:$A$777,$A56,СВЦЭМ!$B$34:$B$777,G$47)+'СЕТ СН'!$G$11+СВЦЭМ!$D$10+'СЕТ СН'!$G$6-'СЕТ СН'!$G$23</f>
        <v>1558.73572635</v>
      </c>
      <c r="H56" s="36">
        <f>SUMIFS(СВЦЭМ!$D$34:$D$777,СВЦЭМ!$A$34:$A$777,$A56,СВЦЭМ!$B$34:$B$777,H$47)+'СЕТ СН'!$G$11+СВЦЭМ!$D$10+'СЕТ СН'!$G$6-'СЕТ СН'!$G$23</f>
        <v>1477.4875930599999</v>
      </c>
      <c r="I56" s="36">
        <f>SUMIFS(СВЦЭМ!$D$34:$D$777,СВЦЭМ!$A$34:$A$777,$A56,СВЦЭМ!$B$34:$B$777,I$47)+'СЕТ СН'!$G$11+СВЦЭМ!$D$10+'СЕТ СН'!$G$6-'СЕТ СН'!$G$23</f>
        <v>1395.6065131099999</v>
      </c>
      <c r="J56" s="36">
        <f>SUMIFS(СВЦЭМ!$D$34:$D$777,СВЦЭМ!$A$34:$A$777,$A56,СВЦЭМ!$B$34:$B$777,J$47)+'СЕТ СН'!$G$11+СВЦЭМ!$D$10+'СЕТ СН'!$G$6-'СЕТ СН'!$G$23</f>
        <v>1390.0874540899999</v>
      </c>
      <c r="K56" s="36">
        <f>SUMIFS(СВЦЭМ!$D$34:$D$777,СВЦЭМ!$A$34:$A$777,$A56,СВЦЭМ!$B$34:$B$777,K$47)+'СЕТ СН'!$G$11+СВЦЭМ!$D$10+'СЕТ СН'!$G$6-'СЕТ СН'!$G$23</f>
        <v>1384.85851181</v>
      </c>
      <c r="L56" s="36">
        <f>SUMIFS(СВЦЭМ!$D$34:$D$777,СВЦЭМ!$A$34:$A$777,$A56,СВЦЭМ!$B$34:$B$777,L$47)+'СЕТ СН'!$G$11+СВЦЭМ!$D$10+'СЕТ СН'!$G$6-'СЕТ СН'!$G$23</f>
        <v>1379.27143041</v>
      </c>
      <c r="M56" s="36">
        <f>SUMIFS(СВЦЭМ!$D$34:$D$777,СВЦЭМ!$A$34:$A$777,$A56,СВЦЭМ!$B$34:$B$777,M$47)+'СЕТ СН'!$G$11+СВЦЭМ!$D$10+'СЕТ СН'!$G$6-'СЕТ СН'!$G$23</f>
        <v>1380.0618637600001</v>
      </c>
      <c r="N56" s="36">
        <f>SUMIFS(СВЦЭМ!$D$34:$D$777,СВЦЭМ!$A$34:$A$777,$A56,СВЦЭМ!$B$34:$B$777,N$47)+'СЕТ СН'!$G$11+СВЦЭМ!$D$10+'СЕТ СН'!$G$6-'СЕТ СН'!$G$23</f>
        <v>1378.62884027</v>
      </c>
      <c r="O56" s="36">
        <f>SUMIFS(СВЦЭМ!$D$34:$D$777,СВЦЭМ!$A$34:$A$777,$A56,СВЦЭМ!$B$34:$B$777,O$47)+'СЕТ СН'!$G$11+СВЦЭМ!$D$10+'СЕТ СН'!$G$6-'СЕТ СН'!$G$23</f>
        <v>1375.42351839</v>
      </c>
      <c r="P56" s="36">
        <f>SUMIFS(СВЦЭМ!$D$34:$D$777,СВЦЭМ!$A$34:$A$777,$A56,СВЦЭМ!$B$34:$B$777,P$47)+'СЕТ СН'!$G$11+СВЦЭМ!$D$10+'СЕТ СН'!$G$6-'СЕТ СН'!$G$23</f>
        <v>1310.8578526599999</v>
      </c>
      <c r="Q56" s="36">
        <f>SUMIFS(СВЦЭМ!$D$34:$D$777,СВЦЭМ!$A$34:$A$777,$A56,СВЦЭМ!$B$34:$B$777,Q$47)+'СЕТ СН'!$G$11+СВЦЭМ!$D$10+'СЕТ СН'!$G$6-'СЕТ СН'!$G$23</f>
        <v>1234.02062041</v>
      </c>
      <c r="R56" s="36">
        <f>SUMIFS(СВЦЭМ!$D$34:$D$777,СВЦЭМ!$A$34:$A$777,$A56,СВЦЭМ!$B$34:$B$777,R$47)+'СЕТ СН'!$G$11+СВЦЭМ!$D$10+'СЕТ СН'!$G$6-'СЕТ СН'!$G$23</f>
        <v>1143.74683233</v>
      </c>
      <c r="S56" s="36">
        <f>SUMIFS(СВЦЭМ!$D$34:$D$777,СВЦЭМ!$A$34:$A$777,$A56,СВЦЭМ!$B$34:$B$777,S$47)+'СЕТ СН'!$G$11+СВЦЭМ!$D$10+'СЕТ СН'!$G$6-'СЕТ СН'!$G$23</f>
        <v>1120.61875336</v>
      </c>
      <c r="T56" s="36">
        <f>SUMIFS(СВЦЭМ!$D$34:$D$777,СВЦЭМ!$A$34:$A$777,$A56,СВЦЭМ!$B$34:$B$777,T$47)+'СЕТ СН'!$G$11+СВЦЭМ!$D$10+'СЕТ СН'!$G$6-'СЕТ СН'!$G$23</f>
        <v>1085.11077888</v>
      </c>
      <c r="U56" s="36">
        <f>SUMIFS(СВЦЭМ!$D$34:$D$777,СВЦЭМ!$A$34:$A$777,$A56,СВЦЭМ!$B$34:$B$777,U$47)+'СЕТ СН'!$G$11+СВЦЭМ!$D$10+'СЕТ СН'!$G$6-'СЕТ СН'!$G$23</f>
        <v>1127.26855376</v>
      </c>
      <c r="V56" s="36">
        <f>SUMIFS(СВЦЭМ!$D$34:$D$777,СВЦЭМ!$A$34:$A$777,$A56,СВЦЭМ!$B$34:$B$777,V$47)+'СЕТ СН'!$G$11+СВЦЭМ!$D$10+'СЕТ СН'!$G$6-'СЕТ СН'!$G$23</f>
        <v>1128.8140574500001</v>
      </c>
      <c r="W56" s="36">
        <f>SUMIFS(СВЦЭМ!$D$34:$D$777,СВЦЭМ!$A$34:$A$777,$A56,СВЦЭМ!$B$34:$B$777,W$47)+'СЕТ СН'!$G$11+СВЦЭМ!$D$10+'СЕТ СН'!$G$6-'СЕТ СН'!$G$23</f>
        <v>1117.13451224</v>
      </c>
      <c r="X56" s="36">
        <f>SUMIFS(СВЦЭМ!$D$34:$D$777,СВЦЭМ!$A$34:$A$777,$A56,СВЦЭМ!$B$34:$B$777,X$47)+'СЕТ СН'!$G$11+СВЦЭМ!$D$10+'СЕТ СН'!$G$6-'СЕТ СН'!$G$23</f>
        <v>1096.0105883700001</v>
      </c>
      <c r="Y56" s="36">
        <f>SUMIFS(СВЦЭМ!$D$34:$D$777,СВЦЭМ!$A$34:$A$777,$A56,СВЦЭМ!$B$34:$B$777,Y$47)+'СЕТ СН'!$G$11+СВЦЭМ!$D$10+'СЕТ СН'!$G$6-'СЕТ СН'!$G$23</f>
        <v>1209.9116856099999</v>
      </c>
    </row>
    <row r="57" spans="1:25" ht="15.75" x14ac:dyDescent="0.2">
      <c r="A57" s="35">
        <f t="shared" si="1"/>
        <v>43383</v>
      </c>
      <c r="B57" s="36">
        <f>SUMIFS(СВЦЭМ!$D$34:$D$777,СВЦЭМ!$A$34:$A$777,$A57,СВЦЭМ!$B$34:$B$777,B$47)+'СЕТ СН'!$G$11+СВЦЭМ!$D$10+'СЕТ СН'!$G$6-'СЕТ СН'!$G$23</f>
        <v>1323.4110456399999</v>
      </c>
      <c r="C57" s="36">
        <f>SUMIFS(СВЦЭМ!$D$34:$D$777,СВЦЭМ!$A$34:$A$777,$A57,СВЦЭМ!$B$34:$B$777,C$47)+'СЕТ СН'!$G$11+СВЦЭМ!$D$10+'СЕТ СН'!$G$6-'СЕТ СН'!$G$23</f>
        <v>1441.4574343199999</v>
      </c>
      <c r="D57" s="36">
        <f>SUMIFS(СВЦЭМ!$D$34:$D$777,СВЦЭМ!$A$34:$A$777,$A57,СВЦЭМ!$B$34:$B$777,D$47)+'СЕТ СН'!$G$11+СВЦЭМ!$D$10+'СЕТ СН'!$G$6-'СЕТ СН'!$G$23</f>
        <v>1530.0750952999999</v>
      </c>
      <c r="E57" s="36">
        <f>SUMIFS(СВЦЭМ!$D$34:$D$777,СВЦЭМ!$A$34:$A$777,$A57,СВЦЭМ!$B$34:$B$777,E$47)+'СЕТ СН'!$G$11+СВЦЭМ!$D$10+'СЕТ СН'!$G$6-'СЕТ СН'!$G$23</f>
        <v>1557.9937361500001</v>
      </c>
      <c r="F57" s="36">
        <f>SUMIFS(СВЦЭМ!$D$34:$D$777,СВЦЭМ!$A$34:$A$777,$A57,СВЦЭМ!$B$34:$B$777,F$47)+'СЕТ СН'!$G$11+СВЦЭМ!$D$10+'СЕТ СН'!$G$6-'СЕТ СН'!$G$23</f>
        <v>1557.2011628800001</v>
      </c>
      <c r="G57" s="36">
        <f>SUMIFS(СВЦЭМ!$D$34:$D$777,СВЦЭМ!$A$34:$A$777,$A57,СВЦЭМ!$B$34:$B$777,G$47)+'СЕТ СН'!$G$11+СВЦЭМ!$D$10+'СЕТ СН'!$G$6-'СЕТ СН'!$G$23</f>
        <v>1547.0317147000001</v>
      </c>
      <c r="H57" s="36">
        <f>SUMIFS(СВЦЭМ!$D$34:$D$777,СВЦЭМ!$A$34:$A$777,$A57,СВЦЭМ!$B$34:$B$777,H$47)+'СЕТ СН'!$G$11+СВЦЭМ!$D$10+'СЕТ СН'!$G$6-'СЕТ СН'!$G$23</f>
        <v>1510.05758717</v>
      </c>
      <c r="I57" s="36">
        <f>SUMIFS(СВЦЭМ!$D$34:$D$777,СВЦЭМ!$A$34:$A$777,$A57,СВЦЭМ!$B$34:$B$777,I$47)+'СЕТ СН'!$G$11+СВЦЭМ!$D$10+'СЕТ СН'!$G$6-'СЕТ СН'!$G$23</f>
        <v>1436.72695417</v>
      </c>
      <c r="J57" s="36">
        <f>SUMIFS(СВЦЭМ!$D$34:$D$777,СВЦЭМ!$A$34:$A$777,$A57,СВЦЭМ!$B$34:$B$777,J$47)+'СЕТ СН'!$G$11+СВЦЭМ!$D$10+'СЕТ СН'!$G$6-'СЕТ СН'!$G$23</f>
        <v>1398.67064054</v>
      </c>
      <c r="K57" s="36">
        <f>SUMIFS(СВЦЭМ!$D$34:$D$777,СВЦЭМ!$A$34:$A$777,$A57,СВЦЭМ!$B$34:$B$777,K$47)+'СЕТ СН'!$G$11+СВЦЭМ!$D$10+'СЕТ СН'!$G$6-'СЕТ СН'!$G$23</f>
        <v>1393.4900339599999</v>
      </c>
      <c r="L57" s="36">
        <f>SUMIFS(СВЦЭМ!$D$34:$D$777,СВЦЭМ!$A$34:$A$777,$A57,СВЦЭМ!$B$34:$B$777,L$47)+'СЕТ СН'!$G$11+СВЦЭМ!$D$10+'СЕТ СН'!$G$6-'СЕТ СН'!$G$23</f>
        <v>1398.6047281199999</v>
      </c>
      <c r="M57" s="36">
        <f>SUMIFS(СВЦЭМ!$D$34:$D$777,СВЦЭМ!$A$34:$A$777,$A57,СВЦЭМ!$B$34:$B$777,M$47)+'СЕТ СН'!$G$11+СВЦЭМ!$D$10+'СЕТ СН'!$G$6-'СЕТ СН'!$G$23</f>
        <v>1413.2818392300001</v>
      </c>
      <c r="N57" s="36">
        <f>SUMIFS(СВЦЭМ!$D$34:$D$777,СВЦЭМ!$A$34:$A$777,$A57,СВЦЭМ!$B$34:$B$777,N$47)+'СЕТ СН'!$G$11+СВЦЭМ!$D$10+'СЕТ СН'!$G$6-'СЕТ СН'!$G$23</f>
        <v>1420.8534937100001</v>
      </c>
      <c r="O57" s="36">
        <f>SUMIFS(СВЦЭМ!$D$34:$D$777,СВЦЭМ!$A$34:$A$777,$A57,СВЦЭМ!$B$34:$B$777,O$47)+'СЕТ СН'!$G$11+СВЦЭМ!$D$10+'СЕТ СН'!$G$6-'СЕТ СН'!$G$23</f>
        <v>1405.3038485699999</v>
      </c>
      <c r="P57" s="36">
        <f>SUMIFS(СВЦЭМ!$D$34:$D$777,СВЦЭМ!$A$34:$A$777,$A57,СВЦЭМ!$B$34:$B$777,P$47)+'СЕТ СН'!$G$11+СВЦЭМ!$D$10+'СЕТ СН'!$G$6-'СЕТ СН'!$G$23</f>
        <v>1350.44933698</v>
      </c>
      <c r="Q57" s="36">
        <f>SUMIFS(СВЦЭМ!$D$34:$D$777,СВЦЭМ!$A$34:$A$777,$A57,СВЦЭМ!$B$34:$B$777,Q$47)+'СЕТ СН'!$G$11+СВЦЭМ!$D$10+'СЕТ СН'!$G$6-'СЕТ СН'!$G$23</f>
        <v>1271.4202284799999</v>
      </c>
      <c r="R57" s="36">
        <f>SUMIFS(СВЦЭМ!$D$34:$D$777,СВЦЭМ!$A$34:$A$777,$A57,СВЦЭМ!$B$34:$B$777,R$47)+'СЕТ СН'!$G$11+СВЦЭМ!$D$10+'СЕТ СН'!$G$6-'СЕТ СН'!$G$23</f>
        <v>1166.97271686</v>
      </c>
      <c r="S57" s="36">
        <f>SUMIFS(СВЦЭМ!$D$34:$D$777,СВЦЭМ!$A$34:$A$777,$A57,СВЦЭМ!$B$34:$B$777,S$47)+'СЕТ СН'!$G$11+СВЦЭМ!$D$10+'СЕТ СН'!$G$6-'СЕТ СН'!$G$23</f>
        <v>1089.50622393</v>
      </c>
      <c r="T57" s="36">
        <f>SUMIFS(СВЦЭМ!$D$34:$D$777,СВЦЭМ!$A$34:$A$777,$A57,СВЦЭМ!$B$34:$B$777,T$47)+'СЕТ СН'!$G$11+СВЦЭМ!$D$10+'СЕТ СН'!$G$6-'СЕТ СН'!$G$23</f>
        <v>1109.95347543</v>
      </c>
      <c r="U57" s="36">
        <f>SUMIFS(СВЦЭМ!$D$34:$D$777,СВЦЭМ!$A$34:$A$777,$A57,СВЦЭМ!$B$34:$B$777,U$47)+'СЕТ СН'!$G$11+СВЦЭМ!$D$10+'СЕТ СН'!$G$6-'СЕТ СН'!$G$23</f>
        <v>1144.13035246</v>
      </c>
      <c r="V57" s="36">
        <f>SUMIFS(СВЦЭМ!$D$34:$D$777,СВЦЭМ!$A$34:$A$777,$A57,СВЦЭМ!$B$34:$B$777,V$47)+'СЕТ СН'!$G$11+СВЦЭМ!$D$10+'СЕТ СН'!$G$6-'СЕТ СН'!$G$23</f>
        <v>1141.32317504</v>
      </c>
      <c r="W57" s="36">
        <f>SUMIFS(СВЦЭМ!$D$34:$D$777,СВЦЭМ!$A$34:$A$777,$A57,СВЦЭМ!$B$34:$B$777,W$47)+'СЕТ СН'!$G$11+СВЦЭМ!$D$10+'СЕТ СН'!$G$6-'СЕТ СН'!$G$23</f>
        <v>1135.0850909000001</v>
      </c>
      <c r="X57" s="36">
        <f>SUMIFS(СВЦЭМ!$D$34:$D$777,СВЦЭМ!$A$34:$A$777,$A57,СВЦЭМ!$B$34:$B$777,X$47)+'СЕТ СН'!$G$11+СВЦЭМ!$D$10+'СЕТ СН'!$G$6-'СЕТ СН'!$G$23</f>
        <v>1121.59430789</v>
      </c>
      <c r="Y57" s="36">
        <f>SUMIFS(СВЦЭМ!$D$34:$D$777,СВЦЭМ!$A$34:$A$777,$A57,СВЦЭМ!$B$34:$B$777,Y$47)+'СЕТ СН'!$G$11+СВЦЭМ!$D$10+'СЕТ СН'!$G$6-'СЕТ СН'!$G$23</f>
        <v>1214.5835275100001</v>
      </c>
    </row>
    <row r="58" spans="1:25" ht="15.75" x14ac:dyDescent="0.2">
      <c r="A58" s="35">
        <f t="shared" si="1"/>
        <v>43384</v>
      </c>
      <c r="B58" s="36">
        <f>SUMIFS(СВЦЭМ!$D$34:$D$777,СВЦЭМ!$A$34:$A$777,$A58,СВЦЭМ!$B$34:$B$777,B$47)+'СЕТ СН'!$G$11+СВЦЭМ!$D$10+'СЕТ СН'!$G$6-'СЕТ СН'!$G$23</f>
        <v>1384.7022544199999</v>
      </c>
      <c r="C58" s="36">
        <f>SUMIFS(СВЦЭМ!$D$34:$D$777,СВЦЭМ!$A$34:$A$777,$A58,СВЦЭМ!$B$34:$B$777,C$47)+'СЕТ СН'!$G$11+СВЦЭМ!$D$10+'СЕТ СН'!$G$6-'СЕТ СН'!$G$23</f>
        <v>1522.7812873600001</v>
      </c>
      <c r="D58" s="36">
        <f>SUMIFS(СВЦЭМ!$D$34:$D$777,СВЦЭМ!$A$34:$A$777,$A58,СВЦЭМ!$B$34:$B$777,D$47)+'СЕТ СН'!$G$11+СВЦЭМ!$D$10+'СЕТ СН'!$G$6-'СЕТ СН'!$G$23</f>
        <v>1615.54884244</v>
      </c>
      <c r="E58" s="36">
        <f>SUMIFS(СВЦЭМ!$D$34:$D$777,СВЦЭМ!$A$34:$A$777,$A58,СВЦЭМ!$B$34:$B$777,E$47)+'СЕТ СН'!$G$11+СВЦЭМ!$D$10+'СЕТ СН'!$G$6-'СЕТ СН'!$G$23</f>
        <v>1622.7447139300002</v>
      </c>
      <c r="F58" s="36">
        <f>SUMIFS(СВЦЭМ!$D$34:$D$777,СВЦЭМ!$A$34:$A$777,$A58,СВЦЭМ!$B$34:$B$777,F$47)+'СЕТ СН'!$G$11+СВЦЭМ!$D$10+'СЕТ СН'!$G$6-'СЕТ СН'!$G$23</f>
        <v>1614.5203110500001</v>
      </c>
      <c r="G58" s="36">
        <f>SUMIFS(СВЦЭМ!$D$34:$D$777,СВЦЭМ!$A$34:$A$777,$A58,СВЦЭМ!$B$34:$B$777,G$47)+'СЕТ СН'!$G$11+СВЦЭМ!$D$10+'СЕТ СН'!$G$6-'СЕТ СН'!$G$23</f>
        <v>1587.7878874400001</v>
      </c>
      <c r="H58" s="36">
        <f>SUMIFS(СВЦЭМ!$D$34:$D$777,СВЦЭМ!$A$34:$A$777,$A58,СВЦЭМ!$B$34:$B$777,H$47)+'СЕТ СН'!$G$11+СВЦЭМ!$D$10+'СЕТ СН'!$G$6-'СЕТ СН'!$G$23</f>
        <v>1515.4927838400001</v>
      </c>
      <c r="I58" s="36">
        <f>SUMIFS(СВЦЭМ!$D$34:$D$777,СВЦЭМ!$A$34:$A$777,$A58,СВЦЭМ!$B$34:$B$777,I$47)+'СЕТ СН'!$G$11+СВЦЭМ!$D$10+'СЕТ СН'!$G$6-'СЕТ СН'!$G$23</f>
        <v>1429.29481358</v>
      </c>
      <c r="J58" s="36">
        <f>SUMIFS(СВЦЭМ!$D$34:$D$777,СВЦЭМ!$A$34:$A$777,$A58,СВЦЭМ!$B$34:$B$777,J$47)+'СЕТ СН'!$G$11+СВЦЭМ!$D$10+'СЕТ СН'!$G$6-'СЕТ СН'!$G$23</f>
        <v>1412.05311304</v>
      </c>
      <c r="K58" s="36">
        <f>SUMIFS(СВЦЭМ!$D$34:$D$777,СВЦЭМ!$A$34:$A$777,$A58,СВЦЭМ!$B$34:$B$777,K$47)+'СЕТ СН'!$G$11+СВЦЭМ!$D$10+'СЕТ СН'!$G$6-'СЕТ СН'!$G$23</f>
        <v>1387.0144697000001</v>
      </c>
      <c r="L58" s="36">
        <f>SUMIFS(СВЦЭМ!$D$34:$D$777,СВЦЭМ!$A$34:$A$777,$A58,СВЦЭМ!$B$34:$B$777,L$47)+'СЕТ СН'!$G$11+СВЦЭМ!$D$10+'СЕТ СН'!$G$6-'СЕТ СН'!$G$23</f>
        <v>1383.90436181</v>
      </c>
      <c r="M58" s="36">
        <f>SUMIFS(СВЦЭМ!$D$34:$D$777,СВЦЭМ!$A$34:$A$777,$A58,СВЦЭМ!$B$34:$B$777,M$47)+'СЕТ СН'!$G$11+СВЦЭМ!$D$10+'СЕТ СН'!$G$6-'СЕТ СН'!$G$23</f>
        <v>1397.69085819</v>
      </c>
      <c r="N58" s="36">
        <f>SUMIFS(СВЦЭМ!$D$34:$D$777,СВЦЭМ!$A$34:$A$777,$A58,СВЦЭМ!$B$34:$B$777,N$47)+'СЕТ СН'!$G$11+СВЦЭМ!$D$10+'СЕТ СН'!$G$6-'СЕТ СН'!$G$23</f>
        <v>1405.23513955</v>
      </c>
      <c r="O58" s="36">
        <f>SUMIFS(СВЦЭМ!$D$34:$D$777,СВЦЭМ!$A$34:$A$777,$A58,СВЦЭМ!$B$34:$B$777,O$47)+'СЕТ СН'!$G$11+СВЦЭМ!$D$10+'СЕТ СН'!$G$6-'СЕТ СН'!$G$23</f>
        <v>1381.3758094099999</v>
      </c>
      <c r="P58" s="36">
        <f>SUMIFS(СВЦЭМ!$D$34:$D$777,СВЦЭМ!$A$34:$A$777,$A58,СВЦЭМ!$B$34:$B$777,P$47)+'СЕТ СН'!$G$11+СВЦЭМ!$D$10+'СЕТ СН'!$G$6-'СЕТ СН'!$G$23</f>
        <v>1323.7466772400001</v>
      </c>
      <c r="Q58" s="36">
        <f>SUMIFS(СВЦЭМ!$D$34:$D$777,СВЦЭМ!$A$34:$A$777,$A58,СВЦЭМ!$B$34:$B$777,Q$47)+'СЕТ СН'!$G$11+СВЦЭМ!$D$10+'СЕТ СН'!$G$6-'СЕТ СН'!$G$23</f>
        <v>1254.52156335</v>
      </c>
      <c r="R58" s="36">
        <f>SUMIFS(СВЦЭМ!$D$34:$D$777,СВЦЭМ!$A$34:$A$777,$A58,СВЦЭМ!$B$34:$B$777,R$47)+'СЕТ СН'!$G$11+СВЦЭМ!$D$10+'СЕТ СН'!$G$6-'СЕТ СН'!$G$23</f>
        <v>1158.2068338399999</v>
      </c>
      <c r="S58" s="36">
        <f>SUMIFS(СВЦЭМ!$D$34:$D$777,СВЦЭМ!$A$34:$A$777,$A58,СВЦЭМ!$B$34:$B$777,S$47)+'СЕТ СН'!$G$11+СВЦЭМ!$D$10+'СЕТ СН'!$G$6-'СЕТ СН'!$G$23</f>
        <v>1101.7182538100001</v>
      </c>
      <c r="T58" s="36">
        <f>SUMIFS(СВЦЭМ!$D$34:$D$777,СВЦЭМ!$A$34:$A$777,$A58,СВЦЭМ!$B$34:$B$777,T$47)+'СЕТ СН'!$G$11+СВЦЭМ!$D$10+'СЕТ СН'!$G$6-'СЕТ СН'!$G$23</f>
        <v>1107.1561793599999</v>
      </c>
      <c r="U58" s="36">
        <f>SUMIFS(СВЦЭМ!$D$34:$D$777,СВЦЭМ!$A$34:$A$777,$A58,СВЦЭМ!$B$34:$B$777,U$47)+'СЕТ СН'!$G$11+СВЦЭМ!$D$10+'СЕТ СН'!$G$6-'СЕТ СН'!$G$23</f>
        <v>1136.0739326799999</v>
      </c>
      <c r="V58" s="36">
        <f>SUMIFS(СВЦЭМ!$D$34:$D$777,СВЦЭМ!$A$34:$A$777,$A58,СВЦЭМ!$B$34:$B$777,V$47)+'СЕТ СН'!$G$11+СВЦЭМ!$D$10+'СЕТ СН'!$G$6-'СЕТ СН'!$G$23</f>
        <v>1133.38567061</v>
      </c>
      <c r="W58" s="36">
        <f>SUMIFS(СВЦЭМ!$D$34:$D$777,СВЦЭМ!$A$34:$A$777,$A58,СВЦЭМ!$B$34:$B$777,W$47)+'СЕТ СН'!$G$11+СВЦЭМ!$D$10+'СЕТ СН'!$G$6-'СЕТ СН'!$G$23</f>
        <v>1120.8244499699999</v>
      </c>
      <c r="X58" s="36">
        <f>SUMIFS(СВЦЭМ!$D$34:$D$777,СВЦЭМ!$A$34:$A$777,$A58,СВЦЭМ!$B$34:$B$777,X$47)+'СЕТ СН'!$G$11+СВЦЭМ!$D$10+'СЕТ СН'!$G$6-'СЕТ СН'!$G$23</f>
        <v>1123.32801817</v>
      </c>
      <c r="Y58" s="36">
        <f>SUMIFS(СВЦЭМ!$D$34:$D$777,СВЦЭМ!$A$34:$A$777,$A58,СВЦЭМ!$B$34:$B$777,Y$47)+'СЕТ СН'!$G$11+СВЦЭМ!$D$10+'СЕТ СН'!$G$6-'СЕТ СН'!$G$23</f>
        <v>1248.36589875</v>
      </c>
    </row>
    <row r="59" spans="1:25" ht="15.75" x14ac:dyDescent="0.2">
      <c r="A59" s="35">
        <f t="shared" si="1"/>
        <v>43385</v>
      </c>
      <c r="B59" s="36">
        <f>SUMIFS(СВЦЭМ!$D$34:$D$777,СВЦЭМ!$A$34:$A$777,$A59,СВЦЭМ!$B$34:$B$777,B$47)+'СЕТ СН'!$G$11+СВЦЭМ!$D$10+'СЕТ СН'!$G$6-'СЕТ СН'!$G$23</f>
        <v>1375.3055342099999</v>
      </c>
      <c r="C59" s="36">
        <f>SUMIFS(СВЦЭМ!$D$34:$D$777,СВЦЭМ!$A$34:$A$777,$A59,СВЦЭМ!$B$34:$B$777,C$47)+'СЕТ СН'!$G$11+СВЦЭМ!$D$10+'СЕТ СН'!$G$6-'СЕТ СН'!$G$23</f>
        <v>1487.1243212899999</v>
      </c>
      <c r="D59" s="36">
        <f>SUMIFS(СВЦЭМ!$D$34:$D$777,СВЦЭМ!$A$34:$A$777,$A59,СВЦЭМ!$B$34:$B$777,D$47)+'СЕТ СН'!$G$11+СВЦЭМ!$D$10+'СЕТ СН'!$G$6-'СЕТ СН'!$G$23</f>
        <v>1556.9399166200001</v>
      </c>
      <c r="E59" s="36">
        <f>SUMIFS(СВЦЭМ!$D$34:$D$777,СВЦЭМ!$A$34:$A$777,$A59,СВЦЭМ!$B$34:$B$777,E$47)+'СЕТ СН'!$G$11+СВЦЭМ!$D$10+'СЕТ СН'!$G$6-'СЕТ СН'!$G$23</f>
        <v>1584.1401097</v>
      </c>
      <c r="F59" s="36">
        <f>SUMIFS(СВЦЭМ!$D$34:$D$777,СВЦЭМ!$A$34:$A$777,$A59,СВЦЭМ!$B$34:$B$777,F$47)+'СЕТ СН'!$G$11+СВЦЭМ!$D$10+'СЕТ СН'!$G$6-'СЕТ СН'!$G$23</f>
        <v>1568.2454218600001</v>
      </c>
      <c r="G59" s="36">
        <f>SUMIFS(СВЦЭМ!$D$34:$D$777,СВЦЭМ!$A$34:$A$777,$A59,СВЦЭМ!$B$34:$B$777,G$47)+'СЕТ СН'!$G$11+СВЦЭМ!$D$10+'СЕТ СН'!$G$6-'СЕТ СН'!$G$23</f>
        <v>1559.2058787200001</v>
      </c>
      <c r="H59" s="36">
        <f>SUMIFS(СВЦЭМ!$D$34:$D$777,СВЦЭМ!$A$34:$A$777,$A59,СВЦЭМ!$B$34:$B$777,H$47)+'СЕТ СН'!$G$11+СВЦЭМ!$D$10+'СЕТ СН'!$G$6-'СЕТ СН'!$G$23</f>
        <v>1528.3982559000001</v>
      </c>
      <c r="I59" s="36">
        <f>SUMIFS(СВЦЭМ!$D$34:$D$777,СВЦЭМ!$A$34:$A$777,$A59,СВЦЭМ!$B$34:$B$777,I$47)+'СЕТ СН'!$G$11+СВЦЭМ!$D$10+'СЕТ СН'!$G$6-'СЕТ СН'!$G$23</f>
        <v>1453.16344946</v>
      </c>
      <c r="J59" s="36">
        <f>SUMIFS(СВЦЭМ!$D$34:$D$777,СВЦЭМ!$A$34:$A$777,$A59,СВЦЭМ!$B$34:$B$777,J$47)+'СЕТ СН'!$G$11+СВЦЭМ!$D$10+'СЕТ СН'!$G$6-'СЕТ СН'!$G$23</f>
        <v>1423.6072285</v>
      </c>
      <c r="K59" s="36">
        <f>SUMIFS(СВЦЭМ!$D$34:$D$777,СВЦЭМ!$A$34:$A$777,$A59,СВЦЭМ!$B$34:$B$777,K$47)+'СЕТ СН'!$G$11+СВЦЭМ!$D$10+'СЕТ СН'!$G$6-'СЕТ СН'!$G$23</f>
        <v>1402.37674294</v>
      </c>
      <c r="L59" s="36">
        <f>SUMIFS(СВЦЭМ!$D$34:$D$777,СВЦЭМ!$A$34:$A$777,$A59,СВЦЭМ!$B$34:$B$777,L$47)+'СЕТ СН'!$G$11+СВЦЭМ!$D$10+'СЕТ СН'!$G$6-'СЕТ СН'!$G$23</f>
        <v>1405.10006503</v>
      </c>
      <c r="M59" s="36">
        <f>SUMIFS(СВЦЭМ!$D$34:$D$777,СВЦЭМ!$A$34:$A$777,$A59,СВЦЭМ!$B$34:$B$777,M$47)+'СЕТ СН'!$G$11+СВЦЭМ!$D$10+'СЕТ СН'!$G$6-'СЕТ СН'!$G$23</f>
        <v>1423.1623495599999</v>
      </c>
      <c r="N59" s="36">
        <f>SUMIFS(СВЦЭМ!$D$34:$D$777,СВЦЭМ!$A$34:$A$777,$A59,СВЦЭМ!$B$34:$B$777,N$47)+'СЕТ СН'!$G$11+СВЦЭМ!$D$10+'СЕТ СН'!$G$6-'СЕТ СН'!$G$23</f>
        <v>1433.5762263399999</v>
      </c>
      <c r="O59" s="36">
        <f>SUMIFS(СВЦЭМ!$D$34:$D$777,СВЦЭМ!$A$34:$A$777,$A59,СВЦЭМ!$B$34:$B$777,O$47)+'СЕТ СН'!$G$11+СВЦЭМ!$D$10+'СЕТ СН'!$G$6-'СЕТ СН'!$G$23</f>
        <v>1404.32402998</v>
      </c>
      <c r="P59" s="36">
        <f>SUMIFS(СВЦЭМ!$D$34:$D$777,СВЦЭМ!$A$34:$A$777,$A59,СВЦЭМ!$B$34:$B$777,P$47)+'СЕТ СН'!$G$11+СВЦЭМ!$D$10+'СЕТ СН'!$G$6-'СЕТ СН'!$G$23</f>
        <v>1339.7900105599999</v>
      </c>
      <c r="Q59" s="36">
        <f>SUMIFS(СВЦЭМ!$D$34:$D$777,СВЦЭМ!$A$34:$A$777,$A59,СВЦЭМ!$B$34:$B$777,Q$47)+'СЕТ СН'!$G$11+СВЦЭМ!$D$10+'СЕТ СН'!$G$6-'СЕТ СН'!$G$23</f>
        <v>1267.80897084</v>
      </c>
      <c r="R59" s="36">
        <f>SUMIFS(СВЦЭМ!$D$34:$D$777,СВЦЭМ!$A$34:$A$777,$A59,СВЦЭМ!$B$34:$B$777,R$47)+'СЕТ СН'!$G$11+СВЦЭМ!$D$10+'СЕТ СН'!$G$6-'СЕТ СН'!$G$23</f>
        <v>1156.10269887</v>
      </c>
      <c r="S59" s="36">
        <f>SUMIFS(СВЦЭМ!$D$34:$D$777,СВЦЭМ!$A$34:$A$777,$A59,СВЦЭМ!$B$34:$B$777,S$47)+'СЕТ СН'!$G$11+СВЦЭМ!$D$10+'СЕТ СН'!$G$6-'СЕТ СН'!$G$23</f>
        <v>1077.3088467600001</v>
      </c>
      <c r="T59" s="36">
        <f>SUMIFS(СВЦЭМ!$D$34:$D$777,СВЦЭМ!$A$34:$A$777,$A59,СВЦЭМ!$B$34:$B$777,T$47)+'СЕТ СН'!$G$11+СВЦЭМ!$D$10+'СЕТ СН'!$G$6-'СЕТ СН'!$G$23</f>
        <v>1100.79055275</v>
      </c>
      <c r="U59" s="36">
        <f>SUMIFS(СВЦЭМ!$D$34:$D$777,СВЦЭМ!$A$34:$A$777,$A59,СВЦЭМ!$B$34:$B$777,U$47)+'СЕТ СН'!$G$11+СВЦЭМ!$D$10+'СЕТ СН'!$G$6-'СЕТ СН'!$G$23</f>
        <v>1133.2182827399999</v>
      </c>
      <c r="V59" s="36">
        <f>SUMIFS(СВЦЭМ!$D$34:$D$777,СВЦЭМ!$A$34:$A$777,$A59,СВЦЭМ!$B$34:$B$777,V$47)+'СЕТ СН'!$G$11+СВЦЭМ!$D$10+'СЕТ СН'!$G$6-'СЕТ СН'!$G$23</f>
        <v>1128.47955955</v>
      </c>
      <c r="W59" s="36">
        <f>SUMIFS(СВЦЭМ!$D$34:$D$777,СВЦЭМ!$A$34:$A$777,$A59,СВЦЭМ!$B$34:$B$777,W$47)+'СЕТ СН'!$G$11+СВЦЭМ!$D$10+'СЕТ СН'!$G$6-'СЕТ СН'!$G$23</f>
        <v>1113.1445616199999</v>
      </c>
      <c r="X59" s="36">
        <f>SUMIFS(СВЦЭМ!$D$34:$D$777,СВЦЭМ!$A$34:$A$777,$A59,СВЦЭМ!$B$34:$B$777,X$47)+'СЕТ СН'!$G$11+СВЦЭМ!$D$10+'СЕТ СН'!$G$6-'СЕТ СН'!$G$23</f>
        <v>1118.9238613299999</v>
      </c>
      <c r="Y59" s="36">
        <f>SUMIFS(СВЦЭМ!$D$34:$D$777,СВЦЭМ!$A$34:$A$777,$A59,СВЦЭМ!$B$34:$B$777,Y$47)+'СЕТ СН'!$G$11+СВЦЭМ!$D$10+'СЕТ СН'!$G$6-'СЕТ СН'!$G$23</f>
        <v>1251.5857925099999</v>
      </c>
    </row>
    <row r="60" spans="1:25" ht="15.75" x14ac:dyDescent="0.2">
      <c r="A60" s="35">
        <f t="shared" si="1"/>
        <v>43386</v>
      </c>
      <c r="B60" s="36">
        <f>SUMIFS(СВЦЭМ!$D$34:$D$777,СВЦЭМ!$A$34:$A$777,$A60,СВЦЭМ!$B$34:$B$777,B$47)+'СЕТ СН'!$G$11+СВЦЭМ!$D$10+'СЕТ СН'!$G$6-'СЕТ СН'!$G$23</f>
        <v>1370.4541401500001</v>
      </c>
      <c r="C60" s="36">
        <f>SUMIFS(СВЦЭМ!$D$34:$D$777,СВЦЭМ!$A$34:$A$777,$A60,СВЦЭМ!$B$34:$B$777,C$47)+'СЕТ СН'!$G$11+СВЦЭМ!$D$10+'СЕТ СН'!$G$6-'СЕТ СН'!$G$23</f>
        <v>1482.0568123</v>
      </c>
      <c r="D60" s="36">
        <f>SUMIFS(СВЦЭМ!$D$34:$D$777,СВЦЭМ!$A$34:$A$777,$A60,СВЦЭМ!$B$34:$B$777,D$47)+'СЕТ СН'!$G$11+СВЦЭМ!$D$10+'СЕТ СН'!$G$6-'СЕТ СН'!$G$23</f>
        <v>1573.5666420300001</v>
      </c>
      <c r="E60" s="36">
        <f>SUMIFS(СВЦЭМ!$D$34:$D$777,СВЦЭМ!$A$34:$A$777,$A60,СВЦЭМ!$B$34:$B$777,E$47)+'СЕТ СН'!$G$11+СВЦЭМ!$D$10+'СЕТ СН'!$G$6-'СЕТ СН'!$G$23</f>
        <v>1582.47792886</v>
      </c>
      <c r="F60" s="36">
        <f>SUMIFS(СВЦЭМ!$D$34:$D$777,СВЦЭМ!$A$34:$A$777,$A60,СВЦЭМ!$B$34:$B$777,F$47)+'СЕТ СН'!$G$11+СВЦЭМ!$D$10+'СЕТ СН'!$G$6-'СЕТ СН'!$G$23</f>
        <v>1576.7926991300001</v>
      </c>
      <c r="G60" s="36">
        <f>SUMIFS(СВЦЭМ!$D$34:$D$777,СВЦЭМ!$A$34:$A$777,$A60,СВЦЭМ!$B$34:$B$777,G$47)+'СЕТ СН'!$G$11+СВЦЭМ!$D$10+'СЕТ СН'!$G$6-'СЕТ СН'!$G$23</f>
        <v>1555.76085891</v>
      </c>
      <c r="H60" s="36">
        <f>SUMIFS(СВЦЭМ!$D$34:$D$777,СВЦЭМ!$A$34:$A$777,$A60,СВЦЭМ!$B$34:$B$777,H$47)+'СЕТ СН'!$G$11+СВЦЭМ!$D$10+'СЕТ СН'!$G$6-'СЕТ СН'!$G$23</f>
        <v>1507.50853889</v>
      </c>
      <c r="I60" s="36">
        <f>SUMIFS(СВЦЭМ!$D$34:$D$777,СВЦЭМ!$A$34:$A$777,$A60,СВЦЭМ!$B$34:$B$777,I$47)+'СЕТ СН'!$G$11+СВЦЭМ!$D$10+'СЕТ СН'!$G$6-'СЕТ СН'!$G$23</f>
        <v>1431.14525071</v>
      </c>
      <c r="J60" s="36">
        <f>SUMIFS(СВЦЭМ!$D$34:$D$777,СВЦЭМ!$A$34:$A$777,$A60,СВЦЭМ!$B$34:$B$777,J$47)+'СЕТ СН'!$G$11+СВЦЭМ!$D$10+'СЕТ СН'!$G$6-'СЕТ СН'!$G$23</f>
        <v>1396.7852496400001</v>
      </c>
      <c r="K60" s="36">
        <f>SUMIFS(СВЦЭМ!$D$34:$D$777,СВЦЭМ!$A$34:$A$777,$A60,СВЦЭМ!$B$34:$B$777,K$47)+'СЕТ СН'!$G$11+СВЦЭМ!$D$10+'СЕТ СН'!$G$6-'СЕТ СН'!$G$23</f>
        <v>1390.4657485999999</v>
      </c>
      <c r="L60" s="36">
        <f>SUMIFS(СВЦЭМ!$D$34:$D$777,СВЦЭМ!$A$34:$A$777,$A60,СВЦЭМ!$B$34:$B$777,L$47)+'СЕТ СН'!$G$11+СВЦЭМ!$D$10+'СЕТ СН'!$G$6-'СЕТ СН'!$G$23</f>
        <v>1371.80203923</v>
      </c>
      <c r="M60" s="36">
        <f>SUMIFS(СВЦЭМ!$D$34:$D$777,СВЦЭМ!$A$34:$A$777,$A60,СВЦЭМ!$B$34:$B$777,M$47)+'СЕТ СН'!$G$11+СВЦЭМ!$D$10+'СЕТ СН'!$G$6-'СЕТ СН'!$G$23</f>
        <v>1389.70703467</v>
      </c>
      <c r="N60" s="36">
        <f>SUMIFS(СВЦЭМ!$D$34:$D$777,СВЦЭМ!$A$34:$A$777,$A60,СВЦЭМ!$B$34:$B$777,N$47)+'СЕТ СН'!$G$11+СВЦЭМ!$D$10+'СЕТ СН'!$G$6-'СЕТ СН'!$G$23</f>
        <v>1411.89550061</v>
      </c>
      <c r="O60" s="36">
        <f>SUMIFS(СВЦЭМ!$D$34:$D$777,СВЦЭМ!$A$34:$A$777,$A60,СВЦЭМ!$B$34:$B$777,O$47)+'СЕТ СН'!$G$11+СВЦЭМ!$D$10+'СЕТ СН'!$G$6-'СЕТ СН'!$G$23</f>
        <v>1419.0320680299999</v>
      </c>
      <c r="P60" s="36">
        <f>SUMIFS(СВЦЭМ!$D$34:$D$777,СВЦЭМ!$A$34:$A$777,$A60,СВЦЭМ!$B$34:$B$777,P$47)+'СЕТ СН'!$G$11+СВЦЭМ!$D$10+'СЕТ СН'!$G$6-'СЕТ СН'!$G$23</f>
        <v>1366.2793778600001</v>
      </c>
      <c r="Q60" s="36">
        <f>SUMIFS(СВЦЭМ!$D$34:$D$777,СВЦЭМ!$A$34:$A$777,$A60,СВЦЭМ!$B$34:$B$777,Q$47)+'СЕТ СН'!$G$11+СВЦЭМ!$D$10+'СЕТ СН'!$G$6-'СЕТ СН'!$G$23</f>
        <v>1299.92954824</v>
      </c>
      <c r="R60" s="36">
        <f>SUMIFS(СВЦЭМ!$D$34:$D$777,СВЦЭМ!$A$34:$A$777,$A60,СВЦЭМ!$B$34:$B$777,R$47)+'СЕТ СН'!$G$11+СВЦЭМ!$D$10+'СЕТ СН'!$G$6-'СЕТ СН'!$G$23</f>
        <v>1185.1670533700001</v>
      </c>
      <c r="S60" s="36">
        <f>SUMIFS(СВЦЭМ!$D$34:$D$777,СВЦЭМ!$A$34:$A$777,$A60,СВЦЭМ!$B$34:$B$777,S$47)+'СЕТ СН'!$G$11+СВЦЭМ!$D$10+'СЕТ СН'!$G$6-'СЕТ СН'!$G$23</f>
        <v>1100.93314717</v>
      </c>
      <c r="T60" s="36">
        <f>SUMIFS(СВЦЭМ!$D$34:$D$777,СВЦЭМ!$A$34:$A$777,$A60,СВЦЭМ!$B$34:$B$777,T$47)+'СЕТ СН'!$G$11+СВЦЭМ!$D$10+'СЕТ СН'!$G$6-'СЕТ СН'!$G$23</f>
        <v>1100.8327977399999</v>
      </c>
      <c r="U60" s="36">
        <f>SUMIFS(СВЦЭМ!$D$34:$D$777,СВЦЭМ!$A$34:$A$777,$A60,СВЦЭМ!$B$34:$B$777,U$47)+'СЕТ СН'!$G$11+СВЦЭМ!$D$10+'СЕТ СН'!$G$6-'СЕТ СН'!$G$23</f>
        <v>1138.3041445599999</v>
      </c>
      <c r="V60" s="36">
        <f>SUMIFS(СВЦЭМ!$D$34:$D$777,СВЦЭМ!$A$34:$A$777,$A60,СВЦЭМ!$B$34:$B$777,V$47)+'СЕТ СН'!$G$11+СВЦЭМ!$D$10+'СЕТ СН'!$G$6-'СЕТ СН'!$G$23</f>
        <v>1124.2933780000001</v>
      </c>
      <c r="W60" s="36">
        <f>SUMIFS(СВЦЭМ!$D$34:$D$777,СВЦЭМ!$A$34:$A$777,$A60,СВЦЭМ!$B$34:$B$777,W$47)+'СЕТ СН'!$G$11+СВЦЭМ!$D$10+'СЕТ СН'!$G$6-'СЕТ СН'!$G$23</f>
        <v>1122.5914585099999</v>
      </c>
      <c r="X60" s="36">
        <f>SUMIFS(СВЦЭМ!$D$34:$D$777,СВЦЭМ!$A$34:$A$777,$A60,СВЦЭМ!$B$34:$B$777,X$47)+'СЕТ СН'!$G$11+СВЦЭМ!$D$10+'СЕТ СН'!$G$6-'СЕТ СН'!$G$23</f>
        <v>1106.6664017400001</v>
      </c>
      <c r="Y60" s="36">
        <f>SUMIFS(СВЦЭМ!$D$34:$D$777,СВЦЭМ!$A$34:$A$777,$A60,СВЦЭМ!$B$34:$B$777,Y$47)+'СЕТ СН'!$G$11+СВЦЭМ!$D$10+'СЕТ СН'!$G$6-'СЕТ СН'!$G$23</f>
        <v>1221.1589841299999</v>
      </c>
    </row>
    <row r="61" spans="1:25" ht="15.75" x14ac:dyDescent="0.2">
      <c r="A61" s="35">
        <f t="shared" si="1"/>
        <v>43387</v>
      </c>
      <c r="B61" s="36">
        <f>SUMIFS(СВЦЭМ!$D$34:$D$777,СВЦЭМ!$A$34:$A$777,$A61,СВЦЭМ!$B$34:$B$777,B$47)+'СЕТ СН'!$G$11+СВЦЭМ!$D$10+'СЕТ СН'!$G$6-'СЕТ СН'!$G$23</f>
        <v>1321.8072253600001</v>
      </c>
      <c r="C61" s="36">
        <f>SUMIFS(СВЦЭМ!$D$34:$D$777,СВЦЭМ!$A$34:$A$777,$A61,СВЦЭМ!$B$34:$B$777,C$47)+'СЕТ СН'!$G$11+СВЦЭМ!$D$10+'СЕТ СН'!$G$6-'СЕТ СН'!$G$23</f>
        <v>1408.5573498199999</v>
      </c>
      <c r="D61" s="36">
        <f>SUMIFS(СВЦЭМ!$D$34:$D$777,СВЦЭМ!$A$34:$A$777,$A61,СВЦЭМ!$B$34:$B$777,D$47)+'СЕТ СН'!$G$11+СВЦЭМ!$D$10+'СЕТ СН'!$G$6-'СЕТ СН'!$G$23</f>
        <v>1499.6201182099999</v>
      </c>
      <c r="E61" s="36">
        <f>SUMIFS(СВЦЭМ!$D$34:$D$777,СВЦЭМ!$A$34:$A$777,$A61,СВЦЭМ!$B$34:$B$777,E$47)+'СЕТ СН'!$G$11+СВЦЭМ!$D$10+'СЕТ СН'!$G$6-'СЕТ СН'!$G$23</f>
        <v>1511.4762455600001</v>
      </c>
      <c r="F61" s="36">
        <f>SUMIFS(СВЦЭМ!$D$34:$D$777,СВЦЭМ!$A$34:$A$777,$A61,СВЦЭМ!$B$34:$B$777,F$47)+'СЕТ СН'!$G$11+СВЦЭМ!$D$10+'СЕТ СН'!$G$6-'СЕТ СН'!$G$23</f>
        <v>1509.6818230700001</v>
      </c>
      <c r="G61" s="36">
        <f>SUMIFS(СВЦЭМ!$D$34:$D$777,СВЦЭМ!$A$34:$A$777,$A61,СВЦЭМ!$B$34:$B$777,G$47)+'СЕТ СН'!$G$11+СВЦЭМ!$D$10+'СЕТ СН'!$G$6-'СЕТ СН'!$G$23</f>
        <v>1496.9973892099999</v>
      </c>
      <c r="H61" s="36">
        <f>SUMIFS(СВЦЭМ!$D$34:$D$777,СВЦЭМ!$A$34:$A$777,$A61,СВЦЭМ!$B$34:$B$777,H$47)+'СЕТ СН'!$G$11+СВЦЭМ!$D$10+'СЕТ СН'!$G$6-'СЕТ СН'!$G$23</f>
        <v>1475.4458310499999</v>
      </c>
      <c r="I61" s="36">
        <f>SUMIFS(СВЦЭМ!$D$34:$D$777,СВЦЭМ!$A$34:$A$777,$A61,СВЦЭМ!$B$34:$B$777,I$47)+'СЕТ СН'!$G$11+СВЦЭМ!$D$10+'СЕТ СН'!$G$6-'СЕТ СН'!$G$23</f>
        <v>1465.25228055</v>
      </c>
      <c r="J61" s="36">
        <f>SUMIFS(СВЦЭМ!$D$34:$D$777,СВЦЭМ!$A$34:$A$777,$A61,СВЦЭМ!$B$34:$B$777,J$47)+'СЕТ СН'!$G$11+СВЦЭМ!$D$10+'СЕТ СН'!$G$6-'СЕТ СН'!$G$23</f>
        <v>1425.5503237099999</v>
      </c>
      <c r="K61" s="36">
        <f>SUMIFS(СВЦЭМ!$D$34:$D$777,СВЦЭМ!$A$34:$A$777,$A61,СВЦЭМ!$B$34:$B$777,K$47)+'СЕТ СН'!$G$11+СВЦЭМ!$D$10+'СЕТ СН'!$G$6-'СЕТ СН'!$G$23</f>
        <v>1399.73185958</v>
      </c>
      <c r="L61" s="36">
        <f>SUMIFS(СВЦЭМ!$D$34:$D$777,СВЦЭМ!$A$34:$A$777,$A61,СВЦЭМ!$B$34:$B$777,L$47)+'СЕТ СН'!$G$11+СВЦЭМ!$D$10+'СЕТ СН'!$G$6-'СЕТ СН'!$G$23</f>
        <v>1386.0937731700001</v>
      </c>
      <c r="M61" s="36">
        <f>SUMIFS(СВЦЭМ!$D$34:$D$777,СВЦЭМ!$A$34:$A$777,$A61,СВЦЭМ!$B$34:$B$777,M$47)+'СЕТ СН'!$G$11+СВЦЭМ!$D$10+'СЕТ СН'!$G$6-'СЕТ СН'!$G$23</f>
        <v>1402.12702354</v>
      </c>
      <c r="N61" s="36">
        <f>SUMIFS(СВЦЭМ!$D$34:$D$777,СВЦЭМ!$A$34:$A$777,$A61,СВЦЭМ!$B$34:$B$777,N$47)+'СЕТ СН'!$G$11+СВЦЭМ!$D$10+'СЕТ СН'!$G$6-'СЕТ СН'!$G$23</f>
        <v>1427.85382768</v>
      </c>
      <c r="O61" s="36">
        <f>SUMIFS(СВЦЭМ!$D$34:$D$777,СВЦЭМ!$A$34:$A$777,$A61,СВЦЭМ!$B$34:$B$777,O$47)+'СЕТ СН'!$G$11+СВЦЭМ!$D$10+'СЕТ СН'!$G$6-'СЕТ СН'!$G$23</f>
        <v>1416.0743148199999</v>
      </c>
      <c r="P61" s="36">
        <f>SUMIFS(СВЦЭМ!$D$34:$D$777,СВЦЭМ!$A$34:$A$777,$A61,СВЦЭМ!$B$34:$B$777,P$47)+'СЕТ СН'!$G$11+СВЦЭМ!$D$10+'СЕТ СН'!$G$6-'СЕТ СН'!$G$23</f>
        <v>1355.8227729099999</v>
      </c>
      <c r="Q61" s="36">
        <f>SUMIFS(СВЦЭМ!$D$34:$D$777,СВЦЭМ!$A$34:$A$777,$A61,СВЦЭМ!$B$34:$B$777,Q$47)+'СЕТ СН'!$G$11+СВЦЭМ!$D$10+'СЕТ СН'!$G$6-'СЕТ СН'!$G$23</f>
        <v>1302.93354838</v>
      </c>
      <c r="R61" s="36">
        <f>SUMIFS(СВЦЭМ!$D$34:$D$777,СВЦЭМ!$A$34:$A$777,$A61,СВЦЭМ!$B$34:$B$777,R$47)+'СЕТ СН'!$G$11+СВЦЭМ!$D$10+'СЕТ СН'!$G$6-'СЕТ СН'!$G$23</f>
        <v>1240.9359736399999</v>
      </c>
      <c r="S61" s="36">
        <f>SUMIFS(СВЦЭМ!$D$34:$D$777,СВЦЭМ!$A$34:$A$777,$A61,СВЦЭМ!$B$34:$B$777,S$47)+'СЕТ СН'!$G$11+СВЦЭМ!$D$10+'СЕТ СН'!$G$6-'СЕТ СН'!$G$23</f>
        <v>1146.3116838999999</v>
      </c>
      <c r="T61" s="36">
        <f>SUMIFS(СВЦЭМ!$D$34:$D$777,СВЦЭМ!$A$34:$A$777,$A61,СВЦЭМ!$B$34:$B$777,T$47)+'СЕТ СН'!$G$11+СВЦЭМ!$D$10+'СЕТ СН'!$G$6-'СЕТ СН'!$G$23</f>
        <v>1124.14642508</v>
      </c>
      <c r="U61" s="36">
        <f>SUMIFS(СВЦЭМ!$D$34:$D$777,СВЦЭМ!$A$34:$A$777,$A61,СВЦЭМ!$B$34:$B$777,U$47)+'СЕТ СН'!$G$11+СВЦЭМ!$D$10+'СЕТ СН'!$G$6-'СЕТ СН'!$G$23</f>
        <v>1146.8100838</v>
      </c>
      <c r="V61" s="36">
        <f>SUMIFS(СВЦЭМ!$D$34:$D$777,СВЦЭМ!$A$34:$A$777,$A61,СВЦЭМ!$B$34:$B$777,V$47)+'СЕТ СН'!$G$11+СВЦЭМ!$D$10+'СЕТ СН'!$G$6-'СЕТ СН'!$G$23</f>
        <v>1149.1958171199999</v>
      </c>
      <c r="W61" s="36">
        <f>SUMIFS(СВЦЭМ!$D$34:$D$777,СВЦЭМ!$A$34:$A$777,$A61,СВЦЭМ!$B$34:$B$777,W$47)+'СЕТ СН'!$G$11+СВЦЭМ!$D$10+'СЕТ СН'!$G$6-'СЕТ СН'!$G$23</f>
        <v>1127.61964042</v>
      </c>
      <c r="X61" s="36">
        <f>SUMIFS(СВЦЭМ!$D$34:$D$777,СВЦЭМ!$A$34:$A$777,$A61,СВЦЭМ!$B$34:$B$777,X$47)+'СЕТ СН'!$G$11+СВЦЭМ!$D$10+'СЕТ СН'!$G$6-'СЕТ СН'!$G$23</f>
        <v>1123.55462582</v>
      </c>
      <c r="Y61" s="36">
        <f>SUMIFS(СВЦЭМ!$D$34:$D$777,СВЦЭМ!$A$34:$A$777,$A61,СВЦЭМ!$B$34:$B$777,Y$47)+'СЕТ СН'!$G$11+СВЦЭМ!$D$10+'СЕТ СН'!$G$6-'СЕТ СН'!$G$23</f>
        <v>1237.87778908</v>
      </c>
    </row>
    <row r="62" spans="1:25" ht="15.75" x14ac:dyDescent="0.2">
      <c r="A62" s="35">
        <f t="shared" si="1"/>
        <v>43388</v>
      </c>
      <c r="B62" s="36">
        <f>SUMIFS(СВЦЭМ!$D$34:$D$777,СВЦЭМ!$A$34:$A$777,$A62,СВЦЭМ!$B$34:$B$777,B$47)+'СЕТ СН'!$G$11+СВЦЭМ!$D$10+'СЕТ СН'!$G$6-'СЕТ СН'!$G$23</f>
        <v>1441.28078228</v>
      </c>
      <c r="C62" s="36">
        <f>SUMIFS(СВЦЭМ!$D$34:$D$777,СВЦЭМ!$A$34:$A$777,$A62,СВЦЭМ!$B$34:$B$777,C$47)+'СЕТ СН'!$G$11+СВЦЭМ!$D$10+'СЕТ СН'!$G$6-'СЕТ СН'!$G$23</f>
        <v>1565.4496503099999</v>
      </c>
      <c r="D62" s="36">
        <f>SUMIFS(СВЦЭМ!$D$34:$D$777,СВЦЭМ!$A$34:$A$777,$A62,СВЦЭМ!$B$34:$B$777,D$47)+'СЕТ СН'!$G$11+СВЦЭМ!$D$10+'СЕТ СН'!$G$6-'СЕТ СН'!$G$23</f>
        <v>1613.9483892600001</v>
      </c>
      <c r="E62" s="36">
        <f>SUMIFS(СВЦЭМ!$D$34:$D$777,СВЦЭМ!$A$34:$A$777,$A62,СВЦЭМ!$B$34:$B$777,E$47)+'СЕТ СН'!$G$11+СВЦЭМ!$D$10+'СЕТ СН'!$G$6-'СЕТ СН'!$G$23</f>
        <v>1614.0793673500002</v>
      </c>
      <c r="F62" s="36">
        <f>SUMIFS(СВЦЭМ!$D$34:$D$777,СВЦЭМ!$A$34:$A$777,$A62,СВЦЭМ!$B$34:$B$777,F$47)+'СЕТ СН'!$G$11+СВЦЭМ!$D$10+'СЕТ СН'!$G$6-'СЕТ СН'!$G$23</f>
        <v>1615.1159138600001</v>
      </c>
      <c r="G62" s="36">
        <f>SUMIFS(СВЦЭМ!$D$34:$D$777,СВЦЭМ!$A$34:$A$777,$A62,СВЦЭМ!$B$34:$B$777,G$47)+'СЕТ СН'!$G$11+СВЦЭМ!$D$10+'СЕТ СН'!$G$6-'СЕТ СН'!$G$23</f>
        <v>1618.7650398599999</v>
      </c>
      <c r="H62" s="36">
        <f>SUMIFS(СВЦЭМ!$D$34:$D$777,СВЦЭМ!$A$34:$A$777,$A62,СВЦЭМ!$B$34:$B$777,H$47)+'СЕТ СН'!$G$11+СВЦЭМ!$D$10+'СЕТ СН'!$G$6-'СЕТ СН'!$G$23</f>
        <v>1557.38125388</v>
      </c>
      <c r="I62" s="36">
        <f>SUMIFS(СВЦЭМ!$D$34:$D$777,СВЦЭМ!$A$34:$A$777,$A62,СВЦЭМ!$B$34:$B$777,I$47)+'СЕТ СН'!$G$11+СВЦЭМ!$D$10+'СЕТ СН'!$G$6-'СЕТ СН'!$G$23</f>
        <v>1483.13529021</v>
      </c>
      <c r="J62" s="36">
        <f>SUMIFS(СВЦЭМ!$D$34:$D$777,СВЦЭМ!$A$34:$A$777,$A62,СВЦЭМ!$B$34:$B$777,J$47)+'СЕТ СН'!$G$11+СВЦЭМ!$D$10+'СЕТ СН'!$G$6-'СЕТ СН'!$G$23</f>
        <v>1455.4364195000001</v>
      </c>
      <c r="K62" s="36">
        <f>SUMIFS(СВЦЭМ!$D$34:$D$777,СВЦЭМ!$A$34:$A$777,$A62,СВЦЭМ!$B$34:$B$777,K$47)+'СЕТ СН'!$G$11+СВЦЭМ!$D$10+'СЕТ СН'!$G$6-'СЕТ СН'!$G$23</f>
        <v>1420.79112027</v>
      </c>
      <c r="L62" s="36">
        <f>SUMIFS(СВЦЭМ!$D$34:$D$777,СВЦЭМ!$A$34:$A$777,$A62,СВЦЭМ!$B$34:$B$777,L$47)+'СЕТ СН'!$G$11+СВЦЭМ!$D$10+'СЕТ СН'!$G$6-'СЕТ СН'!$G$23</f>
        <v>1412.7910401300001</v>
      </c>
      <c r="M62" s="36">
        <f>SUMIFS(СВЦЭМ!$D$34:$D$777,СВЦЭМ!$A$34:$A$777,$A62,СВЦЭМ!$B$34:$B$777,M$47)+'СЕТ СН'!$G$11+СВЦЭМ!$D$10+'СЕТ СН'!$G$6-'СЕТ СН'!$G$23</f>
        <v>1410.82419052</v>
      </c>
      <c r="N62" s="36">
        <f>SUMIFS(СВЦЭМ!$D$34:$D$777,СВЦЭМ!$A$34:$A$777,$A62,СВЦЭМ!$B$34:$B$777,N$47)+'СЕТ СН'!$G$11+СВЦЭМ!$D$10+'СЕТ СН'!$G$6-'СЕТ СН'!$G$23</f>
        <v>1431.29899011</v>
      </c>
      <c r="O62" s="36">
        <f>SUMIFS(СВЦЭМ!$D$34:$D$777,СВЦЭМ!$A$34:$A$777,$A62,СВЦЭМ!$B$34:$B$777,O$47)+'СЕТ СН'!$G$11+СВЦЭМ!$D$10+'СЕТ СН'!$G$6-'СЕТ СН'!$G$23</f>
        <v>1423.4893170299999</v>
      </c>
      <c r="P62" s="36">
        <f>SUMIFS(СВЦЭМ!$D$34:$D$777,СВЦЭМ!$A$34:$A$777,$A62,СВЦЭМ!$B$34:$B$777,P$47)+'СЕТ СН'!$G$11+СВЦЭМ!$D$10+'СЕТ СН'!$G$6-'СЕТ СН'!$G$23</f>
        <v>1368.4284791499999</v>
      </c>
      <c r="Q62" s="36">
        <f>SUMIFS(СВЦЭМ!$D$34:$D$777,СВЦЭМ!$A$34:$A$777,$A62,СВЦЭМ!$B$34:$B$777,Q$47)+'СЕТ СН'!$G$11+СВЦЭМ!$D$10+'СЕТ СН'!$G$6-'СЕТ СН'!$G$23</f>
        <v>1293.11218308</v>
      </c>
      <c r="R62" s="36">
        <f>SUMIFS(СВЦЭМ!$D$34:$D$777,СВЦЭМ!$A$34:$A$777,$A62,СВЦЭМ!$B$34:$B$777,R$47)+'СЕТ СН'!$G$11+СВЦЭМ!$D$10+'СЕТ СН'!$G$6-'СЕТ СН'!$G$23</f>
        <v>1183.86312348</v>
      </c>
      <c r="S62" s="36">
        <f>SUMIFS(СВЦЭМ!$D$34:$D$777,СВЦЭМ!$A$34:$A$777,$A62,СВЦЭМ!$B$34:$B$777,S$47)+'СЕТ СН'!$G$11+СВЦЭМ!$D$10+'СЕТ СН'!$G$6-'СЕТ СН'!$G$23</f>
        <v>1093.98118236</v>
      </c>
      <c r="T62" s="36">
        <f>SUMIFS(СВЦЭМ!$D$34:$D$777,СВЦЭМ!$A$34:$A$777,$A62,СВЦЭМ!$B$34:$B$777,T$47)+'СЕТ СН'!$G$11+СВЦЭМ!$D$10+'СЕТ СН'!$G$6-'СЕТ СН'!$G$23</f>
        <v>1063.3636314099999</v>
      </c>
      <c r="U62" s="36">
        <f>SUMIFS(СВЦЭМ!$D$34:$D$777,СВЦЭМ!$A$34:$A$777,$A62,СВЦЭМ!$B$34:$B$777,U$47)+'СЕТ СН'!$G$11+СВЦЭМ!$D$10+'СЕТ СН'!$G$6-'СЕТ СН'!$G$23</f>
        <v>1047.55692707</v>
      </c>
      <c r="V62" s="36">
        <f>SUMIFS(СВЦЭМ!$D$34:$D$777,СВЦЭМ!$A$34:$A$777,$A62,СВЦЭМ!$B$34:$B$777,V$47)+'СЕТ СН'!$G$11+СВЦЭМ!$D$10+'СЕТ СН'!$G$6-'СЕТ СН'!$G$23</f>
        <v>1041.3223397199999</v>
      </c>
      <c r="W62" s="36">
        <f>SUMIFS(СВЦЭМ!$D$34:$D$777,СВЦЭМ!$A$34:$A$777,$A62,СВЦЭМ!$B$34:$B$777,W$47)+'СЕТ СН'!$G$11+СВЦЭМ!$D$10+'СЕТ СН'!$G$6-'СЕТ СН'!$G$23</f>
        <v>1048.5709738799999</v>
      </c>
      <c r="X62" s="36">
        <f>SUMIFS(СВЦЭМ!$D$34:$D$777,СВЦЭМ!$A$34:$A$777,$A62,СВЦЭМ!$B$34:$B$777,X$47)+'СЕТ СН'!$G$11+СВЦЭМ!$D$10+'СЕТ СН'!$G$6-'СЕТ СН'!$G$23</f>
        <v>1110.94455326</v>
      </c>
      <c r="Y62" s="36">
        <f>SUMIFS(СВЦЭМ!$D$34:$D$777,СВЦЭМ!$A$34:$A$777,$A62,СВЦЭМ!$B$34:$B$777,Y$47)+'СЕТ СН'!$G$11+СВЦЭМ!$D$10+'СЕТ СН'!$G$6-'СЕТ СН'!$G$23</f>
        <v>1233.19509483</v>
      </c>
    </row>
    <row r="63" spans="1:25" ht="15.75" x14ac:dyDescent="0.2">
      <c r="A63" s="35">
        <f t="shared" si="1"/>
        <v>43389</v>
      </c>
      <c r="B63" s="36">
        <f>SUMIFS(СВЦЭМ!$D$34:$D$777,СВЦЭМ!$A$34:$A$777,$A63,СВЦЭМ!$B$34:$B$777,B$47)+'СЕТ СН'!$G$11+СВЦЭМ!$D$10+'СЕТ СН'!$G$6-'СЕТ СН'!$G$23</f>
        <v>1370.4452435000001</v>
      </c>
      <c r="C63" s="36">
        <f>SUMIFS(СВЦЭМ!$D$34:$D$777,СВЦЭМ!$A$34:$A$777,$A63,СВЦЭМ!$B$34:$B$777,C$47)+'СЕТ СН'!$G$11+СВЦЭМ!$D$10+'СЕТ СН'!$G$6-'СЕТ СН'!$G$23</f>
        <v>1490.8512995399999</v>
      </c>
      <c r="D63" s="36">
        <f>SUMIFS(СВЦЭМ!$D$34:$D$777,СВЦЭМ!$A$34:$A$777,$A63,СВЦЭМ!$B$34:$B$777,D$47)+'СЕТ СН'!$G$11+СВЦЭМ!$D$10+'СЕТ СН'!$G$6-'СЕТ СН'!$G$23</f>
        <v>1579.46251478</v>
      </c>
      <c r="E63" s="36">
        <f>SUMIFS(СВЦЭМ!$D$34:$D$777,СВЦЭМ!$A$34:$A$777,$A63,СВЦЭМ!$B$34:$B$777,E$47)+'СЕТ СН'!$G$11+СВЦЭМ!$D$10+'СЕТ СН'!$G$6-'СЕТ СН'!$G$23</f>
        <v>1586.4764596300001</v>
      </c>
      <c r="F63" s="36">
        <f>SUMIFS(СВЦЭМ!$D$34:$D$777,СВЦЭМ!$A$34:$A$777,$A63,СВЦЭМ!$B$34:$B$777,F$47)+'СЕТ СН'!$G$11+СВЦЭМ!$D$10+'СЕТ СН'!$G$6-'СЕТ СН'!$G$23</f>
        <v>1569.35024578</v>
      </c>
      <c r="G63" s="36">
        <f>SUMIFS(СВЦЭМ!$D$34:$D$777,СВЦЭМ!$A$34:$A$777,$A63,СВЦЭМ!$B$34:$B$777,G$47)+'СЕТ СН'!$G$11+СВЦЭМ!$D$10+'СЕТ СН'!$G$6-'СЕТ СН'!$G$23</f>
        <v>1540.5724824700001</v>
      </c>
      <c r="H63" s="36">
        <f>SUMIFS(СВЦЭМ!$D$34:$D$777,СВЦЭМ!$A$34:$A$777,$A63,СВЦЭМ!$B$34:$B$777,H$47)+'СЕТ СН'!$G$11+СВЦЭМ!$D$10+'СЕТ СН'!$G$6-'СЕТ СН'!$G$23</f>
        <v>1499.03408352</v>
      </c>
      <c r="I63" s="36">
        <f>SUMIFS(СВЦЭМ!$D$34:$D$777,СВЦЭМ!$A$34:$A$777,$A63,СВЦЭМ!$B$34:$B$777,I$47)+'СЕТ СН'!$G$11+СВЦЭМ!$D$10+'СЕТ СН'!$G$6-'СЕТ СН'!$G$23</f>
        <v>1481.5715933199999</v>
      </c>
      <c r="J63" s="36">
        <f>SUMIFS(СВЦЭМ!$D$34:$D$777,СВЦЭМ!$A$34:$A$777,$A63,СВЦЭМ!$B$34:$B$777,J$47)+'СЕТ СН'!$G$11+СВЦЭМ!$D$10+'СЕТ СН'!$G$6-'СЕТ СН'!$G$23</f>
        <v>1481.28915729</v>
      </c>
      <c r="K63" s="36">
        <f>SUMIFS(СВЦЭМ!$D$34:$D$777,СВЦЭМ!$A$34:$A$777,$A63,СВЦЭМ!$B$34:$B$777,K$47)+'СЕТ СН'!$G$11+СВЦЭМ!$D$10+'СЕТ СН'!$G$6-'СЕТ СН'!$G$23</f>
        <v>1465.8867132800001</v>
      </c>
      <c r="L63" s="36">
        <f>SUMIFS(СВЦЭМ!$D$34:$D$777,СВЦЭМ!$A$34:$A$777,$A63,СВЦЭМ!$B$34:$B$777,L$47)+'СЕТ СН'!$G$11+СВЦЭМ!$D$10+'СЕТ СН'!$G$6-'СЕТ СН'!$G$23</f>
        <v>1463.0425167999999</v>
      </c>
      <c r="M63" s="36">
        <f>SUMIFS(СВЦЭМ!$D$34:$D$777,СВЦЭМ!$A$34:$A$777,$A63,СВЦЭМ!$B$34:$B$777,M$47)+'СЕТ СН'!$G$11+СВЦЭМ!$D$10+'СЕТ СН'!$G$6-'СЕТ СН'!$G$23</f>
        <v>1482.0260138199999</v>
      </c>
      <c r="N63" s="36">
        <f>SUMIFS(СВЦЭМ!$D$34:$D$777,СВЦЭМ!$A$34:$A$777,$A63,СВЦЭМ!$B$34:$B$777,N$47)+'СЕТ СН'!$G$11+СВЦЭМ!$D$10+'СЕТ СН'!$G$6-'СЕТ СН'!$G$23</f>
        <v>1479.8203678499999</v>
      </c>
      <c r="O63" s="36">
        <f>SUMIFS(СВЦЭМ!$D$34:$D$777,СВЦЭМ!$A$34:$A$777,$A63,СВЦЭМ!$B$34:$B$777,O$47)+'СЕТ СН'!$G$11+СВЦЭМ!$D$10+'СЕТ СН'!$G$6-'СЕТ СН'!$G$23</f>
        <v>1465.46918759</v>
      </c>
      <c r="P63" s="36">
        <f>SUMIFS(СВЦЭМ!$D$34:$D$777,СВЦЭМ!$A$34:$A$777,$A63,СВЦЭМ!$B$34:$B$777,P$47)+'СЕТ СН'!$G$11+СВЦЭМ!$D$10+'СЕТ СН'!$G$6-'СЕТ СН'!$G$23</f>
        <v>1407.45338932</v>
      </c>
      <c r="Q63" s="36">
        <f>SUMIFS(СВЦЭМ!$D$34:$D$777,СВЦЭМ!$A$34:$A$777,$A63,СВЦЭМ!$B$34:$B$777,Q$47)+'СЕТ СН'!$G$11+СВЦЭМ!$D$10+'СЕТ СН'!$G$6-'СЕТ СН'!$G$23</f>
        <v>1334.96475756</v>
      </c>
      <c r="R63" s="36">
        <f>SUMIFS(СВЦЭМ!$D$34:$D$777,СВЦЭМ!$A$34:$A$777,$A63,СВЦЭМ!$B$34:$B$777,R$47)+'СЕТ СН'!$G$11+СВЦЭМ!$D$10+'СЕТ СН'!$G$6-'СЕТ СН'!$G$23</f>
        <v>1226.27994982</v>
      </c>
      <c r="S63" s="36">
        <f>SUMIFS(СВЦЭМ!$D$34:$D$777,СВЦЭМ!$A$34:$A$777,$A63,СВЦЭМ!$B$34:$B$777,S$47)+'СЕТ СН'!$G$11+СВЦЭМ!$D$10+'СЕТ СН'!$G$6-'СЕТ СН'!$G$23</f>
        <v>1122.65010624</v>
      </c>
      <c r="T63" s="36">
        <f>SUMIFS(СВЦЭМ!$D$34:$D$777,СВЦЭМ!$A$34:$A$777,$A63,СВЦЭМ!$B$34:$B$777,T$47)+'СЕТ СН'!$G$11+СВЦЭМ!$D$10+'СЕТ СН'!$G$6-'СЕТ СН'!$G$23</f>
        <v>1086.3281368</v>
      </c>
      <c r="U63" s="36">
        <f>SUMIFS(СВЦЭМ!$D$34:$D$777,СВЦЭМ!$A$34:$A$777,$A63,СВЦЭМ!$B$34:$B$777,U$47)+'СЕТ СН'!$G$11+СВЦЭМ!$D$10+'СЕТ СН'!$G$6-'СЕТ СН'!$G$23</f>
        <v>1079.78639011</v>
      </c>
      <c r="V63" s="36">
        <f>SUMIFS(СВЦЭМ!$D$34:$D$777,СВЦЭМ!$A$34:$A$777,$A63,СВЦЭМ!$B$34:$B$777,V$47)+'СЕТ СН'!$G$11+СВЦЭМ!$D$10+'СЕТ СН'!$G$6-'СЕТ СН'!$G$23</f>
        <v>1085.2147036700001</v>
      </c>
      <c r="W63" s="36">
        <f>SUMIFS(СВЦЭМ!$D$34:$D$777,СВЦЭМ!$A$34:$A$777,$A63,СВЦЭМ!$B$34:$B$777,W$47)+'СЕТ СН'!$G$11+СВЦЭМ!$D$10+'СЕТ СН'!$G$6-'СЕТ СН'!$G$23</f>
        <v>1113.4319245500001</v>
      </c>
      <c r="X63" s="36">
        <f>SUMIFS(СВЦЭМ!$D$34:$D$777,СВЦЭМ!$A$34:$A$777,$A63,СВЦЭМ!$B$34:$B$777,X$47)+'СЕТ СН'!$G$11+СВЦЭМ!$D$10+'СЕТ СН'!$G$6-'СЕТ СН'!$G$23</f>
        <v>1164.5822300099999</v>
      </c>
      <c r="Y63" s="36">
        <f>SUMIFS(СВЦЭМ!$D$34:$D$777,СВЦЭМ!$A$34:$A$777,$A63,СВЦЭМ!$B$34:$B$777,Y$47)+'СЕТ СН'!$G$11+СВЦЭМ!$D$10+'СЕТ СН'!$G$6-'СЕТ СН'!$G$23</f>
        <v>1286.92824952</v>
      </c>
    </row>
    <row r="64" spans="1:25" ht="15.75" x14ac:dyDescent="0.2">
      <c r="A64" s="35">
        <f t="shared" si="1"/>
        <v>43390</v>
      </c>
      <c r="B64" s="36">
        <f>SUMIFS(СВЦЭМ!$D$34:$D$777,СВЦЭМ!$A$34:$A$777,$A64,СВЦЭМ!$B$34:$B$777,B$47)+'СЕТ СН'!$G$11+СВЦЭМ!$D$10+'СЕТ СН'!$G$6-'СЕТ СН'!$G$23</f>
        <v>1444.2669197</v>
      </c>
      <c r="C64" s="36">
        <f>SUMIFS(СВЦЭМ!$D$34:$D$777,СВЦЭМ!$A$34:$A$777,$A64,СВЦЭМ!$B$34:$B$777,C$47)+'СЕТ СН'!$G$11+СВЦЭМ!$D$10+'СЕТ СН'!$G$6-'СЕТ СН'!$G$23</f>
        <v>1561.9237583500001</v>
      </c>
      <c r="D64" s="36">
        <f>SUMIFS(СВЦЭМ!$D$34:$D$777,СВЦЭМ!$A$34:$A$777,$A64,СВЦЭМ!$B$34:$B$777,D$47)+'СЕТ СН'!$G$11+СВЦЭМ!$D$10+'СЕТ СН'!$G$6-'СЕТ СН'!$G$23</f>
        <v>1650.6722353800001</v>
      </c>
      <c r="E64" s="36">
        <f>SUMIFS(СВЦЭМ!$D$34:$D$777,СВЦЭМ!$A$34:$A$777,$A64,СВЦЭМ!$B$34:$B$777,E$47)+'СЕТ СН'!$G$11+СВЦЭМ!$D$10+'СЕТ СН'!$G$6-'СЕТ СН'!$G$23</f>
        <v>1654.7488516000003</v>
      </c>
      <c r="F64" s="36">
        <f>SUMIFS(СВЦЭМ!$D$34:$D$777,СВЦЭМ!$A$34:$A$777,$A64,СВЦЭМ!$B$34:$B$777,F$47)+'СЕТ СН'!$G$11+СВЦЭМ!$D$10+'СЕТ СН'!$G$6-'СЕТ СН'!$G$23</f>
        <v>1637.9223500600001</v>
      </c>
      <c r="G64" s="36">
        <f>SUMIFS(СВЦЭМ!$D$34:$D$777,СВЦЭМ!$A$34:$A$777,$A64,СВЦЭМ!$B$34:$B$777,G$47)+'СЕТ СН'!$G$11+СВЦЭМ!$D$10+'СЕТ СН'!$G$6-'СЕТ СН'!$G$23</f>
        <v>1610.4641815499999</v>
      </c>
      <c r="H64" s="36">
        <f>SUMIFS(СВЦЭМ!$D$34:$D$777,СВЦЭМ!$A$34:$A$777,$A64,СВЦЭМ!$B$34:$B$777,H$47)+'СЕТ СН'!$G$11+СВЦЭМ!$D$10+'СЕТ СН'!$G$6-'СЕТ СН'!$G$23</f>
        <v>1528.42811766</v>
      </c>
      <c r="I64" s="36">
        <f>SUMIFS(СВЦЭМ!$D$34:$D$777,СВЦЭМ!$A$34:$A$777,$A64,СВЦЭМ!$B$34:$B$777,I$47)+'СЕТ СН'!$G$11+СВЦЭМ!$D$10+'СЕТ СН'!$G$6-'СЕТ СН'!$G$23</f>
        <v>1460.8646534499999</v>
      </c>
      <c r="J64" s="36">
        <f>SUMIFS(СВЦЭМ!$D$34:$D$777,СВЦЭМ!$A$34:$A$777,$A64,СВЦЭМ!$B$34:$B$777,J$47)+'СЕТ СН'!$G$11+СВЦЭМ!$D$10+'СЕТ СН'!$G$6-'СЕТ СН'!$G$23</f>
        <v>1444.48462825</v>
      </c>
      <c r="K64" s="36">
        <f>SUMIFS(СВЦЭМ!$D$34:$D$777,СВЦЭМ!$A$34:$A$777,$A64,СВЦЭМ!$B$34:$B$777,K$47)+'СЕТ СН'!$G$11+СВЦЭМ!$D$10+'СЕТ СН'!$G$6-'СЕТ СН'!$G$23</f>
        <v>1418.9465033500001</v>
      </c>
      <c r="L64" s="36">
        <f>SUMIFS(СВЦЭМ!$D$34:$D$777,СВЦЭМ!$A$34:$A$777,$A64,СВЦЭМ!$B$34:$B$777,L$47)+'СЕТ СН'!$G$11+СВЦЭМ!$D$10+'СЕТ СН'!$G$6-'СЕТ СН'!$G$23</f>
        <v>1411.8543547500001</v>
      </c>
      <c r="M64" s="36">
        <f>SUMIFS(СВЦЭМ!$D$34:$D$777,СВЦЭМ!$A$34:$A$777,$A64,СВЦЭМ!$B$34:$B$777,M$47)+'СЕТ СН'!$G$11+СВЦЭМ!$D$10+'СЕТ СН'!$G$6-'СЕТ СН'!$G$23</f>
        <v>1429.23793527</v>
      </c>
      <c r="N64" s="36">
        <f>SUMIFS(СВЦЭМ!$D$34:$D$777,СВЦЭМ!$A$34:$A$777,$A64,СВЦЭМ!$B$34:$B$777,N$47)+'СЕТ СН'!$G$11+СВЦЭМ!$D$10+'СЕТ СН'!$G$6-'СЕТ СН'!$G$23</f>
        <v>1442.3218129899999</v>
      </c>
      <c r="O64" s="36">
        <f>SUMIFS(СВЦЭМ!$D$34:$D$777,СВЦЭМ!$A$34:$A$777,$A64,СВЦЭМ!$B$34:$B$777,O$47)+'СЕТ СН'!$G$11+СВЦЭМ!$D$10+'СЕТ СН'!$G$6-'СЕТ СН'!$G$23</f>
        <v>1403.8222762600001</v>
      </c>
      <c r="P64" s="36">
        <f>SUMIFS(СВЦЭМ!$D$34:$D$777,СВЦЭМ!$A$34:$A$777,$A64,СВЦЭМ!$B$34:$B$777,P$47)+'СЕТ СН'!$G$11+СВЦЭМ!$D$10+'СЕТ СН'!$G$6-'СЕТ СН'!$G$23</f>
        <v>1345.71386435</v>
      </c>
      <c r="Q64" s="36">
        <f>SUMIFS(СВЦЭМ!$D$34:$D$777,СВЦЭМ!$A$34:$A$777,$A64,СВЦЭМ!$B$34:$B$777,Q$47)+'СЕТ СН'!$G$11+СВЦЭМ!$D$10+'СЕТ СН'!$G$6-'СЕТ СН'!$G$23</f>
        <v>1280.0142342199999</v>
      </c>
      <c r="R64" s="36">
        <f>SUMIFS(СВЦЭМ!$D$34:$D$777,СВЦЭМ!$A$34:$A$777,$A64,СВЦЭМ!$B$34:$B$777,R$47)+'СЕТ СН'!$G$11+СВЦЭМ!$D$10+'СЕТ СН'!$G$6-'СЕТ СН'!$G$23</f>
        <v>1181.1348426899999</v>
      </c>
      <c r="S64" s="36">
        <f>SUMIFS(СВЦЭМ!$D$34:$D$777,СВЦЭМ!$A$34:$A$777,$A64,СВЦЭМ!$B$34:$B$777,S$47)+'СЕТ СН'!$G$11+СВЦЭМ!$D$10+'СЕТ СН'!$G$6-'СЕТ СН'!$G$23</f>
        <v>1102.73646401</v>
      </c>
      <c r="T64" s="36">
        <f>SUMIFS(СВЦЭМ!$D$34:$D$777,СВЦЭМ!$A$34:$A$777,$A64,СВЦЭМ!$B$34:$B$777,T$47)+'СЕТ СН'!$G$11+СВЦЭМ!$D$10+'СЕТ СН'!$G$6-'СЕТ СН'!$G$23</f>
        <v>1076.3322820399999</v>
      </c>
      <c r="U64" s="36">
        <f>SUMIFS(СВЦЭМ!$D$34:$D$777,СВЦЭМ!$A$34:$A$777,$A64,СВЦЭМ!$B$34:$B$777,U$47)+'СЕТ СН'!$G$11+СВЦЭМ!$D$10+'СЕТ СН'!$G$6-'СЕТ СН'!$G$23</f>
        <v>1057.0511376100001</v>
      </c>
      <c r="V64" s="36">
        <f>SUMIFS(СВЦЭМ!$D$34:$D$777,СВЦЭМ!$A$34:$A$777,$A64,СВЦЭМ!$B$34:$B$777,V$47)+'СЕТ СН'!$G$11+СВЦЭМ!$D$10+'СЕТ СН'!$G$6-'СЕТ СН'!$G$23</f>
        <v>1061.6777221</v>
      </c>
      <c r="W64" s="36">
        <f>SUMIFS(СВЦЭМ!$D$34:$D$777,СВЦЭМ!$A$34:$A$777,$A64,СВЦЭМ!$B$34:$B$777,W$47)+'СЕТ СН'!$G$11+СВЦЭМ!$D$10+'СЕТ СН'!$G$6-'СЕТ СН'!$G$23</f>
        <v>1092.31509439</v>
      </c>
      <c r="X64" s="36">
        <f>SUMIFS(СВЦЭМ!$D$34:$D$777,СВЦЭМ!$A$34:$A$777,$A64,СВЦЭМ!$B$34:$B$777,X$47)+'СЕТ СН'!$G$11+СВЦЭМ!$D$10+'СЕТ СН'!$G$6-'СЕТ СН'!$G$23</f>
        <v>1157.63760144</v>
      </c>
      <c r="Y64" s="36">
        <f>SUMIFS(СВЦЭМ!$D$34:$D$777,СВЦЭМ!$A$34:$A$777,$A64,СВЦЭМ!$B$34:$B$777,Y$47)+'СЕТ СН'!$G$11+СВЦЭМ!$D$10+'СЕТ СН'!$G$6-'СЕТ СН'!$G$23</f>
        <v>1287.0011136599999</v>
      </c>
    </row>
    <row r="65" spans="1:26" ht="15.75" x14ac:dyDescent="0.2">
      <c r="A65" s="35">
        <f t="shared" si="1"/>
        <v>43391</v>
      </c>
      <c r="B65" s="36">
        <f>SUMIFS(СВЦЭМ!$D$34:$D$777,СВЦЭМ!$A$34:$A$777,$A65,СВЦЭМ!$B$34:$B$777,B$47)+'СЕТ СН'!$G$11+СВЦЭМ!$D$10+'СЕТ СН'!$G$6-'СЕТ СН'!$G$23</f>
        <v>1431.61940516</v>
      </c>
      <c r="C65" s="36">
        <f>SUMIFS(СВЦЭМ!$D$34:$D$777,СВЦЭМ!$A$34:$A$777,$A65,СВЦЭМ!$B$34:$B$777,C$47)+'СЕТ СН'!$G$11+СВЦЭМ!$D$10+'СЕТ СН'!$G$6-'СЕТ СН'!$G$23</f>
        <v>1537.9334800000001</v>
      </c>
      <c r="D65" s="36">
        <f>SUMIFS(СВЦЭМ!$D$34:$D$777,СВЦЭМ!$A$34:$A$777,$A65,СВЦЭМ!$B$34:$B$777,D$47)+'СЕТ СН'!$G$11+СВЦЭМ!$D$10+'СЕТ СН'!$G$6-'СЕТ СН'!$G$23</f>
        <v>1632.2317629600002</v>
      </c>
      <c r="E65" s="36">
        <f>SUMIFS(СВЦЭМ!$D$34:$D$777,СВЦЭМ!$A$34:$A$777,$A65,СВЦЭМ!$B$34:$B$777,E$47)+'СЕТ СН'!$G$11+СВЦЭМ!$D$10+'СЕТ СН'!$G$6-'СЕТ СН'!$G$23</f>
        <v>1633.09787177</v>
      </c>
      <c r="F65" s="36">
        <f>SUMIFS(СВЦЭМ!$D$34:$D$777,СВЦЭМ!$A$34:$A$777,$A65,СВЦЭМ!$B$34:$B$777,F$47)+'СЕТ СН'!$G$11+СВЦЭМ!$D$10+'СЕТ СН'!$G$6-'СЕТ СН'!$G$23</f>
        <v>1621.4401517400001</v>
      </c>
      <c r="G65" s="36">
        <f>SUMIFS(СВЦЭМ!$D$34:$D$777,СВЦЭМ!$A$34:$A$777,$A65,СВЦЭМ!$B$34:$B$777,G$47)+'СЕТ СН'!$G$11+СВЦЭМ!$D$10+'СЕТ СН'!$G$6-'СЕТ СН'!$G$23</f>
        <v>1595.19908586</v>
      </c>
      <c r="H65" s="36">
        <f>SUMIFS(СВЦЭМ!$D$34:$D$777,СВЦЭМ!$A$34:$A$777,$A65,СВЦЭМ!$B$34:$B$777,H$47)+'СЕТ СН'!$G$11+СВЦЭМ!$D$10+'СЕТ СН'!$G$6-'СЕТ СН'!$G$23</f>
        <v>1535.7693148000001</v>
      </c>
      <c r="I65" s="36">
        <f>SUMIFS(СВЦЭМ!$D$34:$D$777,СВЦЭМ!$A$34:$A$777,$A65,СВЦЭМ!$B$34:$B$777,I$47)+'СЕТ СН'!$G$11+СВЦЭМ!$D$10+'СЕТ СН'!$G$6-'СЕТ СН'!$G$23</f>
        <v>1471.2273655500001</v>
      </c>
      <c r="J65" s="36">
        <f>SUMIFS(СВЦЭМ!$D$34:$D$777,СВЦЭМ!$A$34:$A$777,$A65,СВЦЭМ!$B$34:$B$777,J$47)+'СЕТ СН'!$G$11+СВЦЭМ!$D$10+'СЕТ СН'!$G$6-'СЕТ СН'!$G$23</f>
        <v>1461.9387473500001</v>
      </c>
      <c r="K65" s="36">
        <f>SUMIFS(СВЦЭМ!$D$34:$D$777,СВЦЭМ!$A$34:$A$777,$A65,СВЦЭМ!$B$34:$B$777,K$47)+'СЕТ СН'!$G$11+СВЦЭМ!$D$10+'СЕТ СН'!$G$6-'СЕТ СН'!$G$23</f>
        <v>1447.2418668999999</v>
      </c>
      <c r="L65" s="36">
        <f>SUMIFS(СВЦЭМ!$D$34:$D$777,СВЦЭМ!$A$34:$A$777,$A65,СВЦЭМ!$B$34:$B$777,L$47)+'СЕТ СН'!$G$11+СВЦЭМ!$D$10+'СЕТ СН'!$G$6-'СЕТ СН'!$G$23</f>
        <v>1441.5040797199999</v>
      </c>
      <c r="M65" s="36">
        <f>SUMIFS(СВЦЭМ!$D$34:$D$777,СВЦЭМ!$A$34:$A$777,$A65,СВЦЭМ!$B$34:$B$777,M$47)+'СЕТ СН'!$G$11+СВЦЭМ!$D$10+'СЕТ СН'!$G$6-'СЕТ СН'!$G$23</f>
        <v>1455.88985637</v>
      </c>
      <c r="N65" s="36">
        <f>SUMIFS(СВЦЭМ!$D$34:$D$777,СВЦЭМ!$A$34:$A$777,$A65,СВЦЭМ!$B$34:$B$777,N$47)+'СЕТ СН'!$G$11+СВЦЭМ!$D$10+'СЕТ СН'!$G$6-'СЕТ СН'!$G$23</f>
        <v>1469.21160682</v>
      </c>
      <c r="O65" s="36">
        <f>SUMIFS(СВЦЭМ!$D$34:$D$777,СВЦЭМ!$A$34:$A$777,$A65,СВЦЭМ!$B$34:$B$777,O$47)+'СЕТ СН'!$G$11+СВЦЭМ!$D$10+'СЕТ СН'!$G$6-'СЕТ СН'!$G$23</f>
        <v>1440.1804044099999</v>
      </c>
      <c r="P65" s="36">
        <f>SUMIFS(СВЦЭМ!$D$34:$D$777,СВЦЭМ!$A$34:$A$777,$A65,СВЦЭМ!$B$34:$B$777,P$47)+'СЕТ СН'!$G$11+СВЦЭМ!$D$10+'СЕТ СН'!$G$6-'СЕТ СН'!$G$23</f>
        <v>1387.2389605000001</v>
      </c>
      <c r="Q65" s="36">
        <f>SUMIFS(СВЦЭМ!$D$34:$D$777,СВЦЭМ!$A$34:$A$777,$A65,СВЦЭМ!$B$34:$B$777,Q$47)+'СЕТ СН'!$G$11+СВЦЭМ!$D$10+'СЕТ СН'!$G$6-'СЕТ СН'!$G$23</f>
        <v>1315.56300633</v>
      </c>
      <c r="R65" s="36">
        <f>SUMIFS(СВЦЭМ!$D$34:$D$777,СВЦЭМ!$A$34:$A$777,$A65,СВЦЭМ!$B$34:$B$777,R$47)+'СЕТ СН'!$G$11+СВЦЭМ!$D$10+'СЕТ СН'!$G$6-'СЕТ СН'!$G$23</f>
        <v>1217.2330247899999</v>
      </c>
      <c r="S65" s="36">
        <f>SUMIFS(СВЦЭМ!$D$34:$D$777,СВЦЭМ!$A$34:$A$777,$A65,СВЦЭМ!$B$34:$B$777,S$47)+'СЕТ СН'!$G$11+СВЦЭМ!$D$10+'СЕТ СН'!$G$6-'СЕТ СН'!$G$23</f>
        <v>1130.1855282399999</v>
      </c>
      <c r="T65" s="36">
        <f>SUMIFS(СВЦЭМ!$D$34:$D$777,СВЦЭМ!$A$34:$A$777,$A65,СВЦЭМ!$B$34:$B$777,T$47)+'СЕТ СН'!$G$11+СВЦЭМ!$D$10+'СЕТ СН'!$G$6-'СЕТ СН'!$G$23</f>
        <v>1097.6151013399999</v>
      </c>
      <c r="U65" s="36">
        <f>SUMIFS(СВЦЭМ!$D$34:$D$777,СВЦЭМ!$A$34:$A$777,$A65,СВЦЭМ!$B$34:$B$777,U$47)+'СЕТ СН'!$G$11+СВЦЭМ!$D$10+'СЕТ СН'!$G$6-'СЕТ СН'!$G$23</f>
        <v>1075.69084163</v>
      </c>
      <c r="V65" s="36">
        <f>SUMIFS(СВЦЭМ!$D$34:$D$777,СВЦЭМ!$A$34:$A$777,$A65,СВЦЭМ!$B$34:$B$777,V$47)+'СЕТ СН'!$G$11+СВЦЭМ!$D$10+'СЕТ СН'!$G$6-'СЕТ СН'!$G$23</f>
        <v>1081.4612921799999</v>
      </c>
      <c r="W65" s="36">
        <f>SUMIFS(СВЦЭМ!$D$34:$D$777,СВЦЭМ!$A$34:$A$777,$A65,СВЦЭМ!$B$34:$B$777,W$47)+'СЕТ СН'!$G$11+СВЦЭМ!$D$10+'СЕТ СН'!$G$6-'СЕТ СН'!$G$23</f>
        <v>1089.03549939</v>
      </c>
      <c r="X65" s="36">
        <f>SUMIFS(СВЦЭМ!$D$34:$D$777,СВЦЭМ!$A$34:$A$777,$A65,СВЦЭМ!$B$34:$B$777,X$47)+'СЕТ СН'!$G$11+СВЦЭМ!$D$10+'СЕТ СН'!$G$6-'СЕТ СН'!$G$23</f>
        <v>1172.09642347</v>
      </c>
      <c r="Y65" s="36">
        <f>SUMIFS(СВЦЭМ!$D$34:$D$777,СВЦЭМ!$A$34:$A$777,$A65,СВЦЭМ!$B$34:$B$777,Y$47)+'СЕТ СН'!$G$11+СВЦЭМ!$D$10+'СЕТ СН'!$G$6-'СЕТ СН'!$G$23</f>
        <v>1310.3311604600001</v>
      </c>
    </row>
    <row r="66" spans="1:26" ht="15.75" x14ac:dyDescent="0.2">
      <c r="A66" s="35">
        <f t="shared" si="1"/>
        <v>43392</v>
      </c>
      <c r="B66" s="36">
        <f>SUMIFS(СВЦЭМ!$D$34:$D$777,СВЦЭМ!$A$34:$A$777,$A66,СВЦЭМ!$B$34:$B$777,B$47)+'СЕТ СН'!$G$11+СВЦЭМ!$D$10+'СЕТ СН'!$G$6-'СЕТ СН'!$G$23</f>
        <v>1405.21914062</v>
      </c>
      <c r="C66" s="36">
        <f>SUMIFS(СВЦЭМ!$D$34:$D$777,СВЦЭМ!$A$34:$A$777,$A66,СВЦЭМ!$B$34:$B$777,C$47)+'СЕТ СН'!$G$11+СВЦЭМ!$D$10+'СЕТ СН'!$G$6-'СЕТ СН'!$G$23</f>
        <v>1507.2778210399999</v>
      </c>
      <c r="D66" s="36">
        <f>SUMIFS(СВЦЭМ!$D$34:$D$777,СВЦЭМ!$A$34:$A$777,$A66,СВЦЭМ!$B$34:$B$777,D$47)+'СЕТ СН'!$G$11+СВЦЭМ!$D$10+'СЕТ СН'!$G$6-'СЕТ СН'!$G$23</f>
        <v>1600.68059094</v>
      </c>
      <c r="E66" s="36">
        <f>SUMIFS(СВЦЭМ!$D$34:$D$777,СВЦЭМ!$A$34:$A$777,$A66,СВЦЭМ!$B$34:$B$777,E$47)+'СЕТ СН'!$G$11+СВЦЭМ!$D$10+'СЕТ СН'!$G$6-'СЕТ СН'!$G$23</f>
        <v>1610.0446321999998</v>
      </c>
      <c r="F66" s="36">
        <f>SUMIFS(СВЦЭМ!$D$34:$D$777,СВЦЭМ!$A$34:$A$777,$A66,СВЦЭМ!$B$34:$B$777,F$47)+'СЕТ СН'!$G$11+СВЦЭМ!$D$10+'СЕТ СН'!$G$6-'СЕТ СН'!$G$23</f>
        <v>1594.6952671199999</v>
      </c>
      <c r="G66" s="36">
        <f>SUMIFS(СВЦЭМ!$D$34:$D$777,СВЦЭМ!$A$34:$A$777,$A66,СВЦЭМ!$B$34:$B$777,G$47)+'СЕТ СН'!$G$11+СВЦЭМ!$D$10+'СЕТ СН'!$G$6-'СЕТ СН'!$G$23</f>
        <v>1583.6351506400001</v>
      </c>
      <c r="H66" s="36">
        <f>SUMIFS(СВЦЭМ!$D$34:$D$777,СВЦЭМ!$A$34:$A$777,$A66,СВЦЭМ!$B$34:$B$777,H$47)+'СЕТ СН'!$G$11+СВЦЭМ!$D$10+'СЕТ СН'!$G$6-'СЕТ СН'!$G$23</f>
        <v>1525.2258170300001</v>
      </c>
      <c r="I66" s="36">
        <f>SUMIFS(СВЦЭМ!$D$34:$D$777,СВЦЭМ!$A$34:$A$777,$A66,СВЦЭМ!$B$34:$B$777,I$47)+'СЕТ СН'!$G$11+СВЦЭМ!$D$10+'СЕТ СН'!$G$6-'СЕТ СН'!$G$23</f>
        <v>1475.3842352199999</v>
      </c>
      <c r="J66" s="36">
        <f>SUMIFS(СВЦЭМ!$D$34:$D$777,СВЦЭМ!$A$34:$A$777,$A66,СВЦЭМ!$B$34:$B$777,J$47)+'СЕТ СН'!$G$11+СВЦЭМ!$D$10+'СЕТ СН'!$G$6-'СЕТ СН'!$G$23</f>
        <v>1464.2264780400001</v>
      </c>
      <c r="K66" s="36">
        <f>SUMIFS(СВЦЭМ!$D$34:$D$777,СВЦЭМ!$A$34:$A$777,$A66,СВЦЭМ!$B$34:$B$777,K$47)+'СЕТ СН'!$G$11+СВЦЭМ!$D$10+'СЕТ СН'!$G$6-'СЕТ СН'!$G$23</f>
        <v>1458.7881539099999</v>
      </c>
      <c r="L66" s="36">
        <f>SUMIFS(СВЦЭМ!$D$34:$D$777,СВЦЭМ!$A$34:$A$777,$A66,СВЦЭМ!$B$34:$B$777,L$47)+'СЕТ СН'!$G$11+СВЦЭМ!$D$10+'СЕТ СН'!$G$6-'СЕТ СН'!$G$23</f>
        <v>1476.03014233</v>
      </c>
      <c r="M66" s="36">
        <f>SUMIFS(СВЦЭМ!$D$34:$D$777,СВЦЭМ!$A$34:$A$777,$A66,СВЦЭМ!$B$34:$B$777,M$47)+'СЕТ СН'!$G$11+СВЦЭМ!$D$10+'СЕТ СН'!$G$6-'СЕТ СН'!$G$23</f>
        <v>1491.05816534</v>
      </c>
      <c r="N66" s="36">
        <f>SUMIFS(СВЦЭМ!$D$34:$D$777,СВЦЭМ!$A$34:$A$777,$A66,СВЦЭМ!$B$34:$B$777,N$47)+'СЕТ СН'!$G$11+СВЦЭМ!$D$10+'СЕТ СН'!$G$6-'СЕТ СН'!$G$23</f>
        <v>1488.6413198999999</v>
      </c>
      <c r="O66" s="36">
        <f>SUMIFS(СВЦЭМ!$D$34:$D$777,СВЦЭМ!$A$34:$A$777,$A66,СВЦЭМ!$B$34:$B$777,O$47)+'СЕТ СН'!$G$11+СВЦЭМ!$D$10+'СЕТ СН'!$G$6-'СЕТ СН'!$G$23</f>
        <v>1476.2792149899999</v>
      </c>
      <c r="P66" s="36">
        <f>SUMIFS(СВЦЭМ!$D$34:$D$777,СВЦЭМ!$A$34:$A$777,$A66,СВЦЭМ!$B$34:$B$777,P$47)+'СЕТ СН'!$G$11+СВЦЭМ!$D$10+'СЕТ СН'!$G$6-'СЕТ СН'!$G$23</f>
        <v>1419.3488617200001</v>
      </c>
      <c r="Q66" s="36">
        <f>SUMIFS(СВЦЭМ!$D$34:$D$777,СВЦЭМ!$A$34:$A$777,$A66,СВЦЭМ!$B$34:$B$777,Q$47)+'СЕТ СН'!$G$11+СВЦЭМ!$D$10+'СЕТ СН'!$G$6-'СЕТ СН'!$G$23</f>
        <v>1348.12653905</v>
      </c>
      <c r="R66" s="36">
        <f>SUMIFS(СВЦЭМ!$D$34:$D$777,СВЦЭМ!$A$34:$A$777,$A66,СВЦЭМ!$B$34:$B$777,R$47)+'СЕТ СН'!$G$11+СВЦЭМ!$D$10+'СЕТ СН'!$G$6-'СЕТ СН'!$G$23</f>
        <v>1257.0707018599999</v>
      </c>
      <c r="S66" s="36">
        <f>SUMIFS(СВЦЭМ!$D$34:$D$777,СВЦЭМ!$A$34:$A$777,$A66,СВЦЭМ!$B$34:$B$777,S$47)+'СЕТ СН'!$G$11+СВЦЭМ!$D$10+'СЕТ СН'!$G$6-'СЕТ СН'!$G$23</f>
        <v>1164.36490669</v>
      </c>
      <c r="T66" s="36">
        <f>SUMIFS(СВЦЭМ!$D$34:$D$777,СВЦЭМ!$A$34:$A$777,$A66,СВЦЭМ!$B$34:$B$777,T$47)+'СЕТ СН'!$G$11+СВЦЭМ!$D$10+'СЕТ СН'!$G$6-'СЕТ СН'!$G$23</f>
        <v>1126.29540675</v>
      </c>
      <c r="U66" s="36">
        <f>SUMIFS(СВЦЭМ!$D$34:$D$777,СВЦЭМ!$A$34:$A$777,$A66,СВЦЭМ!$B$34:$B$777,U$47)+'СЕТ СН'!$G$11+СВЦЭМ!$D$10+'СЕТ СН'!$G$6-'СЕТ СН'!$G$23</f>
        <v>1099.2145040400001</v>
      </c>
      <c r="V66" s="36">
        <f>SUMIFS(СВЦЭМ!$D$34:$D$777,СВЦЭМ!$A$34:$A$777,$A66,СВЦЭМ!$B$34:$B$777,V$47)+'СЕТ СН'!$G$11+СВЦЭМ!$D$10+'СЕТ СН'!$G$6-'СЕТ СН'!$G$23</f>
        <v>1095.8988962599999</v>
      </c>
      <c r="W66" s="36">
        <f>SUMIFS(СВЦЭМ!$D$34:$D$777,СВЦЭМ!$A$34:$A$777,$A66,СВЦЭМ!$B$34:$B$777,W$47)+'СЕТ СН'!$G$11+СВЦЭМ!$D$10+'СЕТ СН'!$G$6-'СЕТ СН'!$G$23</f>
        <v>1104.81275435</v>
      </c>
      <c r="X66" s="36">
        <f>SUMIFS(СВЦЭМ!$D$34:$D$777,СВЦЭМ!$A$34:$A$777,$A66,СВЦЭМ!$B$34:$B$777,X$47)+'СЕТ СН'!$G$11+СВЦЭМ!$D$10+'СЕТ СН'!$G$6-'СЕТ СН'!$G$23</f>
        <v>1181.8111400099999</v>
      </c>
      <c r="Y66" s="36">
        <f>SUMIFS(СВЦЭМ!$D$34:$D$777,СВЦЭМ!$A$34:$A$777,$A66,СВЦЭМ!$B$34:$B$777,Y$47)+'СЕТ СН'!$G$11+СВЦЭМ!$D$10+'СЕТ СН'!$G$6-'СЕТ СН'!$G$23</f>
        <v>1301.22751171</v>
      </c>
    </row>
    <row r="67" spans="1:26" ht="15.75" x14ac:dyDescent="0.2">
      <c r="A67" s="35">
        <f t="shared" si="1"/>
        <v>43393</v>
      </c>
      <c r="B67" s="36">
        <f>SUMIFS(СВЦЭМ!$D$34:$D$777,СВЦЭМ!$A$34:$A$777,$A67,СВЦЭМ!$B$34:$B$777,B$47)+'СЕТ СН'!$G$11+СВЦЭМ!$D$10+'СЕТ СН'!$G$6-'СЕТ СН'!$G$23</f>
        <v>1471.9096893000001</v>
      </c>
      <c r="C67" s="36">
        <f>SUMIFS(СВЦЭМ!$D$34:$D$777,СВЦЭМ!$A$34:$A$777,$A67,СВЦЭМ!$B$34:$B$777,C$47)+'СЕТ СН'!$G$11+СВЦЭМ!$D$10+'СЕТ СН'!$G$6-'СЕТ СН'!$G$23</f>
        <v>1582.92117229</v>
      </c>
      <c r="D67" s="36">
        <f>SUMIFS(СВЦЭМ!$D$34:$D$777,СВЦЭМ!$A$34:$A$777,$A67,СВЦЭМ!$B$34:$B$777,D$47)+'СЕТ СН'!$G$11+СВЦЭМ!$D$10+'СЕТ СН'!$G$6-'СЕТ СН'!$G$23</f>
        <v>1662.2631106999997</v>
      </c>
      <c r="E67" s="36">
        <f>SUMIFS(СВЦЭМ!$D$34:$D$777,СВЦЭМ!$A$34:$A$777,$A67,СВЦЭМ!$B$34:$B$777,E$47)+'СЕТ СН'!$G$11+СВЦЭМ!$D$10+'СЕТ СН'!$G$6-'СЕТ СН'!$G$23</f>
        <v>1673.8286011299997</v>
      </c>
      <c r="F67" s="36">
        <f>SUMIFS(СВЦЭМ!$D$34:$D$777,СВЦЭМ!$A$34:$A$777,$A67,СВЦЭМ!$B$34:$B$777,F$47)+'СЕТ СН'!$G$11+СВЦЭМ!$D$10+'СЕТ СН'!$G$6-'СЕТ СН'!$G$23</f>
        <v>1665.9957192299998</v>
      </c>
      <c r="G67" s="36">
        <f>SUMIFS(СВЦЭМ!$D$34:$D$777,СВЦЭМ!$A$34:$A$777,$A67,СВЦЭМ!$B$34:$B$777,G$47)+'СЕТ СН'!$G$11+СВЦЭМ!$D$10+'СЕТ СН'!$G$6-'СЕТ СН'!$G$23</f>
        <v>1651.6875903300001</v>
      </c>
      <c r="H67" s="36">
        <f>SUMIFS(СВЦЭМ!$D$34:$D$777,СВЦЭМ!$A$34:$A$777,$A67,СВЦЭМ!$B$34:$B$777,H$47)+'СЕТ СН'!$G$11+СВЦЭМ!$D$10+'СЕТ СН'!$G$6-'СЕТ СН'!$G$23</f>
        <v>1620.3998858100003</v>
      </c>
      <c r="I67" s="36">
        <f>SUMIFS(СВЦЭМ!$D$34:$D$777,СВЦЭМ!$A$34:$A$777,$A67,СВЦЭМ!$B$34:$B$777,I$47)+'СЕТ СН'!$G$11+СВЦЭМ!$D$10+'СЕТ СН'!$G$6-'СЕТ СН'!$G$23</f>
        <v>1544.6743020200001</v>
      </c>
      <c r="J67" s="36">
        <f>SUMIFS(СВЦЭМ!$D$34:$D$777,СВЦЭМ!$A$34:$A$777,$A67,СВЦЭМ!$B$34:$B$777,J$47)+'СЕТ СН'!$G$11+СВЦЭМ!$D$10+'СЕТ СН'!$G$6-'СЕТ СН'!$G$23</f>
        <v>1508.7817349900001</v>
      </c>
      <c r="K67" s="36">
        <f>SUMIFS(СВЦЭМ!$D$34:$D$777,СВЦЭМ!$A$34:$A$777,$A67,СВЦЭМ!$B$34:$B$777,K$47)+'СЕТ СН'!$G$11+СВЦЭМ!$D$10+'СЕТ СН'!$G$6-'СЕТ СН'!$G$23</f>
        <v>1451.7896219300001</v>
      </c>
      <c r="L67" s="36">
        <f>SUMIFS(СВЦЭМ!$D$34:$D$777,СВЦЭМ!$A$34:$A$777,$A67,СВЦЭМ!$B$34:$B$777,L$47)+'СЕТ СН'!$G$11+СВЦЭМ!$D$10+'СЕТ СН'!$G$6-'СЕТ СН'!$G$23</f>
        <v>1438.99959868</v>
      </c>
      <c r="M67" s="36">
        <f>SUMIFS(СВЦЭМ!$D$34:$D$777,СВЦЭМ!$A$34:$A$777,$A67,СВЦЭМ!$B$34:$B$777,M$47)+'СЕТ СН'!$G$11+СВЦЭМ!$D$10+'СЕТ СН'!$G$6-'СЕТ СН'!$G$23</f>
        <v>1448.82319416</v>
      </c>
      <c r="N67" s="36">
        <f>SUMIFS(СВЦЭМ!$D$34:$D$777,СВЦЭМ!$A$34:$A$777,$A67,СВЦЭМ!$B$34:$B$777,N$47)+'СЕТ СН'!$G$11+СВЦЭМ!$D$10+'СЕТ СН'!$G$6-'СЕТ СН'!$G$23</f>
        <v>1475.9156530299999</v>
      </c>
      <c r="O67" s="36">
        <f>SUMIFS(СВЦЭМ!$D$34:$D$777,СВЦЭМ!$A$34:$A$777,$A67,СВЦЭМ!$B$34:$B$777,O$47)+'СЕТ СН'!$G$11+СВЦЭМ!$D$10+'СЕТ СН'!$G$6-'СЕТ СН'!$G$23</f>
        <v>1479.08161948</v>
      </c>
      <c r="P67" s="36">
        <f>SUMIFS(СВЦЭМ!$D$34:$D$777,СВЦЭМ!$A$34:$A$777,$A67,СВЦЭМ!$B$34:$B$777,P$47)+'СЕТ СН'!$G$11+СВЦЭМ!$D$10+'СЕТ СН'!$G$6-'СЕТ СН'!$G$23</f>
        <v>1427.4605018699999</v>
      </c>
      <c r="Q67" s="36">
        <f>SUMIFS(СВЦЭМ!$D$34:$D$777,СВЦЭМ!$A$34:$A$777,$A67,СВЦЭМ!$B$34:$B$777,Q$47)+'СЕТ СН'!$G$11+СВЦЭМ!$D$10+'СЕТ СН'!$G$6-'СЕТ СН'!$G$23</f>
        <v>1353.93112782</v>
      </c>
      <c r="R67" s="36">
        <f>SUMIFS(СВЦЭМ!$D$34:$D$777,СВЦЭМ!$A$34:$A$777,$A67,СВЦЭМ!$B$34:$B$777,R$47)+'СЕТ СН'!$G$11+СВЦЭМ!$D$10+'СЕТ СН'!$G$6-'СЕТ СН'!$G$23</f>
        <v>1243.98740185</v>
      </c>
      <c r="S67" s="36">
        <f>SUMIFS(СВЦЭМ!$D$34:$D$777,СВЦЭМ!$A$34:$A$777,$A67,СВЦЭМ!$B$34:$B$777,S$47)+'СЕТ СН'!$G$11+СВЦЭМ!$D$10+'СЕТ СН'!$G$6-'СЕТ СН'!$G$23</f>
        <v>1138.07768738</v>
      </c>
      <c r="T67" s="36">
        <f>SUMIFS(СВЦЭМ!$D$34:$D$777,СВЦЭМ!$A$34:$A$777,$A67,СВЦЭМ!$B$34:$B$777,T$47)+'СЕТ СН'!$G$11+СВЦЭМ!$D$10+'СЕТ СН'!$G$6-'СЕТ СН'!$G$23</f>
        <v>1091.9515088599999</v>
      </c>
      <c r="U67" s="36">
        <f>SUMIFS(СВЦЭМ!$D$34:$D$777,СВЦЭМ!$A$34:$A$777,$A67,СВЦЭМ!$B$34:$B$777,U$47)+'СЕТ СН'!$G$11+СВЦЭМ!$D$10+'СЕТ СН'!$G$6-'СЕТ СН'!$G$23</f>
        <v>1097.7781151500001</v>
      </c>
      <c r="V67" s="36">
        <f>SUMIFS(СВЦЭМ!$D$34:$D$777,СВЦЭМ!$A$34:$A$777,$A67,СВЦЭМ!$B$34:$B$777,V$47)+'СЕТ СН'!$G$11+СВЦЭМ!$D$10+'СЕТ СН'!$G$6-'СЕТ СН'!$G$23</f>
        <v>1089.3382972699999</v>
      </c>
      <c r="W67" s="36">
        <f>SUMIFS(СВЦЭМ!$D$34:$D$777,СВЦЭМ!$A$34:$A$777,$A67,СВЦЭМ!$B$34:$B$777,W$47)+'СЕТ СН'!$G$11+СВЦЭМ!$D$10+'СЕТ СН'!$G$6-'СЕТ СН'!$G$23</f>
        <v>1103.4281366999999</v>
      </c>
      <c r="X67" s="36">
        <f>SUMIFS(СВЦЭМ!$D$34:$D$777,СВЦЭМ!$A$34:$A$777,$A67,СВЦЭМ!$B$34:$B$777,X$47)+'СЕТ СН'!$G$11+СВЦЭМ!$D$10+'СЕТ СН'!$G$6-'СЕТ СН'!$G$23</f>
        <v>1144.4972264999999</v>
      </c>
      <c r="Y67" s="36">
        <f>SUMIFS(СВЦЭМ!$D$34:$D$777,СВЦЭМ!$A$34:$A$777,$A67,СВЦЭМ!$B$34:$B$777,Y$47)+'СЕТ СН'!$G$11+СВЦЭМ!$D$10+'СЕТ СН'!$G$6-'СЕТ СН'!$G$23</f>
        <v>1269.02961852</v>
      </c>
    </row>
    <row r="68" spans="1:26" ht="15.75" x14ac:dyDescent="0.2">
      <c r="A68" s="35">
        <f t="shared" si="1"/>
        <v>43394</v>
      </c>
      <c r="B68" s="36">
        <f>SUMIFS(СВЦЭМ!$D$34:$D$777,СВЦЭМ!$A$34:$A$777,$A68,СВЦЭМ!$B$34:$B$777,B$47)+'СЕТ СН'!$G$11+СВЦЭМ!$D$10+'СЕТ СН'!$G$6-'СЕТ СН'!$G$23</f>
        <v>1407.59898731</v>
      </c>
      <c r="C68" s="36">
        <f>SUMIFS(СВЦЭМ!$D$34:$D$777,СВЦЭМ!$A$34:$A$777,$A68,СВЦЭМ!$B$34:$B$777,C$47)+'СЕТ СН'!$G$11+СВЦЭМ!$D$10+'СЕТ СН'!$G$6-'СЕТ СН'!$G$23</f>
        <v>1460.51258536</v>
      </c>
      <c r="D68" s="36">
        <f>SUMIFS(СВЦЭМ!$D$34:$D$777,СВЦЭМ!$A$34:$A$777,$A68,СВЦЭМ!$B$34:$B$777,D$47)+'СЕТ СН'!$G$11+СВЦЭМ!$D$10+'СЕТ СН'!$G$6-'СЕТ СН'!$G$23</f>
        <v>1582.8788413300001</v>
      </c>
      <c r="E68" s="36">
        <f>SUMIFS(СВЦЭМ!$D$34:$D$777,СВЦЭМ!$A$34:$A$777,$A68,СВЦЭМ!$B$34:$B$777,E$47)+'СЕТ СН'!$G$11+СВЦЭМ!$D$10+'СЕТ СН'!$G$6-'СЕТ СН'!$G$23</f>
        <v>1622.9283675900001</v>
      </c>
      <c r="F68" s="36">
        <f>SUMIFS(СВЦЭМ!$D$34:$D$777,СВЦЭМ!$A$34:$A$777,$A68,СВЦЭМ!$B$34:$B$777,F$47)+'СЕТ СН'!$G$11+СВЦЭМ!$D$10+'СЕТ СН'!$G$6-'СЕТ СН'!$G$23</f>
        <v>1620.0562746699998</v>
      </c>
      <c r="G68" s="36">
        <f>SUMIFS(СВЦЭМ!$D$34:$D$777,СВЦЭМ!$A$34:$A$777,$A68,СВЦЭМ!$B$34:$B$777,G$47)+'СЕТ СН'!$G$11+СВЦЭМ!$D$10+'СЕТ СН'!$G$6-'СЕТ СН'!$G$23</f>
        <v>1612.3736446399998</v>
      </c>
      <c r="H68" s="36">
        <f>SUMIFS(СВЦЭМ!$D$34:$D$777,СВЦЭМ!$A$34:$A$777,$A68,СВЦЭМ!$B$34:$B$777,H$47)+'СЕТ СН'!$G$11+СВЦЭМ!$D$10+'СЕТ СН'!$G$6-'СЕТ СН'!$G$23</f>
        <v>1607.7564554199998</v>
      </c>
      <c r="I68" s="36">
        <f>SUMIFS(СВЦЭМ!$D$34:$D$777,СВЦЭМ!$A$34:$A$777,$A68,СВЦЭМ!$B$34:$B$777,I$47)+'СЕТ СН'!$G$11+СВЦЭМ!$D$10+'СЕТ СН'!$G$6-'СЕТ СН'!$G$23</f>
        <v>1574.3949149699999</v>
      </c>
      <c r="J68" s="36">
        <f>SUMIFS(СВЦЭМ!$D$34:$D$777,СВЦЭМ!$A$34:$A$777,$A68,СВЦЭМ!$B$34:$B$777,J$47)+'СЕТ СН'!$G$11+СВЦЭМ!$D$10+'СЕТ СН'!$G$6-'СЕТ СН'!$G$23</f>
        <v>1560.6111585200001</v>
      </c>
      <c r="K68" s="36">
        <f>SUMIFS(СВЦЭМ!$D$34:$D$777,СВЦЭМ!$A$34:$A$777,$A68,СВЦЭМ!$B$34:$B$777,K$47)+'СЕТ СН'!$G$11+СВЦЭМ!$D$10+'СЕТ СН'!$G$6-'СЕТ СН'!$G$23</f>
        <v>1478.55444033</v>
      </c>
      <c r="L68" s="36">
        <f>SUMIFS(СВЦЭМ!$D$34:$D$777,СВЦЭМ!$A$34:$A$777,$A68,СВЦЭМ!$B$34:$B$777,L$47)+'СЕТ СН'!$G$11+СВЦЭМ!$D$10+'СЕТ СН'!$G$6-'СЕТ СН'!$G$23</f>
        <v>1454.53743009</v>
      </c>
      <c r="M68" s="36">
        <f>SUMIFS(СВЦЭМ!$D$34:$D$777,СВЦЭМ!$A$34:$A$777,$A68,СВЦЭМ!$B$34:$B$777,M$47)+'СЕТ СН'!$G$11+СВЦЭМ!$D$10+'СЕТ СН'!$G$6-'СЕТ СН'!$G$23</f>
        <v>1460.8593303099999</v>
      </c>
      <c r="N68" s="36">
        <f>SUMIFS(СВЦЭМ!$D$34:$D$777,СВЦЭМ!$A$34:$A$777,$A68,СВЦЭМ!$B$34:$B$777,N$47)+'СЕТ СН'!$G$11+СВЦЭМ!$D$10+'СЕТ СН'!$G$6-'СЕТ СН'!$G$23</f>
        <v>1478.4061153299999</v>
      </c>
      <c r="O68" s="36">
        <f>SUMIFS(СВЦЭМ!$D$34:$D$777,СВЦЭМ!$A$34:$A$777,$A68,СВЦЭМ!$B$34:$B$777,O$47)+'СЕТ СН'!$G$11+СВЦЭМ!$D$10+'СЕТ СН'!$G$6-'СЕТ СН'!$G$23</f>
        <v>1477.3001984099999</v>
      </c>
      <c r="P68" s="36">
        <f>SUMIFS(СВЦЭМ!$D$34:$D$777,СВЦЭМ!$A$34:$A$777,$A68,СВЦЭМ!$B$34:$B$777,P$47)+'СЕТ СН'!$G$11+СВЦЭМ!$D$10+'СЕТ СН'!$G$6-'СЕТ СН'!$G$23</f>
        <v>1420.6128760199999</v>
      </c>
      <c r="Q68" s="36">
        <f>SUMIFS(СВЦЭМ!$D$34:$D$777,СВЦЭМ!$A$34:$A$777,$A68,СВЦЭМ!$B$34:$B$777,Q$47)+'СЕТ СН'!$G$11+СВЦЭМ!$D$10+'СЕТ СН'!$G$6-'СЕТ СН'!$G$23</f>
        <v>1353.07173779</v>
      </c>
      <c r="R68" s="36">
        <f>SUMIFS(СВЦЭМ!$D$34:$D$777,СВЦЭМ!$A$34:$A$777,$A68,СВЦЭМ!$B$34:$B$777,R$47)+'СЕТ СН'!$G$11+СВЦЭМ!$D$10+'СЕТ СН'!$G$6-'СЕТ СН'!$G$23</f>
        <v>1243.1831615799999</v>
      </c>
      <c r="S68" s="36">
        <f>SUMIFS(СВЦЭМ!$D$34:$D$777,СВЦЭМ!$A$34:$A$777,$A68,СВЦЭМ!$B$34:$B$777,S$47)+'СЕТ СН'!$G$11+СВЦЭМ!$D$10+'СЕТ СН'!$G$6-'СЕТ СН'!$G$23</f>
        <v>1143.0453574999999</v>
      </c>
      <c r="T68" s="36">
        <f>SUMIFS(СВЦЭМ!$D$34:$D$777,СВЦЭМ!$A$34:$A$777,$A68,СВЦЭМ!$B$34:$B$777,T$47)+'СЕТ СН'!$G$11+СВЦЭМ!$D$10+'СЕТ СН'!$G$6-'СЕТ СН'!$G$23</f>
        <v>1099.4516917399999</v>
      </c>
      <c r="U68" s="36">
        <f>SUMIFS(СВЦЭМ!$D$34:$D$777,СВЦЭМ!$A$34:$A$777,$A68,СВЦЭМ!$B$34:$B$777,U$47)+'СЕТ СН'!$G$11+СВЦЭМ!$D$10+'СЕТ СН'!$G$6-'СЕТ СН'!$G$23</f>
        <v>1082.3058311</v>
      </c>
      <c r="V68" s="36">
        <f>SUMIFS(СВЦЭМ!$D$34:$D$777,СВЦЭМ!$A$34:$A$777,$A68,СВЦЭМ!$B$34:$B$777,V$47)+'СЕТ СН'!$G$11+СВЦЭМ!$D$10+'СЕТ СН'!$G$6-'СЕТ СН'!$G$23</f>
        <v>1079.9190747600001</v>
      </c>
      <c r="W68" s="36">
        <f>SUMIFS(СВЦЭМ!$D$34:$D$777,СВЦЭМ!$A$34:$A$777,$A68,СВЦЭМ!$B$34:$B$777,W$47)+'СЕТ СН'!$G$11+СВЦЭМ!$D$10+'СЕТ СН'!$G$6-'СЕТ СН'!$G$23</f>
        <v>1094.53604943</v>
      </c>
      <c r="X68" s="36">
        <f>SUMIFS(СВЦЭМ!$D$34:$D$777,СВЦЭМ!$A$34:$A$777,$A68,СВЦЭМ!$B$34:$B$777,X$47)+'СЕТ СН'!$G$11+СВЦЭМ!$D$10+'СЕТ СН'!$G$6-'СЕТ СН'!$G$23</f>
        <v>1153.7226444200001</v>
      </c>
      <c r="Y68" s="36">
        <f>SUMIFS(СВЦЭМ!$D$34:$D$777,СВЦЭМ!$A$34:$A$777,$A68,СВЦЭМ!$B$34:$B$777,Y$47)+'СЕТ СН'!$G$11+СВЦЭМ!$D$10+'СЕТ СН'!$G$6-'СЕТ СН'!$G$23</f>
        <v>1291.1797248800001</v>
      </c>
    </row>
    <row r="69" spans="1:26" ht="15.75" x14ac:dyDescent="0.2">
      <c r="A69" s="35">
        <f t="shared" si="1"/>
        <v>43395</v>
      </c>
      <c r="B69" s="36">
        <f>SUMIFS(СВЦЭМ!$D$34:$D$777,СВЦЭМ!$A$34:$A$777,$A69,СВЦЭМ!$B$34:$B$777,B$47)+'СЕТ СН'!$G$11+СВЦЭМ!$D$10+'СЕТ СН'!$G$6-'СЕТ СН'!$G$23</f>
        <v>1454.4885497</v>
      </c>
      <c r="C69" s="36">
        <f>SUMIFS(СВЦЭМ!$D$34:$D$777,СВЦЭМ!$A$34:$A$777,$A69,СВЦЭМ!$B$34:$B$777,C$47)+'СЕТ СН'!$G$11+СВЦЭМ!$D$10+'СЕТ СН'!$G$6-'СЕТ СН'!$G$23</f>
        <v>1547.8967502800001</v>
      </c>
      <c r="D69" s="36">
        <f>SUMIFS(СВЦЭМ!$D$34:$D$777,СВЦЭМ!$A$34:$A$777,$A69,СВЦЭМ!$B$34:$B$777,D$47)+'СЕТ СН'!$G$11+СВЦЭМ!$D$10+'СЕТ СН'!$G$6-'СЕТ СН'!$G$23</f>
        <v>1638.9595759100002</v>
      </c>
      <c r="E69" s="36">
        <f>SUMIFS(СВЦЭМ!$D$34:$D$777,СВЦЭМ!$A$34:$A$777,$A69,СВЦЭМ!$B$34:$B$777,E$47)+'СЕТ СН'!$G$11+СВЦЭМ!$D$10+'СЕТ СН'!$G$6-'СЕТ СН'!$G$23</f>
        <v>1659.9940812499999</v>
      </c>
      <c r="F69" s="36">
        <f>SUMIFS(СВЦЭМ!$D$34:$D$777,СВЦЭМ!$A$34:$A$777,$A69,СВЦЭМ!$B$34:$B$777,F$47)+'СЕТ СН'!$G$11+СВЦЭМ!$D$10+'СЕТ СН'!$G$6-'СЕТ СН'!$G$23</f>
        <v>1658.6161382400001</v>
      </c>
      <c r="G69" s="36">
        <f>SUMIFS(СВЦЭМ!$D$34:$D$777,СВЦЭМ!$A$34:$A$777,$A69,СВЦЭМ!$B$34:$B$777,G$47)+'СЕТ СН'!$G$11+СВЦЭМ!$D$10+'СЕТ СН'!$G$6-'СЕТ СН'!$G$23</f>
        <v>1637.1460982899998</v>
      </c>
      <c r="H69" s="36">
        <f>SUMIFS(СВЦЭМ!$D$34:$D$777,СВЦЭМ!$A$34:$A$777,$A69,СВЦЭМ!$B$34:$B$777,H$47)+'СЕТ СН'!$G$11+СВЦЭМ!$D$10+'СЕТ СН'!$G$6-'СЕТ СН'!$G$23</f>
        <v>1572.76921685</v>
      </c>
      <c r="I69" s="36">
        <f>SUMIFS(СВЦЭМ!$D$34:$D$777,СВЦЭМ!$A$34:$A$777,$A69,СВЦЭМ!$B$34:$B$777,I$47)+'СЕТ СН'!$G$11+СВЦЭМ!$D$10+'СЕТ СН'!$G$6-'СЕТ СН'!$G$23</f>
        <v>1530.10159187</v>
      </c>
      <c r="J69" s="36">
        <f>SUMIFS(СВЦЭМ!$D$34:$D$777,СВЦЭМ!$A$34:$A$777,$A69,СВЦЭМ!$B$34:$B$777,J$47)+'СЕТ СН'!$G$11+СВЦЭМ!$D$10+'СЕТ СН'!$G$6-'СЕТ СН'!$G$23</f>
        <v>1468.62900319</v>
      </c>
      <c r="K69" s="36">
        <f>SUMIFS(СВЦЭМ!$D$34:$D$777,СВЦЭМ!$A$34:$A$777,$A69,СВЦЭМ!$B$34:$B$777,K$47)+'СЕТ СН'!$G$11+СВЦЭМ!$D$10+'СЕТ СН'!$G$6-'СЕТ СН'!$G$23</f>
        <v>1438.91095907</v>
      </c>
      <c r="L69" s="36">
        <f>SUMIFS(СВЦЭМ!$D$34:$D$777,СВЦЭМ!$A$34:$A$777,$A69,СВЦЭМ!$B$34:$B$777,L$47)+'СЕТ СН'!$G$11+СВЦЭМ!$D$10+'СЕТ СН'!$G$6-'СЕТ СН'!$G$23</f>
        <v>1432.05882849</v>
      </c>
      <c r="M69" s="36">
        <f>SUMIFS(СВЦЭМ!$D$34:$D$777,СВЦЭМ!$A$34:$A$777,$A69,СВЦЭМ!$B$34:$B$777,M$47)+'СЕТ СН'!$G$11+СВЦЭМ!$D$10+'СЕТ СН'!$G$6-'СЕТ СН'!$G$23</f>
        <v>1449.2636723200001</v>
      </c>
      <c r="N69" s="36">
        <f>SUMIFS(СВЦЭМ!$D$34:$D$777,СВЦЭМ!$A$34:$A$777,$A69,СВЦЭМ!$B$34:$B$777,N$47)+'СЕТ СН'!$G$11+СВЦЭМ!$D$10+'СЕТ СН'!$G$6-'СЕТ СН'!$G$23</f>
        <v>1473.4650431699999</v>
      </c>
      <c r="O69" s="36">
        <f>SUMIFS(СВЦЭМ!$D$34:$D$777,СВЦЭМ!$A$34:$A$777,$A69,СВЦЭМ!$B$34:$B$777,O$47)+'СЕТ СН'!$G$11+СВЦЭМ!$D$10+'СЕТ СН'!$G$6-'СЕТ СН'!$G$23</f>
        <v>1437.0055994899999</v>
      </c>
      <c r="P69" s="36">
        <f>SUMIFS(СВЦЭМ!$D$34:$D$777,СВЦЭМ!$A$34:$A$777,$A69,СВЦЭМ!$B$34:$B$777,P$47)+'СЕТ СН'!$G$11+СВЦЭМ!$D$10+'СЕТ СН'!$G$6-'СЕТ СН'!$G$23</f>
        <v>1372.5343372299999</v>
      </c>
      <c r="Q69" s="36">
        <f>SUMIFS(СВЦЭМ!$D$34:$D$777,СВЦЭМ!$A$34:$A$777,$A69,СВЦЭМ!$B$34:$B$777,Q$47)+'СЕТ СН'!$G$11+СВЦЭМ!$D$10+'СЕТ СН'!$G$6-'СЕТ СН'!$G$23</f>
        <v>1309.65514377</v>
      </c>
      <c r="R69" s="36">
        <f>SUMIFS(СВЦЭМ!$D$34:$D$777,СВЦЭМ!$A$34:$A$777,$A69,СВЦЭМ!$B$34:$B$777,R$47)+'СЕТ СН'!$G$11+СВЦЭМ!$D$10+'СЕТ СН'!$G$6-'СЕТ СН'!$G$23</f>
        <v>1228.46241801</v>
      </c>
      <c r="S69" s="36">
        <f>SUMIFS(СВЦЭМ!$D$34:$D$777,СВЦЭМ!$A$34:$A$777,$A69,СВЦЭМ!$B$34:$B$777,S$47)+'СЕТ СН'!$G$11+СВЦЭМ!$D$10+'СЕТ СН'!$G$6-'СЕТ СН'!$G$23</f>
        <v>1142.2012560599999</v>
      </c>
      <c r="T69" s="36">
        <f>SUMIFS(СВЦЭМ!$D$34:$D$777,СВЦЭМ!$A$34:$A$777,$A69,СВЦЭМ!$B$34:$B$777,T$47)+'СЕТ СН'!$G$11+СВЦЭМ!$D$10+'СЕТ СН'!$G$6-'СЕТ СН'!$G$23</f>
        <v>1130.9422494400001</v>
      </c>
      <c r="U69" s="36">
        <f>SUMIFS(СВЦЭМ!$D$34:$D$777,СВЦЭМ!$A$34:$A$777,$A69,СВЦЭМ!$B$34:$B$777,U$47)+'СЕТ СН'!$G$11+СВЦЭМ!$D$10+'СЕТ СН'!$G$6-'СЕТ СН'!$G$23</f>
        <v>1112.8822491999999</v>
      </c>
      <c r="V69" s="36">
        <f>SUMIFS(СВЦЭМ!$D$34:$D$777,СВЦЭМ!$A$34:$A$777,$A69,СВЦЭМ!$B$34:$B$777,V$47)+'СЕТ СН'!$G$11+СВЦЭМ!$D$10+'СЕТ СН'!$G$6-'СЕТ СН'!$G$23</f>
        <v>1112.9639671099999</v>
      </c>
      <c r="W69" s="36">
        <f>SUMIFS(СВЦЭМ!$D$34:$D$777,СВЦЭМ!$A$34:$A$777,$A69,СВЦЭМ!$B$34:$B$777,W$47)+'СЕТ СН'!$G$11+СВЦЭМ!$D$10+'СЕТ СН'!$G$6-'СЕТ СН'!$G$23</f>
        <v>1135.2688241200001</v>
      </c>
      <c r="X69" s="36">
        <f>SUMIFS(СВЦЭМ!$D$34:$D$777,СВЦЭМ!$A$34:$A$777,$A69,СВЦЭМ!$B$34:$B$777,X$47)+'СЕТ СН'!$G$11+СВЦЭМ!$D$10+'СЕТ СН'!$G$6-'СЕТ СН'!$G$23</f>
        <v>1204.0470585400001</v>
      </c>
      <c r="Y69" s="36">
        <f>SUMIFS(СВЦЭМ!$D$34:$D$777,СВЦЭМ!$A$34:$A$777,$A69,СВЦЭМ!$B$34:$B$777,Y$47)+'СЕТ СН'!$G$11+СВЦЭМ!$D$10+'СЕТ СН'!$G$6-'СЕТ СН'!$G$23</f>
        <v>1342.2959484799999</v>
      </c>
    </row>
    <row r="70" spans="1:26" ht="15.75" x14ac:dyDescent="0.2">
      <c r="A70" s="35">
        <f t="shared" si="1"/>
        <v>43396</v>
      </c>
      <c r="B70" s="36">
        <f>SUMIFS(СВЦЭМ!$D$34:$D$777,СВЦЭМ!$A$34:$A$777,$A70,СВЦЭМ!$B$34:$B$777,B$47)+'СЕТ СН'!$G$11+СВЦЭМ!$D$10+'СЕТ СН'!$G$6-'СЕТ СН'!$G$23</f>
        <v>1489.3778206899999</v>
      </c>
      <c r="C70" s="36">
        <f>SUMIFS(СВЦЭМ!$D$34:$D$777,СВЦЭМ!$A$34:$A$777,$A70,СВЦЭМ!$B$34:$B$777,C$47)+'СЕТ СН'!$G$11+СВЦЭМ!$D$10+'СЕТ СН'!$G$6-'СЕТ СН'!$G$23</f>
        <v>1598.8008838000001</v>
      </c>
      <c r="D70" s="36">
        <f>SUMIFS(СВЦЭМ!$D$34:$D$777,СВЦЭМ!$A$34:$A$777,$A70,СВЦЭМ!$B$34:$B$777,D$47)+'СЕТ СН'!$G$11+СВЦЭМ!$D$10+'СЕТ СН'!$G$6-'СЕТ СН'!$G$23</f>
        <v>1652.0275520499999</v>
      </c>
      <c r="E70" s="36">
        <f>SUMIFS(СВЦЭМ!$D$34:$D$777,СВЦЭМ!$A$34:$A$777,$A70,СВЦЭМ!$B$34:$B$777,E$47)+'СЕТ СН'!$G$11+СВЦЭМ!$D$10+'СЕТ СН'!$G$6-'СЕТ СН'!$G$23</f>
        <v>1660.0415126299999</v>
      </c>
      <c r="F70" s="36">
        <f>SUMIFS(СВЦЭМ!$D$34:$D$777,СВЦЭМ!$A$34:$A$777,$A70,СВЦЭМ!$B$34:$B$777,F$47)+'СЕТ СН'!$G$11+СВЦЭМ!$D$10+'СЕТ СН'!$G$6-'СЕТ СН'!$G$23</f>
        <v>1648.86242464</v>
      </c>
      <c r="G70" s="36">
        <f>SUMIFS(СВЦЭМ!$D$34:$D$777,СВЦЭМ!$A$34:$A$777,$A70,СВЦЭМ!$B$34:$B$777,G$47)+'СЕТ СН'!$G$11+СВЦЭМ!$D$10+'СЕТ СН'!$G$6-'СЕТ СН'!$G$23</f>
        <v>1626.4439860100001</v>
      </c>
      <c r="H70" s="36">
        <f>SUMIFS(СВЦЭМ!$D$34:$D$777,СВЦЭМ!$A$34:$A$777,$A70,СВЦЭМ!$B$34:$B$777,H$47)+'СЕТ СН'!$G$11+СВЦЭМ!$D$10+'СЕТ СН'!$G$6-'СЕТ СН'!$G$23</f>
        <v>1557.02788055</v>
      </c>
      <c r="I70" s="36">
        <f>SUMIFS(СВЦЭМ!$D$34:$D$777,СВЦЭМ!$A$34:$A$777,$A70,СВЦЭМ!$B$34:$B$777,I$47)+'СЕТ СН'!$G$11+СВЦЭМ!$D$10+'СЕТ СН'!$G$6-'СЕТ СН'!$G$23</f>
        <v>1518.8731359000001</v>
      </c>
      <c r="J70" s="36">
        <f>SUMIFS(СВЦЭМ!$D$34:$D$777,СВЦЭМ!$A$34:$A$777,$A70,СВЦЭМ!$B$34:$B$777,J$47)+'СЕТ СН'!$G$11+СВЦЭМ!$D$10+'СЕТ СН'!$G$6-'СЕТ СН'!$G$23</f>
        <v>1485.0401488099999</v>
      </c>
      <c r="K70" s="36">
        <f>SUMIFS(СВЦЭМ!$D$34:$D$777,СВЦЭМ!$A$34:$A$777,$A70,СВЦЭМ!$B$34:$B$777,K$47)+'СЕТ СН'!$G$11+СВЦЭМ!$D$10+'СЕТ СН'!$G$6-'СЕТ СН'!$G$23</f>
        <v>1457.01127733</v>
      </c>
      <c r="L70" s="36">
        <f>SUMIFS(СВЦЭМ!$D$34:$D$777,СВЦЭМ!$A$34:$A$777,$A70,СВЦЭМ!$B$34:$B$777,L$47)+'СЕТ СН'!$G$11+СВЦЭМ!$D$10+'СЕТ СН'!$G$6-'СЕТ СН'!$G$23</f>
        <v>1450.7512721999999</v>
      </c>
      <c r="M70" s="36">
        <f>SUMIFS(СВЦЭМ!$D$34:$D$777,СВЦЭМ!$A$34:$A$777,$A70,СВЦЭМ!$B$34:$B$777,M$47)+'СЕТ СН'!$G$11+СВЦЭМ!$D$10+'СЕТ СН'!$G$6-'СЕТ СН'!$G$23</f>
        <v>1469.0971119599999</v>
      </c>
      <c r="N70" s="36">
        <f>SUMIFS(СВЦЭМ!$D$34:$D$777,СВЦЭМ!$A$34:$A$777,$A70,СВЦЭМ!$B$34:$B$777,N$47)+'СЕТ СН'!$G$11+СВЦЭМ!$D$10+'СЕТ СН'!$G$6-'СЕТ СН'!$G$23</f>
        <v>1488.7408375499999</v>
      </c>
      <c r="O70" s="36">
        <f>SUMIFS(СВЦЭМ!$D$34:$D$777,СВЦЭМ!$A$34:$A$777,$A70,СВЦЭМ!$B$34:$B$777,O$47)+'СЕТ СН'!$G$11+СВЦЭМ!$D$10+'СЕТ СН'!$G$6-'СЕТ СН'!$G$23</f>
        <v>1470.6287840299999</v>
      </c>
      <c r="P70" s="36">
        <f>SUMIFS(СВЦЭМ!$D$34:$D$777,СВЦЭМ!$A$34:$A$777,$A70,СВЦЭМ!$B$34:$B$777,P$47)+'СЕТ СН'!$G$11+СВЦЭМ!$D$10+'СЕТ СН'!$G$6-'СЕТ СН'!$G$23</f>
        <v>1421.0998359800001</v>
      </c>
      <c r="Q70" s="36">
        <f>SUMIFS(СВЦЭМ!$D$34:$D$777,СВЦЭМ!$A$34:$A$777,$A70,СВЦЭМ!$B$34:$B$777,Q$47)+'СЕТ СН'!$G$11+СВЦЭМ!$D$10+'СЕТ СН'!$G$6-'СЕТ СН'!$G$23</f>
        <v>1350.2732080399999</v>
      </c>
      <c r="R70" s="36">
        <f>SUMIFS(СВЦЭМ!$D$34:$D$777,СВЦЭМ!$A$34:$A$777,$A70,СВЦЭМ!$B$34:$B$777,R$47)+'СЕТ СН'!$G$11+СВЦЭМ!$D$10+'СЕТ СН'!$G$6-'СЕТ СН'!$G$23</f>
        <v>1254.9713427500001</v>
      </c>
      <c r="S70" s="36">
        <f>SUMIFS(СВЦЭМ!$D$34:$D$777,СВЦЭМ!$A$34:$A$777,$A70,СВЦЭМ!$B$34:$B$777,S$47)+'СЕТ СН'!$G$11+СВЦЭМ!$D$10+'СЕТ СН'!$G$6-'СЕТ СН'!$G$23</f>
        <v>1169.5703377499999</v>
      </c>
      <c r="T70" s="36">
        <f>SUMIFS(СВЦЭМ!$D$34:$D$777,СВЦЭМ!$A$34:$A$777,$A70,СВЦЭМ!$B$34:$B$777,T$47)+'СЕТ СН'!$G$11+СВЦЭМ!$D$10+'СЕТ СН'!$G$6-'СЕТ СН'!$G$23</f>
        <v>1139.48767757</v>
      </c>
      <c r="U70" s="36">
        <f>SUMIFS(СВЦЭМ!$D$34:$D$777,СВЦЭМ!$A$34:$A$777,$A70,СВЦЭМ!$B$34:$B$777,U$47)+'СЕТ СН'!$G$11+СВЦЭМ!$D$10+'СЕТ СН'!$G$6-'СЕТ СН'!$G$23</f>
        <v>1125.47968754</v>
      </c>
      <c r="V70" s="36">
        <f>SUMIFS(СВЦЭМ!$D$34:$D$777,СВЦЭМ!$A$34:$A$777,$A70,СВЦЭМ!$B$34:$B$777,V$47)+'СЕТ СН'!$G$11+СВЦЭМ!$D$10+'СЕТ СН'!$G$6-'СЕТ СН'!$G$23</f>
        <v>1132.02477165</v>
      </c>
      <c r="W70" s="36">
        <f>SUMIFS(СВЦЭМ!$D$34:$D$777,СВЦЭМ!$A$34:$A$777,$A70,СВЦЭМ!$B$34:$B$777,W$47)+'СЕТ СН'!$G$11+СВЦЭМ!$D$10+'СЕТ СН'!$G$6-'СЕТ СН'!$G$23</f>
        <v>1149.8245592200001</v>
      </c>
      <c r="X70" s="36">
        <f>SUMIFS(СВЦЭМ!$D$34:$D$777,СВЦЭМ!$A$34:$A$777,$A70,СВЦЭМ!$B$34:$B$777,X$47)+'СЕТ СН'!$G$11+СВЦЭМ!$D$10+'СЕТ СН'!$G$6-'СЕТ СН'!$G$23</f>
        <v>1213.1149186299999</v>
      </c>
      <c r="Y70" s="36">
        <f>SUMIFS(СВЦЭМ!$D$34:$D$777,СВЦЭМ!$A$34:$A$777,$A70,СВЦЭМ!$B$34:$B$777,Y$47)+'СЕТ СН'!$G$11+СВЦЭМ!$D$10+'СЕТ СН'!$G$6-'СЕТ СН'!$G$23</f>
        <v>1342.9027635499999</v>
      </c>
    </row>
    <row r="71" spans="1:26" ht="15.75" x14ac:dyDescent="0.2">
      <c r="A71" s="35">
        <f t="shared" si="1"/>
        <v>43397</v>
      </c>
      <c r="B71" s="36">
        <f>SUMIFS(СВЦЭМ!$D$34:$D$777,СВЦЭМ!$A$34:$A$777,$A71,СВЦЭМ!$B$34:$B$777,B$47)+'СЕТ СН'!$G$11+СВЦЭМ!$D$10+'СЕТ СН'!$G$6-'СЕТ СН'!$G$23</f>
        <v>1423.3032743599999</v>
      </c>
      <c r="C71" s="36">
        <f>SUMIFS(СВЦЭМ!$D$34:$D$777,СВЦЭМ!$A$34:$A$777,$A71,СВЦЭМ!$B$34:$B$777,C$47)+'СЕТ СН'!$G$11+СВЦЭМ!$D$10+'СЕТ СН'!$G$6-'СЕТ СН'!$G$23</f>
        <v>1522.1992572500001</v>
      </c>
      <c r="D71" s="36">
        <f>SUMIFS(СВЦЭМ!$D$34:$D$777,СВЦЭМ!$A$34:$A$777,$A71,СВЦЭМ!$B$34:$B$777,D$47)+'СЕТ СН'!$G$11+СВЦЭМ!$D$10+'СЕТ СН'!$G$6-'СЕТ СН'!$G$23</f>
        <v>1606.6747614000001</v>
      </c>
      <c r="E71" s="36">
        <f>SUMIFS(СВЦЭМ!$D$34:$D$777,СВЦЭМ!$A$34:$A$777,$A71,СВЦЭМ!$B$34:$B$777,E$47)+'СЕТ СН'!$G$11+СВЦЭМ!$D$10+'СЕТ СН'!$G$6-'СЕТ СН'!$G$23</f>
        <v>1618.9858659199999</v>
      </c>
      <c r="F71" s="36">
        <f>SUMIFS(СВЦЭМ!$D$34:$D$777,СВЦЭМ!$A$34:$A$777,$A71,СВЦЭМ!$B$34:$B$777,F$47)+'СЕТ СН'!$G$11+СВЦЭМ!$D$10+'СЕТ СН'!$G$6-'СЕТ СН'!$G$23</f>
        <v>1612.3473359199998</v>
      </c>
      <c r="G71" s="36">
        <f>SUMIFS(СВЦЭМ!$D$34:$D$777,СВЦЭМ!$A$34:$A$777,$A71,СВЦЭМ!$B$34:$B$777,G$47)+'СЕТ СН'!$G$11+СВЦЭМ!$D$10+'СЕТ СН'!$G$6-'СЕТ СН'!$G$23</f>
        <v>1589.9266103300001</v>
      </c>
      <c r="H71" s="36">
        <f>SUMIFS(СВЦЭМ!$D$34:$D$777,СВЦЭМ!$A$34:$A$777,$A71,СВЦЭМ!$B$34:$B$777,H$47)+'СЕТ СН'!$G$11+СВЦЭМ!$D$10+'СЕТ СН'!$G$6-'СЕТ СН'!$G$23</f>
        <v>1520.99116669</v>
      </c>
      <c r="I71" s="36">
        <f>SUMIFS(СВЦЭМ!$D$34:$D$777,СВЦЭМ!$A$34:$A$777,$A71,СВЦЭМ!$B$34:$B$777,I$47)+'СЕТ СН'!$G$11+СВЦЭМ!$D$10+'СЕТ СН'!$G$6-'СЕТ СН'!$G$23</f>
        <v>1485.1071652200001</v>
      </c>
      <c r="J71" s="36">
        <f>SUMIFS(СВЦЭМ!$D$34:$D$777,СВЦЭМ!$A$34:$A$777,$A71,СВЦЭМ!$B$34:$B$777,J$47)+'СЕТ СН'!$G$11+СВЦЭМ!$D$10+'СЕТ СН'!$G$6-'СЕТ СН'!$G$23</f>
        <v>1473.0148345</v>
      </c>
      <c r="K71" s="36">
        <f>SUMIFS(СВЦЭМ!$D$34:$D$777,СВЦЭМ!$A$34:$A$777,$A71,СВЦЭМ!$B$34:$B$777,K$47)+'СЕТ СН'!$G$11+СВЦЭМ!$D$10+'СЕТ СН'!$G$6-'СЕТ СН'!$G$23</f>
        <v>1468.7383342200001</v>
      </c>
      <c r="L71" s="36">
        <f>SUMIFS(СВЦЭМ!$D$34:$D$777,СВЦЭМ!$A$34:$A$777,$A71,СВЦЭМ!$B$34:$B$777,L$47)+'СЕТ СН'!$G$11+СВЦЭМ!$D$10+'СЕТ СН'!$G$6-'СЕТ СН'!$G$23</f>
        <v>1482.1212370000001</v>
      </c>
      <c r="M71" s="36">
        <f>SUMIFS(СВЦЭМ!$D$34:$D$777,СВЦЭМ!$A$34:$A$777,$A71,СВЦЭМ!$B$34:$B$777,M$47)+'СЕТ СН'!$G$11+СВЦЭМ!$D$10+'СЕТ СН'!$G$6-'СЕТ СН'!$G$23</f>
        <v>1480.4602259200001</v>
      </c>
      <c r="N71" s="36">
        <f>SUMIFS(СВЦЭМ!$D$34:$D$777,СВЦЭМ!$A$34:$A$777,$A71,СВЦЭМ!$B$34:$B$777,N$47)+'СЕТ СН'!$G$11+СВЦЭМ!$D$10+'СЕТ СН'!$G$6-'СЕТ СН'!$G$23</f>
        <v>1491.14248617</v>
      </c>
      <c r="O71" s="36">
        <f>SUMIFS(СВЦЭМ!$D$34:$D$777,СВЦЭМ!$A$34:$A$777,$A71,СВЦЭМ!$B$34:$B$777,O$47)+'СЕТ СН'!$G$11+СВЦЭМ!$D$10+'СЕТ СН'!$G$6-'СЕТ СН'!$G$23</f>
        <v>1472.97289864</v>
      </c>
      <c r="P71" s="36">
        <f>SUMIFS(СВЦЭМ!$D$34:$D$777,СВЦЭМ!$A$34:$A$777,$A71,СВЦЭМ!$B$34:$B$777,P$47)+'СЕТ СН'!$G$11+СВЦЭМ!$D$10+'СЕТ СН'!$G$6-'СЕТ СН'!$G$23</f>
        <v>1421.82266437</v>
      </c>
      <c r="Q71" s="36">
        <f>SUMIFS(СВЦЭМ!$D$34:$D$777,СВЦЭМ!$A$34:$A$777,$A71,СВЦЭМ!$B$34:$B$777,Q$47)+'СЕТ СН'!$G$11+СВЦЭМ!$D$10+'СЕТ СН'!$G$6-'СЕТ СН'!$G$23</f>
        <v>1356.4257955999999</v>
      </c>
      <c r="R71" s="36">
        <f>SUMIFS(СВЦЭМ!$D$34:$D$777,СВЦЭМ!$A$34:$A$777,$A71,СВЦЭМ!$B$34:$B$777,R$47)+'СЕТ СН'!$G$11+СВЦЭМ!$D$10+'СЕТ СН'!$G$6-'СЕТ СН'!$G$23</f>
        <v>1252.73840232</v>
      </c>
      <c r="S71" s="36">
        <f>SUMIFS(СВЦЭМ!$D$34:$D$777,СВЦЭМ!$A$34:$A$777,$A71,СВЦЭМ!$B$34:$B$777,S$47)+'СЕТ СН'!$G$11+СВЦЭМ!$D$10+'СЕТ СН'!$G$6-'СЕТ СН'!$G$23</f>
        <v>1177.08148891</v>
      </c>
      <c r="T71" s="36">
        <f>SUMIFS(СВЦЭМ!$D$34:$D$777,СВЦЭМ!$A$34:$A$777,$A71,СВЦЭМ!$B$34:$B$777,T$47)+'СЕТ СН'!$G$11+СВЦЭМ!$D$10+'СЕТ СН'!$G$6-'СЕТ СН'!$G$23</f>
        <v>1136.54079798</v>
      </c>
      <c r="U71" s="36">
        <f>SUMIFS(СВЦЭМ!$D$34:$D$777,СВЦЭМ!$A$34:$A$777,$A71,СВЦЭМ!$B$34:$B$777,U$47)+'СЕТ СН'!$G$11+СВЦЭМ!$D$10+'СЕТ СН'!$G$6-'СЕТ СН'!$G$23</f>
        <v>1131.20066389</v>
      </c>
      <c r="V71" s="36">
        <f>SUMIFS(СВЦЭМ!$D$34:$D$777,СВЦЭМ!$A$34:$A$777,$A71,СВЦЭМ!$B$34:$B$777,V$47)+'СЕТ СН'!$G$11+СВЦЭМ!$D$10+'СЕТ СН'!$G$6-'СЕТ СН'!$G$23</f>
        <v>1139.0191025700001</v>
      </c>
      <c r="W71" s="36">
        <f>SUMIFS(СВЦЭМ!$D$34:$D$777,СВЦЭМ!$A$34:$A$777,$A71,СВЦЭМ!$B$34:$B$777,W$47)+'СЕТ СН'!$G$11+СВЦЭМ!$D$10+'СЕТ СН'!$G$6-'СЕТ СН'!$G$23</f>
        <v>1168.12158415</v>
      </c>
      <c r="X71" s="36">
        <f>SUMIFS(СВЦЭМ!$D$34:$D$777,СВЦЭМ!$A$34:$A$777,$A71,СВЦЭМ!$B$34:$B$777,X$47)+'СЕТ СН'!$G$11+СВЦЭМ!$D$10+'СЕТ СН'!$G$6-'СЕТ СН'!$G$23</f>
        <v>1236.0141498200001</v>
      </c>
      <c r="Y71" s="36">
        <f>SUMIFS(СВЦЭМ!$D$34:$D$777,СВЦЭМ!$A$34:$A$777,$A71,СВЦЭМ!$B$34:$B$777,Y$47)+'СЕТ СН'!$G$11+СВЦЭМ!$D$10+'СЕТ СН'!$G$6-'СЕТ СН'!$G$23</f>
        <v>1344.41854274</v>
      </c>
    </row>
    <row r="72" spans="1:26" ht="15.75" x14ac:dyDescent="0.2">
      <c r="A72" s="35">
        <f t="shared" si="1"/>
        <v>43398</v>
      </c>
      <c r="B72" s="36">
        <f>SUMIFS(СВЦЭМ!$D$34:$D$777,СВЦЭМ!$A$34:$A$777,$A72,СВЦЭМ!$B$34:$B$777,B$47)+'СЕТ СН'!$G$11+СВЦЭМ!$D$10+'СЕТ СН'!$G$6-'СЕТ СН'!$G$23</f>
        <v>1393.7113591299999</v>
      </c>
      <c r="C72" s="36">
        <f>SUMIFS(СВЦЭМ!$D$34:$D$777,СВЦЭМ!$A$34:$A$777,$A72,СВЦЭМ!$B$34:$B$777,C$47)+'СЕТ СН'!$G$11+СВЦЭМ!$D$10+'СЕТ СН'!$G$6-'СЕТ СН'!$G$23</f>
        <v>1521.4811272700001</v>
      </c>
      <c r="D72" s="36">
        <f>SUMIFS(СВЦЭМ!$D$34:$D$777,СВЦЭМ!$A$34:$A$777,$A72,СВЦЭМ!$B$34:$B$777,D$47)+'СЕТ СН'!$G$11+СВЦЭМ!$D$10+'СЕТ СН'!$G$6-'СЕТ СН'!$G$23</f>
        <v>1613.9912179299999</v>
      </c>
      <c r="E72" s="36">
        <f>SUMIFS(СВЦЭМ!$D$34:$D$777,СВЦЭМ!$A$34:$A$777,$A72,СВЦЭМ!$B$34:$B$777,E$47)+'СЕТ СН'!$G$11+СВЦЭМ!$D$10+'СЕТ СН'!$G$6-'СЕТ СН'!$G$23</f>
        <v>1622.31664443</v>
      </c>
      <c r="F72" s="36">
        <f>SUMIFS(СВЦЭМ!$D$34:$D$777,СВЦЭМ!$A$34:$A$777,$A72,СВЦЭМ!$B$34:$B$777,F$47)+'СЕТ СН'!$G$11+СВЦЭМ!$D$10+'СЕТ СН'!$G$6-'СЕТ СН'!$G$23</f>
        <v>1620.86926163</v>
      </c>
      <c r="G72" s="36">
        <f>SUMIFS(СВЦЭМ!$D$34:$D$777,СВЦЭМ!$A$34:$A$777,$A72,СВЦЭМ!$B$34:$B$777,G$47)+'СЕТ СН'!$G$11+СВЦЭМ!$D$10+'СЕТ СН'!$G$6-'СЕТ СН'!$G$23</f>
        <v>1610.09390519</v>
      </c>
      <c r="H72" s="36">
        <f>SUMIFS(СВЦЭМ!$D$34:$D$777,СВЦЭМ!$A$34:$A$777,$A72,СВЦЭМ!$B$34:$B$777,H$47)+'СЕТ СН'!$G$11+СВЦЭМ!$D$10+'СЕТ СН'!$G$6-'СЕТ СН'!$G$23</f>
        <v>1548.2553050000001</v>
      </c>
      <c r="I72" s="36">
        <f>SUMIFS(СВЦЭМ!$D$34:$D$777,СВЦЭМ!$A$34:$A$777,$A72,СВЦЭМ!$B$34:$B$777,I$47)+'СЕТ СН'!$G$11+СВЦЭМ!$D$10+'СЕТ СН'!$G$6-'СЕТ СН'!$G$23</f>
        <v>1488.6829063499999</v>
      </c>
      <c r="J72" s="36">
        <f>SUMIFS(СВЦЭМ!$D$34:$D$777,СВЦЭМ!$A$34:$A$777,$A72,СВЦЭМ!$B$34:$B$777,J$47)+'СЕТ СН'!$G$11+СВЦЭМ!$D$10+'СЕТ СН'!$G$6-'СЕТ СН'!$G$23</f>
        <v>1477.8569919500001</v>
      </c>
      <c r="K72" s="36">
        <f>SUMIFS(СВЦЭМ!$D$34:$D$777,СВЦЭМ!$A$34:$A$777,$A72,СВЦЭМ!$B$34:$B$777,K$47)+'СЕТ СН'!$G$11+СВЦЭМ!$D$10+'СЕТ СН'!$G$6-'СЕТ СН'!$G$23</f>
        <v>1476.66965005</v>
      </c>
      <c r="L72" s="36">
        <f>SUMIFS(СВЦЭМ!$D$34:$D$777,СВЦЭМ!$A$34:$A$777,$A72,СВЦЭМ!$B$34:$B$777,L$47)+'СЕТ СН'!$G$11+СВЦЭМ!$D$10+'СЕТ СН'!$G$6-'СЕТ СН'!$G$23</f>
        <v>1491.9082899099999</v>
      </c>
      <c r="M72" s="36">
        <f>SUMIFS(СВЦЭМ!$D$34:$D$777,СВЦЭМ!$A$34:$A$777,$A72,СВЦЭМ!$B$34:$B$777,M$47)+'СЕТ СН'!$G$11+СВЦЭМ!$D$10+'СЕТ СН'!$G$6-'СЕТ СН'!$G$23</f>
        <v>1491.4693120300001</v>
      </c>
      <c r="N72" s="36">
        <f>SUMIFS(СВЦЭМ!$D$34:$D$777,СВЦЭМ!$A$34:$A$777,$A72,СВЦЭМ!$B$34:$B$777,N$47)+'СЕТ СН'!$G$11+СВЦЭМ!$D$10+'СЕТ СН'!$G$6-'СЕТ СН'!$G$23</f>
        <v>1480.05457305</v>
      </c>
      <c r="O72" s="36">
        <f>SUMIFS(СВЦЭМ!$D$34:$D$777,СВЦЭМ!$A$34:$A$777,$A72,СВЦЭМ!$B$34:$B$777,O$47)+'СЕТ СН'!$G$11+СВЦЭМ!$D$10+'СЕТ СН'!$G$6-'СЕТ СН'!$G$23</f>
        <v>1472.22782046</v>
      </c>
      <c r="P72" s="36">
        <f>SUMIFS(СВЦЭМ!$D$34:$D$777,СВЦЭМ!$A$34:$A$777,$A72,СВЦЭМ!$B$34:$B$777,P$47)+'СЕТ СН'!$G$11+СВЦЭМ!$D$10+'СЕТ СН'!$G$6-'СЕТ СН'!$G$23</f>
        <v>1399.8036146100001</v>
      </c>
      <c r="Q72" s="36">
        <f>SUMIFS(СВЦЭМ!$D$34:$D$777,СВЦЭМ!$A$34:$A$777,$A72,СВЦЭМ!$B$34:$B$777,Q$47)+'СЕТ СН'!$G$11+СВЦЭМ!$D$10+'СЕТ СН'!$G$6-'СЕТ СН'!$G$23</f>
        <v>1319.3688457599999</v>
      </c>
      <c r="R72" s="36">
        <f>SUMIFS(СВЦЭМ!$D$34:$D$777,СВЦЭМ!$A$34:$A$777,$A72,СВЦЭМ!$B$34:$B$777,R$47)+'СЕТ СН'!$G$11+СВЦЭМ!$D$10+'СЕТ СН'!$G$6-'СЕТ СН'!$G$23</f>
        <v>1185.1315881</v>
      </c>
      <c r="S72" s="36">
        <f>SUMIFS(СВЦЭМ!$D$34:$D$777,СВЦЭМ!$A$34:$A$777,$A72,СВЦЭМ!$B$34:$B$777,S$47)+'СЕТ СН'!$G$11+СВЦЭМ!$D$10+'СЕТ СН'!$G$6-'СЕТ СН'!$G$23</f>
        <v>1119.6114389899999</v>
      </c>
      <c r="T72" s="36">
        <f>SUMIFS(СВЦЭМ!$D$34:$D$777,СВЦЭМ!$A$34:$A$777,$A72,СВЦЭМ!$B$34:$B$777,T$47)+'СЕТ СН'!$G$11+СВЦЭМ!$D$10+'СЕТ СН'!$G$6-'СЕТ СН'!$G$23</f>
        <v>1103.20179431</v>
      </c>
      <c r="U72" s="36">
        <f>SUMIFS(СВЦЭМ!$D$34:$D$777,СВЦЭМ!$A$34:$A$777,$A72,СВЦЭМ!$B$34:$B$777,U$47)+'СЕТ СН'!$G$11+СВЦЭМ!$D$10+'СЕТ СН'!$G$6-'СЕТ СН'!$G$23</f>
        <v>1129.82978845</v>
      </c>
      <c r="V72" s="36">
        <f>SUMIFS(СВЦЭМ!$D$34:$D$777,СВЦЭМ!$A$34:$A$777,$A72,СВЦЭМ!$B$34:$B$777,V$47)+'СЕТ СН'!$G$11+СВЦЭМ!$D$10+'СЕТ СН'!$G$6-'СЕТ СН'!$G$23</f>
        <v>1102.2478263200001</v>
      </c>
      <c r="W72" s="36">
        <f>SUMIFS(СВЦЭМ!$D$34:$D$777,СВЦЭМ!$A$34:$A$777,$A72,СВЦЭМ!$B$34:$B$777,W$47)+'СЕТ СН'!$G$11+СВЦЭМ!$D$10+'СЕТ СН'!$G$6-'СЕТ СН'!$G$23</f>
        <v>1130.97571406</v>
      </c>
      <c r="X72" s="36">
        <f>SUMIFS(СВЦЭМ!$D$34:$D$777,СВЦЭМ!$A$34:$A$777,$A72,СВЦЭМ!$B$34:$B$777,X$47)+'СЕТ СН'!$G$11+СВЦЭМ!$D$10+'СЕТ СН'!$G$6-'СЕТ СН'!$G$23</f>
        <v>1194.5281423700001</v>
      </c>
      <c r="Y72" s="36">
        <f>SUMIFS(СВЦЭМ!$D$34:$D$777,СВЦЭМ!$A$34:$A$777,$A72,СВЦЭМ!$B$34:$B$777,Y$47)+'СЕТ СН'!$G$11+СВЦЭМ!$D$10+'СЕТ СН'!$G$6-'СЕТ СН'!$G$23</f>
        <v>1284.0941979199999</v>
      </c>
    </row>
    <row r="73" spans="1:26" ht="15.75" x14ac:dyDescent="0.2">
      <c r="A73" s="35">
        <f t="shared" si="1"/>
        <v>43399</v>
      </c>
      <c r="B73" s="36">
        <f>SUMIFS(СВЦЭМ!$D$34:$D$777,СВЦЭМ!$A$34:$A$777,$A73,СВЦЭМ!$B$34:$B$777,B$47)+'СЕТ СН'!$G$11+СВЦЭМ!$D$10+'СЕТ СН'!$G$6-'СЕТ СН'!$G$23</f>
        <v>1486.9758593199999</v>
      </c>
      <c r="C73" s="36">
        <f>SUMIFS(СВЦЭМ!$D$34:$D$777,СВЦЭМ!$A$34:$A$777,$A73,СВЦЭМ!$B$34:$B$777,C$47)+'СЕТ СН'!$G$11+СВЦЭМ!$D$10+'СЕТ СН'!$G$6-'СЕТ СН'!$G$23</f>
        <v>1611.6380978500001</v>
      </c>
      <c r="D73" s="36">
        <f>SUMIFS(СВЦЭМ!$D$34:$D$777,СВЦЭМ!$A$34:$A$777,$A73,СВЦЭМ!$B$34:$B$777,D$47)+'СЕТ СН'!$G$11+СВЦЭМ!$D$10+'СЕТ СН'!$G$6-'СЕТ СН'!$G$23</f>
        <v>1708.39206427</v>
      </c>
      <c r="E73" s="36">
        <f>SUMIFS(СВЦЭМ!$D$34:$D$777,СВЦЭМ!$A$34:$A$777,$A73,СВЦЭМ!$B$34:$B$777,E$47)+'СЕТ СН'!$G$11+СВЦЭМ!$D$10+'СЕТ СН'!$G$6-'СЕТ СН'!$G$23</f>
        <v>1710.8621253199999</v>
      </c>
      <c r="F73" s="36">
        <f>SUMIFS(СВЦЭМ!$D$34:$D$777,СВЦЭМ!$A$34:$A$777,$A73,СВЦЭМ!$B$34:$B$777,F$47)+'СЕТ СН'!$G$11+СВЦЭМ!$D$10+'СЕТ СН'!$G$6-'СЕТ СН'!$G$23</f>
        <v>1694.1602536099999</v>
      </c>
      <c r="G73" s="36">
        <f>SUMIFS(СВЦЭМ!$D$34:$D$777,СВЦЭМ!$A$34:$A$777,$A73,СВЦЭМ!$B$34:$B$777,G$47)+'СЕТ СН'!$G$11+СВЦЭМ!$D$10+'СЕТ СН'!$G$6-'СЕТ СН'!$G$23</f>
        <v>1653.7600687300001</v>
      </c>
      <c r="H73" s="36">
        <f>SUMIFS(СВЦЭМ!$D$34:$D$777,СВЦЭМ!$A$34:$A$777,$A73,СВЦЭМ!$B$34:$B$777,H$47)+'СЕТ СН'!$G$11+СВЦЭМ!$D$10+'СЕТ СН'!$G$6-'СЕТ СН'!$G$23</f>
        <v>1568.8424758799999</v>
      </c>
      <c r="I73" s="36">
        <f>SUMIFS(СВЦЭМ!$D$34:$D$777,СВЦЭМ!$A$34:$A$777,$A73,СВЦЭМ!$B$34:$B$777,I$47)+'СЕТ СН'!$G$11+СВЦЭМ!$D$10+'СЕТ СН'!$G$6-'СЕТ СН'!$G$23</f>
        <v>1490.62495732</v>
      </c>
      <c r="J73" s="36">
        <f>SUMIFS(СВЦЭМ!$D$34:$D$777,СВЦЭМ!$A$34:$A$777,$A73,СВЦЭМ!$B$34:$B$777,J$47)+'СЕТ СН'!$G$11+СВЦЭМ!$D$10+'СЕТ СН'!$G$6-'СЕТ СН'!$G$23</f>
        <v>1466.60467767</v>
      </c>
      <c r="K73" s="36">
        <f>SUMIFS(СВЦЭМ!$D$34:$D$777,СВЦЭМ!$A$34:$A$777,$A73,СВЦЭМ!$B$34:$B$777,K$47)+'СЕТ СН'!$G$11+СВЦЭМ!$D$10+'СЕТ СН'!$G$6-'СЕТ СН'!$G$23</f>
        <v>1449.3021233499999</v>
      </c>
      <c r="L73" s="36">
        <f>SUMIFS(СВЦЭМ!$D$34:$D$777,СВЦЭМ!$A$34:$A$777,$A73,СВЦЭМ!$B$34:$B$777,L$47)+'СЕТ СН'!$G$11+СВЦЭМ!$D$10+'СЕТ СН'!$G$6-'СЕТ СН'!$G$23</f>
        <v>1451.35809275</v>
      </c>
      <c r="M73" s="36">
        <f>SUMIFS(СВЦЭМ!$D$34:$D$777,СВЦЭМ!$A$34:$A$777,$A73,СВЦЭМ!$B$34:$B$777,M$47)+'СЕТ СН'!$G$11+СВЦЭМ!$D$10+'СЕТ СН'!$G$6-'СЕТ СН'!$G$23</f>
        <v>1457.47678131</v>
      </c>
      <c r="N73" s="36">
        <f>SUMIFS(СВЦЭМ!$D$34:$D$777,СВЦЭМ!$A$34:$A$777,$A73,СВЦЭМ!$B$34:$B$777,N$47)+'СЕТ СН'!$G$11+СВЦЭМ!$D$10+'СЕТ СН'!$G$6-'СЕТ СН'!$G$23</f>
        <v>1463.5229644000001</v>
      </c>
      <c r="O73" s="36">
        <f>SUMIFS(СВЦЭМ!$D$34:$D$777,СВЦЭМ!$A$34:$A$777,$A73,СВЦЭМ!$B$34:$B$777,O$47)+'СЕТ СН'!$G$11+СВЦЭМ!$D$10+'СЕТ СН'!$G$6-'СЕТ СН'!$G$23</f>
        <v>1439.6240088899999</v>
      </c>
      <c r="P73" s="36">
        <f>SUMIFS(СВЦЭМ!$D$34:$D$777,СВЦЭМ!$A$34:$A$777,$A73,СВЦЭМ!$B$34:$B$777,P$47)+'СЕТ СН'!$G$11+СВЦЭМ!$D$10+'СЕТ СН'!$G$6-'СЕТ СН'!$G$23</f>
        <v>1376.8361765499999</v>
      </c>
      <c r="Q73" s="36">
        <f>SUMIFS(СВЦЭМ!$D$34:$D$777,СВЦЭМ!$A$34:$A$777,$A73,СВЦЭМ!$B$34:$B$777,Q$47)+'СЕТ СН'!$G$11+СВЦЭМ!$D$10+'СЕТ СН'!$G$6-'СЕТ СН'!$G$23</f>
        <v>1313.79406064</v>
      </c>
      <c r="R73" s="36">
        <f>SUMIFS(СВЦЭМ!$D$34:$D$777,СВЦЭМ!$A$34:$A$777,$A73,СВЦЭМ!$B$34:$B$777,R$47)+'СЕТ СН'!$G$11+СВЦЭМ!$D$10+'СЕТ СН'!$G$6-'СЕТ СН'!$G$23</f>
        <v>1218.9523021</v>
      </c>
      <c r="S73" s="36">
        <f>SUMIFS(СВЦЭМ!$D$34:$D$777,СВЦЭМ!$A$34:$A$777,$A73,СВЦЭМ!$B$34:$B$777,S$47)+'СЕТ СН'!$G$11+СВЦЭМ!$D$10+'СЕТ СН'!$G$6-'СЕТ СН'!$G$23</f>
        <v>1136.10930869</v>
      </c>
      <c r="T73" s="36">
        <f>SUMIFS(СВЦЭМ!$D$34:$D$777,СВЦЭМ!$A$34:$A$777,$A73,СВЦЭМ!$B$34:$B$777,T$47)+'СЕТ СН'!$G$11+СВЦЭМ!$D$10+'СЕТ СН'!$G$6-'СЕТ СН'!$G$23</f>
        <v>1100.86555744</v>
      </c>
      <c r="U73" s="36">
        <f>SUMIFS(СВЦЭМ!$D$34:$D$777,СВЦЭМ!$A$34:$A$777,$A73,СВЦЭМ!$B$34:$B$777,U$47)+'СЕТ СН'!$G$11+СВЦЭМ!$D$10+'СЕТ СН'!$G$6-'СЕТ СН'!$G$23</f>
        <v>1091.75829165</v>
      </c>
      <c r="V73" s="36">
        <f>SUMIFS(СВЦЭМ!$D$34:$D$777,СВЦЭМ!$A$34:$A$777,$A73,СВЦЭМ!$B$34:$B$777,V$47)+'СЕТ СН'!$G$11+СВЦЭМ!$D$10+'СЕТ СН'!$G$6-'СЕТ СН'!$G$23</f>
        <v>1101.47957213</v>
      </c>
      <c r="W73" s="36">
        <f>SUMIFS(СВЦЭМ!$D$34:$D$777,СВЦЭМ!$A$34:$A$777,$A73,СВЦЭМ!$B$34:$B$777,W$47)+'СЕТ СН'!$G$11+СВЦЭМ!$D$10+'СЕТ СН'!$G$6-'СЕТ СН'!$G$23</f>
        <v>1121.23771579</v>
      </c>
      <c r="X73" s="36">
        <f>SUMIFS(СВЦЭМ!$D$34:$D$777,СВЦЭМ!$A$34:$A$777,$A73,СВЦЭМ!$B$34:$B$777,X$47)+'СЕТ СН'!$G$11+СВЦЭМ!$D$10+'СЕТ СН'!$G$6-'СЕТ СН'!$G$23</f>
        <v>1184.2845955299999</v>
      </c>
      <c r="Y73" s="36">
        <f>SUMIFS(СВЦЭМ!$D$34:$D$777,СВЦЭМ!$A$34:$A$777,$A73,СВЦЭМ!$B$34:$B$777,Y$47)+'СЕТ СН'!$G$11+СВЦЭМ!$D$10+'СЕТ СН'!$G$6-'СЕТ СН'!$G$23</f>
        <v>1291.9065876699999</v>
      </c>
    </row>
    <row r="74" spans="1:26" ht="15.75" x14ac:dyDescent="0.2">
      <c r="A74" s="35">
        <f t="shared" si="1"/>
        <v>43400</v>
      </c>
      <c r="B74" s="36">
        <f>SUMIFS(СВЦЭМ!$D$34:$D$777,СВЦЭМ!$A$34:$A$777,$A74,СВЦЭМ!$B$34:$B$777,B$47)+'СЕТ СН'!$G$11+СВЦЭМ!$D$10+'СЕТ СН'!$G$6-'СЕТ СН'!$G$23</f>
        <v>1442.3997912299999</v>
      </c>
      <c r="C74" s="36">
        <f>SUMIFS(СВЦЭМ!$D$34:$D$777,СВЦЭМ!$A$34:$A$777,$A74,СВЦЭМ!$B$34:$B$777,C$47)+'СЕТ СН'!$G$11+СВЦЭМ!$D$10+'СЕТ СН'!$G$6-'СЕТ СН'!$G$23</f>
        <v>1539.6228816400001</v>
      </c>
      <c r="D74" s="36">
        <f>SUMIFS(СВЦЭМ!$D$34:$D$777,СВЦЭМ!$A$34:$A$777,$A74,СВЦЭМ!$B$34:$B$777,D$47)+'СЕТ СН'!$G$11+СВЦЭМ!$D$10+'СЕТ СН'!$G$6-'СЕТ СН'!$G$23</f>
        <v>1602.6975069800001</v>
      </c>
      <c r="E74" s="36">
        <f>SUMIFS(СВЦЭМ!$D$34:$D$777,СВЦЭМ!$A$34:$A$777,$A74,СВЦЭМ!$B$34:$B$777,E$47)+'СЕТ СН'!$G$11+СВЦЭМ!$D$10+'СЕТ СН'!$G$6-'СЕТ СН'!$G$23</f>
        <v>1610.4514195000002</v>
      </c>
      <c r="F74" s="36">
        <f>SUMIFS(СВЦЭМ!$D$34:$D$777,СВЦЭМ!$A$34:$A$777,$A74,СВЦЭМ!$B$34:$B$777,F$47)+'СЕТ СН'!$G$11+СВЦЭМ!$D$10+'СЕТ СН'!$G$6-'СЕТ СН'!$G$23</f>
        <v>1602.0219090099999</v>
      </c>
      <c r="G74" s="36">
        <f>SUMIFS(СВЦЭМ!$D$34:$D$777,СВЦЭМ!$A$34:$A$777,$A74,СВЦЭМ!$B$34:$B$777,G$47)+'СЕТ СН'!$G$11+СВЦЭМ!$D$10+'СЕТ СН'!$G$6-'СЕТ СН'!$G$23</f>
        <v>1577.8570895400001</v>
      </c>
      <c r="H74" s="36">
        <f>SUMIFS(СВЦЭМ!$D$34:$D$777,СВЦЭМ!$A$34:$A$777,$A74,СВЦЭМ!$B$34:$B$777,H$47)+'СЕТ СН'!$G$11+СВЦЭМ!$D$10+'СЕТ СН'!$G$6-'СЕТ СН'!$G$23</f>
        <v>1536.63607357</v>
      </c>
      <c r="I74" s="36">
        <f>SUMIFS(СВЦЭМ!$D$34:$D$777,СВЦЭМ!$A$34:$A$777,$A74,СВЦЭМ!$B$34:$B$777,I$47)+'СЕТ СН'!$G$11+СВЦЭМ!$D$10+'СЕТ СН'!$G$6-'СЕТ СН'!$G$23</f>
        <v>1456.2312621900001</v>
      </c>
      <c r="J74" s="36">
        <f>SUMIFS(СВЦЭМ!$D$34:$D$777,СВЦЭМ!$A$34:$A$777,$A74,СВЦЭМ!$B$34:$B$777,J$47)+'СЕТ СН'!$G$11+СВЦЭМ!$D$10+'СЕТ СН'!$G$6-'СЕТ СН'!$G$23</f>
        <v>1424.6687510500001</v>
      </c>
      <c r="K74" s="36">
        <f>SUMIFS(СВЦЭМ!$D$34:$D$777,СВЦЭМ!$A$34:$A$777,$A74,СВЦЭМ!$B$34:$B$777,K$47)+'СЕТ СН'!$G$11+СВЦЭМ!$D$10+'СЕТ СН'!$G$6-'СЕТ СН'!$G$23</f>
        <v>1436.0773315700001</v>
      </c>
      <c r="L74" s="36">
        <f>SUMIFS(СВЦЭМ!$D$34:$D$777,СВЦЭМ!$A$34:$A$777,$A74,СВЦЭМ!$B$34:$B$777,L$47)+'СЕТ СН'!$G$11+СВЦЭМ!$D$10+'СЕТ СН'!$G$6-'СЕТ СН'!$G$23</f>
        <v>1459.8177545799999</v>
      </c>
      <c r="M74" s="36">
        <f>SUMIFS(СВЦЭМ!$D$34:$D$777,СВЦЭМ!$A$34:$A$777,$A74,СВЦЭМ!$B$34:$B$777,M$47)+'СЕТ СН'!$G$11+СВЦЭМ!$D$10+'СЕТ СН'!$G$6-'СЕТ СН'!$G$23</f>
        <v>1475.3846788399999</v>
      </c>
      <c r="N74" s="36">
        <f>SUMIFS(СВЦЭМ!$D$34:$D$777,СВЦЭМ!$A$34:$A$777,$A74,СВЦЭМ!$B$34:$B$777,N$47)+'СЕТ СН'!$G$11+СВЦЭМ!$D$10+'СЕТ СН'!$G$6-'СЕТ СН'!$G$23</f>
        <v>1486.0633470499999</v>
      </c>
      <c r="O74" s="36">
        <f>SUMIFS(СВЦЭМ!$D$34:$D$777,СВЦЭМ!$A$34:$A$777,$A74,СВЦЭМ!$B$34:$B$777,O$47)+'СЕТ СН'!$G$11+СВЦЭМ!$D$10+'СЕТ СН'!$G$6-'СЕТ СН'!$G$23</f>
        <v>1472.99578567</v>
      </c>
      <c r="P74" s="36">
        <f>SUMIFS(СВЦЭМ!$D$34:$D$777,СВЦЭМ!$A$34:$A$777,$A74,СВЦЭМ!$B$34:$B$777,P$47)+'СЕТ СН'!$G$11+СВЦЭМ!$D$10+'СЕТ СН'!$G$6-'СЕТ СН'!$G$23</f>
        <v>1426.0478173199999</v>
      </c>
      <c r="Q74" s="36">
        <f>SUMIFS(СВЦЭМ!$D$34:$D$777,СВЦЭМ!$A$34:$A$777,$A74,СВЦЭМ!$B$34:$B$777,Q$47)+'СЕТ СН'!$G$11+СВЦЭМ!$D$10+'СЕТ СН'!$G$6-'СЕТ СН'!$G$23</f>
        <v>1348.5599570100001</v>
      </c>
      <c r="R74" s="36">
        <f>SUMIFS(СВЦЭМ!$D$34:$D$777,СВЦЭМ!$A$34:$A$777,$A74,СВЦЭМ!$B$34:$B$777,R$47)+'СЕТ СН'!$G$11+СВЦЭМ!$D$10+'СЕТ СН'!$G$6-'СЕТ СН'!$G$23</f>
        <v>1239.0957970899999</v>
      </c>
      <c r="S74" s="36">
        <f>SUMIFS(СВЦЭМ!$D$34:$D$777,СВЦЭМ!$A$34:$A$777,$A74,СВЦЭМ!$B$34:$B$777,S$47)+'СЕТ СН'!$G$11+СВЦЭМ!$D$10+'СЕТ СН'!$G$6-'СЕТ СН'!$G$23</f>
        <v>1143.07862841</v>
      </c>
      <c r="T74" s="36">
        <f>SUMIFS(СВЦЭМ!$D$34:$D$777,СВЦЭМ!$A$34:$A$777,$A74,СВЦЭМ!$B$34:$B$777,T$47)+'СЕТ СН'!$G$11+СВЦЭМ!$D$10+'СЕТ СН'!$G$6-'СЕТ СН'!$G$23</f>
        <v>1104.2691686799999</v>
      </c>
      <c r="U74" s="36">
        <f>SUMIFS(СВЦЭМ!$D$34:$D$777,СВЦЭМ!$A$34:$A$777,$A74,СВЦЭМ!$B$34:$B$777,U$47)+'СЕТ СН'!$G$11+СВЦЭМ!$D$10+'СЕТ СН'!$G$6-'СЕТ СН'!$G$23</f>
        <v>1090.48356223</v>
      </c>
      <c r="V74" s="36">
        <f>SUMIFS(СВЦЭМ!$D$34:$D$777,СВЦЭМ!$A$34:$A$777,$A74,СВЦЭМ!$B$34:$B$777,V$47)+'СЕТ СН'!$G$11+СВЦЭМ!$D$10+'СЕТ СН'!$G$6-'СЕТ СН'!$G$23</f>
        <v>1102.7837860699999</v>
      </c>
      <c r="W74" s="36">
        <f>SUMIFS(СВЦЭМ!$D$34:$D$777,СВЦЭМ!$A$34:$A$777,$A74,СВЦЭМ!$B$34:$B$777,W$47)+'СЕТ СН'!$G$11+СВЦЭМ!$D$10+'СЕТ СН'!$G$6-'СЕТ СН'!$G$23</f>
        <v>1141.71468454</v>
      </c>
      <c r="X74" s="36">
        <f>SUMIFS(СВЦЭМ!$D$34:$D$777,СВЦЭМ!$A$34:$A$777,$A74,СВЦЭМ!$B$34:$B$777,X$47)+'СЕТ СН'!$G$11+СВЦЭМ!$D$10+'СЕТ СН'!$G$6-'СЕТ СН'!$G$23</f>
        <v>1205.6030460699999</v>
      </c>
      <c r="Y74" s="36">
        <f>SUMIFS(СВЦЭМ!$D$34:$D$777,СВЦЭМ!$A$34:$A$777,$A74,СВЦЭМ!$B$34:$B$777,Y$47)+'СЕТ СН'!$G$11+СВЦЭМ!$D$10+'СЕТ СН'!$G$6-'СЕТ СН'!$G$23</f>
        <v>1339.9189141899999</v>
      </c>
    </row>
    <row r="75" spans="1:26" ht="15.75" x14ac:dyDescent="0.2">
      <c r="A75" s="35">
        <f t="shared" si="1"/>
        <v>43401</v>
      </c>
      <c r="B75" s="36">
        <f>SUMIFS(СВЦЭМ!$D$34:$D$777,СВЦЭМ!$A$34:$A$777,$A75,СВЦЭМ!$B$34:$B$777,B$47)+'СЕТ СН'!$G$11+СВЦЭМ!$D$10+'СЕТ СН'!$G$6-'СЕТ СН'!$G$23</f>
        <v>1440.46599004</v>
      </c>
      <c r="C75" s="36">
        <f>SUMIFS(СВЦЭМ!$D$34:$D$777,СВЦЭМ!$A$34:$A$777,$A75,СВЦЭМ!$B$34:$B$777,C$47)+'СЕТ СН'!$G$11+СВЦЭМ!$D$10+'СЕТ СН'!$G$6-'СЕТ СН'!$G$23</f>
        <v>1540.3165328</v>
      </c>
      <c r="D75" s="36">
        <f>SUMIFS(СВЦЭМ!$D$34:$D$777,СВЦЭМ!$A$34:$A$777,$A75,СВЦЭМ!$B$34:$B$777,D$47)+'СЕТ СН'!$G$11+СВЦЭМ!$D$10+'СЕТ СН'!$G$6-'СЕТ СН'!$G$23</f>
        <v>1631.6640118800001</v>
      </c>
      <c r="E75" s="36">
        <f>SUMIFS(СВЦЭМ!$D$34:$D$777,СВЦЭМ!$A$34:$A$777,$A75,СВЦЭМ!$B$34:$B$777,E$47)+'СЕТ СН'!$G$11+СВЦЭМ!$D$10+'СЕТ СН'!$G$6-'СЕТ СН'!$G$23</f>
        <v>1623.2669872000001</v>
      </c>
      <c r="F75" s="36">
        <f>SUMIFS(СВЦЭМ!$D$34:$D$777,СВЦЭМ!$A$34:$A$777,$A75,СВЦЭМ!$B$34:$B$777,F$47)+'СЕТ СН'!$G$11+СВЦЭМ!$D$10+'СЕТ СН'!$G$6-'СЕТ СН'!$G$23</f>
        <v>1615.7380238599999</v>
      </c>
      <c r="G75" s="36">
        <f>SUMIFS(СВЦЭМ!$D$34:$D$777,СВЦЭМ!$A$34:$A$777,$A75,СВЦЭМ!$B$34:$B$777,G$47)+'СЕТ СН'!$G$11+СВЦЭМ!$D$10+'СЕТ СН'!$G$6-'СЕТ СН'!$G$23</f>
        <v>1613.3580796300002</v>
      </c>
      <c r="H75" s="36">
        <f>SUMIFS(СВЦЭМ!$D$34:$D$777,СВЦЭМ!$A$34:$A$777,$A75,СВЦЭМ!$B$34:$B$777,H$47)+'СЕТ СН'!$G$11+СВЦЭМ!$D$10+'СЕТ СН'!$G$6-'СЕТ СН'!$G$23</f>
        <v>1600.8392729400002</v>
      </c>
      <c r="I75" s="36">
        <f>SUMIFS(СВЦЭМ!$D$34:$D$777,СВЦЭМ!$A$34:$A$777,$A75,СВЦЭМ!$B$34:$B$777,I$47)+'СЕТ СН'!$G$11+СВЦЭМ!$D$10+'СЕТ СН'!$G$6-'СЕТ СН'!$G$23</f>
        <v>1557.3389253800001</v>
      </c>
      <c r="J75" s="36">
        <f>SUMIFS(СВЦЭМ!$D$34:$D$777,СВЦЭМ!$A$34:$A$777,$A75,СВЦЭМ!$B$34:$B$777,J$47)+'СЕТ СН'!$G$11+СВЦЭМ!$D$10+'СЕТ СН'!$G$6-'СЕТ СН'!$G$23</f>
        <v>1499.18492915</v>
      </c>
      <c r="K75" s="36">
        <f>SUMIFS(СВЦЭМ!$D$34:$D$777,СВЦЭМ!$A$34:$A$777,$A75,СВЦЭМ!$B$34:$B$777,K$47)+'СЕТ СН'!$G$11+СВЦЭМ!$D$10+'СЕТ СН'!$G$6-'СЕТ СН'!$G$23</f>
        <v>1457.3819688799999</v>
      </c>
      <c r="L75" s="36">
        <f>SUMIFS(СВЦЭМ!$D$34:$D$777,СВЦЭМ!$A$34:$A$777,$A75,СВЦЭМ!$B$34:$B$777,L$47)+'СЕТ СН'!$G$11+СВЦЭМ!$D$10+'СЕТ СН'!$G$6-'СЕТ СН'!$G$23</f>
        <v>1449.6106095</v>
      </c>
      <c r="M75" s="36">
        <f>SUMIFS(СВЦЭМ!$D$34:$D$777,СВЦЭМ!$A$34:$A$777,$A75,СВЦЭМ!$B$34:$B$777,M$47)+'СЕТ СН'!$G$11+СВЦЭМ!$D$10+'СЕТ СН'!$G$6-'СЕТ СН'!$G$23</f>
        <v>1455.81159901</v>
      </c>
      <c r="N75" s="36">
        <f>SUMIFS(СВЦЭМ!$D$34:$D$777,СВЦЭМ!$A$34:$A$777,$A75,СВЦЭМ!$B$34:$B$777,N$47)+'СЕТ СН'!$G$11+СВЦЭМ!$D$10+'СЕТ СН'!$G$6-'СЕТ СН'!$G$23</f>
        <v>1470.3155262499999</v>
      </c>
      <c r="O75" s="36">
        <f>SUMIFS(СВЦЭМ!$D$34:$D$777,СВЦЭМ!$A$34:$A$777,$A75,СВЦЭМ!$B$34:$B$777,O$47)+'СЕТ СН'!$G$11+СВЦЭМ!$D$10+'СЕТ СН'!$G$6-'СЕТ СН'!$G$23</f>
        <v>1465.60008769</v>
      </c>
      <c r="P75" s="36">
        <f>SUMIFS(СВЦЭМ!$D$34:$D$777,СВЦЭМ!$A$34:$A$777,$A75,СВЦЭМ!$B$34:$B$777,P$47)+'СЕТ СН'!$G$11+СВЦЭМ!$D$10+'СЕТ СН'!$G$6-'СЕТ СН'!$G$23</f>
        <v>1404.44129787</v>
      </c>
      <c r="Q75" s="36">
        <f>SUMIFS(СВЦЭМ!$D$34:$D$777,СВЦЭМ!$A$34:$A$777,$A75,СВЦЭМ!$B$34:$B$777,Q$47)+'СЕТ СН'!$G$11+СВЦЭМ!$D$10+'СЕТ СН'!$G$6-'СЕТ СН'!$G$23</f>
        <v>1323.1633998899999</v>
      </c>
      <c r="R75" s="36">
        <f>SUMIFS(СВЦЭМ!$D$34:$D$777,СВЦЭМ!$A$34:$A$777,$A75,СВЦЭМ!$B$34:$B$777,R$47)+'СЕТ СН'!$G$11+СВЦЭМ!$D$10+'СЕТ СН'!$G$6-'СЕТ СН'!$G$23</f>
        <v>1231.1697631899999</v>
      </c>
      <c r="S75" s="36">
        <f>SUMIFS(СВЦЭМ!$D$34:$D$777,СВЦЭМ!$A$34:$A$777,$A75,СВЦЭМ!$B$34:$B$777,S$47)+'СЕТ СН'!$G$11+СВЦЭМ!$D$10+'СЕТ СН'!$G$6-'СЕТ СН'!$G$23</f>
        <v>1112.6020359500001</v>
      </c>
      <c r="T75" s="36">
        <f>SUMIFS(СВЦЭМ!$D$34:$D$777,СВЦЭМ!$A$34:$A$777,$A75,СВЦЭМ!$B$34:$B$777,T$47)+'СЕТ СН'!$G$11+СВЦЭМ!$D$10+'СЕТ СН'!$G$6-'СЕТ СН'!$G$23</f>
        <v>1088.65436473</v>
      </c>
      <c r="U75" s="36">
        <f>SUMIFS(СВЦЭМ!$D$34:$D$777,СВЦЭМ!$A$34:$A$777,$A75,СВЦЭМ!$B$34:$B$777,U$47)+'СЕТ СН'!$G$11+СВЦЭМ!$D$10+'СЕТ СН'!$G$6-'СЕТ СН'!$G$23</f>
        <v>1088.9990323899999</v>
      </c>
      <c r="V75" s="36">
        <f>SUMIFS(СВЦЭМ!$D$34:$D$777,СВЦЭМ!$A$34:$A$777,$A75,СВЦЭМ!$B$34:$B$777,V$47)+'СЕТ СН'!$G$11+СВЦЭМ!$D$10+'СЕТ СН'!$G$6-'СЕТ СН'!$G$23</f>
        <v>1105.87655645</v>
      </c>
      <c r="W75" s="36">
        <f>SUMIFS(СВЦЭМ!$D$34:$D$777,СВЦЭМ!$A$34:$A$777,$A75,СВЦЭМ!$B$34:$B$777,W$47)+'СЕТ СН'!$G$11+СВЦЭМ!$D$10+'СЕТ СН'!$G$6-'СЕТ СН'!$G$23</f>
        <v>1127.09640126</v>
      </c>
      <c r="X75" s="36">
        <f>SUMIFS(СВЦЭМ!$D$34:$D$777,СВЦЭМ!$A$34:$A$777,$A75,СВЦЭМ!$B$34:$B$777,X$47)+'СЕТ СН'!$G$11+СВЦЭМ!$D$10+'СЕТ СН'!$G$6-'СЕТ СН'!$G$23</f>
        <v>1193.59924959</v>
      </c>
      <c r="Y75" s="36">
        <f>SUMIFS(СВЦЭМ!$D$34:$D$777,СВЦЭМ!$A$34:$A$777,$A75,СВЦЭМ!$B$34:$B$777,Y$47)+'СЕТ СН'!$G$11+СВЦЭМ!$D$10+'СЕТ СН'!$G$6-'СЕТ СН'!$G$23</f>
        <v>1334.52073021</v>
      </c>
    </row>
    <row r="76" spans="1:26" ht="15.75" x14ac:dyDescent="0.2">
      <c r="A76" s="35">
        <f t="shared" si="1"/>
        <v>43402</v>
      </c>
      <c r="B76" s="36">
        <f>SUMIFS(СВЦЭМ!$D$34:$D$777,СВЦЭМ!$A$34:$A$777,$A76,СВЦЭМ!$B$34:$B$777,B$47)+'СЕТ СН'!$G$11+СВЦЭМ!$D$10+'СЕТ СН'!$G$6-'СЕТ СН'!$G$23</f>
        <v>1464.9158687199999</v>
      </c>
      <c r="C76" s="36">
        <f>SUMIFS(СВЦЭМ!$D$34:$D$777,СВЦЭМ!$A$34:$A$777,$A76,СВЦЭМ!$B$34:$B$777,C$47)+'СЕТ СН'!$G$11+СВЦЭМ!$D$10+'СЕТ СН'!$G$6-'СЕТ СН'!$G$23</f>
        <v>1571.73327507</v>
      </c>
      <c r="D76" s="36">
        <f>SUMIFS(СВЦЭМ!$D$34:$D$777,СВЦЭМ!$A$34:$A$777,$A76,СВЦЭМ!$B$34:$B$777,D$47)+'СЕТ СН'!$G$11+СВЦЭМ!$D$10+'СЕТ СН'!$G$6-'СЕТ СН'!$G$23</f>
        <v>1661.52773174</v>
      </c>
      <c r="E76" s="36">
        <f>SUMIFS(СВЦЭМ!$D$34:$D$777,СВЦЭМ!$A$34:$A$777,$A76,СВЦЭМ!$B$34:$B$777,E$47)+'СЕТ СН'!$G$11+СВЦЭМ!$D$10+'СЕТ СН'!$G$6-'СЕТ СН'!$G$23</f>
        <v>1659.1184616299997</v>
      </c>
      <c r="F76" s="36">
        <f>SUMIFS(СВЦЭМ!$D$34:$D$777,СВЦЭМ!$A$34:$A$777,$A76,СВЦЭМ!$B$34:$B$777,F$47)+'СЕТ СН'!$G$11+СВЦЭМ!$D$10+'СЕТ СН'!$G$6-'СЕТ СН'!$G$23</f>
        <v>1651.2394047100001</v>
      </c>
      <c r="G76" s="36">
        <f>SUMIFS(СВЦЭМ!$D$34:$D$777,СВЦЭМ!$A$34:$A$777,$A76,СВЦЭМ!$B$34:$B$777,G$47)+'СЕТ СН'!$G$11+СВЦЭМ!$D$10+'СЕТ СН'!$G$6-'СЕТ СН'!$G$23</f>
        <v>1630.3590455200001</v>
      </c>
      <c r="H76" s="36">
        <f>SUMIFS(СВЦЭМ!$D$34:$D$777,СВЦЭМ!$A$34:$A$777,$A76,СВЦЭМ!$B$34:$B$777,H$47)+'СЕТ СН'!$G$11+СВЦЭМ!$D$10+'СЕТ СН'!$G$6-'СЕТ СН'!$G$23</f>
        <v>1588.9255928100001</v>
      </c>
      <c r="I76" s="36">
        <f>SUMIFS(СВЦЭМ!$D$34:$D$777,СВЦЭМ!$A$34:$A$777,$A76,СВЦЭМ!$B$34:$B$777,I$47)+'СЕТ СН'!$G$11+СВЦЭМ!$D$10+'СЕТ СН'!$G$6-'СЕТ СН'!$G$23</f>
        <v>1531.5735968000001</v>
      </c>
      <c r="J76" s="36">
        <f>SUMIFS(СВЦЭМ!$D$34:$D$777,СВЦЭМ!$A$34:$A$777,$A76,СВЦЭМ!$B$34:$B$777,J$47)+'СЕТ СН'!$G$11+СВЦЭМ!$D$10+'СЕТ СН'!$G$6-'СЕТ СН'!$G$23</f>
        <v>1477.5234809900001</v>
      </c>
      <c r="K76" s="36">
        <f>SUMIFS(СВЦЭМ!$D$34:$D$777,СВЦЭМ!$A$34:$A$777,$A76,СВЦЭМ!$B$34:$B$777,K$47)+'СЕТ СН'!$G$11+СВЦЭМ!$D$10+'СЕТ СН'!$G$6-'СЕТ СН'!$G$23</f>
        <v>1462.74585383</v>
      </c>
      <c r="L76" s="36">
        <f>SUMIFS(СВЦЭМ!$D$34:$D$777,СВЦЭМ!$A$34:$A$777,$A76,СВЦЭМ!$B$34:$B$777,L$47)+'СЕТ СН'!$G$11+СВЦЭМ!$D$10+'СЕТ СН'!$G$6-'СЕТ СН'!$G$23</f>
        <v>1449.6714406399999</v>
      </c>
      <c r="M76" s="36">
        <f>SUMIFS(СВЦЭМ!$D$34:$D$777,СВЦЭМ!$A$34:$A$777,$A76,СВЦЭМ!$B$34:$B$777,M$47)+'СЕТ СН'!$G$11+СВЦЭМ!$D$10+'СЕТ СН'!$G$6-'СЕТ СН'!$G$23</f>
        <v>1466.1111429099999</v>
      </c>
      <c r="N76" s="36">
        <f>SUMIFS(СВЦЭМ!$D$34:$D$777,СВЦЭМ!$A$34:$A$777,$A76,СВЦЭМ!$B$34:$B$777,N$47)+'СЕТ СН'!$G$11+СВЦЭМ!$D$10+'СЕТ СН'!$G$6-'СЕТ СН'!$G$23</f>
        <v>1484.6254235900001</v>
      </c>
      <c r="O76" s="36">
        <f>SUMIFS(СВЦЭМ!$D$34:$D$777,СВЦЭМ!$A$34:$A$777,$A76,СВЦЭМ!$B$34:$B$777,O$47)+'СЕТ СН'!$G$11+СВЦЭМ!$D$10+'СЕТ СН'!$G$6-'СЕТ СН'!$G$23</f>
        <v>1472.6278533499999</v>
      </c>
      <c r="P76" s="36">
        <f>SUMIFS(СВЦЭМ!$D$34:$D$777,СВЦЭМ!$A$34:$A$777,$A76,СВЦЭМ!$B$34:$B$777,P$47)+'СЕТ СН'!$G$11+СВЦЭМ!$D$10+'СЕТ СН'!$G$6-'СЕТ СН'!$G$23</f>
        <v>1417.17340883</v>
      </c>
      <c r="Q76" s="36">
        <f>SUMIFS(СВЦЭМ!$D$34:$D$777,СВЦЭМ!$A$34:$A$777,$A76,СВЦЭМ!$B$34:$B$777,Q$47)+'СЕТ СН'!$G$11+СВЦЭМ!$D$10+'СЕТ СН'!$G$6-'СЕТ СН'!$G$23</f>
        <v>1357.8553253800001</v>
      </c>
      <c r="R76" s="36">
        <f>SUMIFS(СВЦЭМ!$D$34:$D$777,СВЦЭМ!$A$34:$A$777,$A76,СВЦЭМ!$B$34:$B$777,R$47)+'СЕТ СН'!$G$11+СВЦЭМ!$D$10+'СЕТ СН'!$G$6-'СЕТ СН'!$G$23</f>
        <v>1250.79221205</v>
      </c>
      <c r="S76" s="36">
        <f>SUMIFS(СВЦЭМ!$D$34:$D$777,СВЦЭМ!$A$34:$A$777,$A76,СВЦЭМ!$B$34:$B$777,S$47)+'СЕТ СН'!$G$11+СВЦЭМ!$D$10+'СЕТ СН'!$G$6-'СЕТ СН'!$G$23</f>
        <v>1149.14146968</v>
      </c>
      <c r="T76" s="36">
        <f>SUMIFS(СВЦЭМ!$D$34:$D$777,СВЦЭМ!$A$34:$A$777,$A76,СВЦЭМ!$B$34:$B$777,T$47)+'СЕТ СН'!$G$11+СВЦЭМ!$D$10+'СЕТ СН'!$G$6-'СЕТ СН'!$G$23</f>
        <v>1115.1116615999999</v>
      </c>
      <c r="U76" s="36">
        <f>SUMIFS(СВЦЭМ!$D$34:$D$777,СВЦЭМ!$A$34:$A$777,$A76,СВЦЭМ!$B$34:$B$777,U$47)+'СЕТ СН'!$G$11+СВЦЭМ!$D$10+'СЕТ СН'!$G$6-'СЕТ СН'!$G$23</f>
        <v>1112.8760316400001</v>
      </c>
      <c r="V76" s="36">
        <f>SUMIFS(СВЦЭМ!$D$34:$D$777,СВЦЭМ!$A$34:$A$777,$A76,СВЦЭМ!$B$34:$B$777,V$47)+'СЕТ СН'!$G$11+СВЦЭМ!$D$10+'СЕТ СН'!$G$6-'СЕТ СН'!$G$23</f>
        <v>1118.30668679</v>
      </c>
      <c r="W76" s="36">
        <f>SUMIFS(СВЦЭМ!$D$34:$D$777,СВЦЭМ!$A$34:$A$777,$A76,СВЦЭМ!$B$34:$B$777,W$47)+'СЕТ СН'!$G$11+СВЦЭМ!$D$10+'СЕТ СН'!$G$6-'СЕТ СН'!$G$23</f>
        <v>1140.9781273599999</v>
      </c>
      <c r="X76" s="36">
        <f>SUMIFS(СВЦЭМ!$D$34:$D$777,СВЦЭМ!$A$34:$A$777,$A76,СВЦЭМ!$B$34:$B$777,X$47)+'СЕТ СН'!$G$11+СВЦЭМ!$D$10+'СЕТ СН'!$G$6-'СЕТ СН'!$G$23</f>
        <v>1216.5683915699999</v>
      </c>
      <c r="Y76" s="36">
        <f>SUMIFS(СВЦЭМ!$D$34:$D$777,СВЦЭМ!$A$34:$A$777,$A76,СВЦЭМ!$B$34:$B$777,Y$47)+'СЕТ СН'!$G$11+СВЦЭМ!$D$10+'СЕТ СН'!$G$6-'СЕТ СН'!$G$23</f>
        <v>1327.96880108</v>
      </c>
    </row>
    <row r="77" spans="1:26" ht="15.75" x14ac:dyDescent="0.2">
      <c r="A77" s="35">
        <f t="shared" si="1"/>
        <v>43403</v>
      </c>
      <c r="B77" s="36">
        <f>SUMIFS(СВЦЭМ!$D$34:$D$777,СВЦЭМ!$A$34:$A$777,$A77,СВЦЭМ!$B$34:$B$777,B$47)+'СЕТ СН'!$G$11+СВЦЭМ!$D$10+'СЕТ СН'!$G$6-'СЕТ СН'!$G$23</f>
        <v>1472.0881571</v>
      </c>
      <c r="C77" s="36">
        <f>SUMIFS(СВЦЭМ!$D$34:$D$777,СВЦЭМ!$A$34:$A$777,$A77,СВЦЭМ!$B$34:$B$777,C$47)+'СЕТ СН'!$G$11+СВЦЭМ!$D$10+'СЕТ СН'!$G$6-'СЕТ СН'!$G$23</f>
        <v>1563.5391308800001</v>
      </c>
      <c r="D77" s="36">
        <f>SUMIFS(СВЦЭМ!$D$34:$D$777,СВЦЭМ!$A$34:$A$777,$A77,СВЦЭМ!$B$34:$B$777,D$47)+'СЕТ СН'!$G$11+СВЦЭМ!$D$10+'СЕТ СН'!$G$6-'СЕТ СН'!$G$23</f>
        <v>1644.4025673900001</v>
      </c>
      <c r="E77" s="36">
        <f>SUMIFS(СВЦЭМ!$D$34:$D$777,СВЦЭМ!$A$34:$A$777,$A77,СВЦЭМ!$B$34:$B$777,E$47)+'СЕТ СН'!$G$11+СВЦЭМ!$D$10+'СЕТ СН'!$G$6-'СЕТ СН'!$G$23</f>
        <v>1658.4119089300002</v>
      </c>
      <c r="F77" s="36">
        <f>SUMIFS(СВЦЭМ!$D$34:$D$777,СВЦЭМ!$A$34:$A$777,$A77,СВЦЭМ!$B$34:$B$777,F$47)+'СЕТ СН'!$G$11+СВЦЭМ!$D$10+'СЕТ СН'!$G$6-'СЕТ СН'!$G$23</f>
        <v>1637.5523289100001</v>
      </c>
      <c r="G77" s="36">
        <f>SUMIFS(СВЦЭМ!$D$34:$D$777,СВЦЭМ!$A$34:$A$777,$A77,СВЦЭМ!$B$34:$B$777,G$47)+'СЕТ СН'!$G$11+СВЦЭМ!$D$10+'СЕТ СН'!$G$6-'СЕТ СН'!$G$23</f>
        <v>1595.65725178</v>
      </c>
      <c r="H77" s="36">
        <f>SUMIFS(СВЦЭМ!$D$34:$D$777,СВЦЭМ!$A$34:$A$777,$A77,СВЦЭМ!$B$34:$B$777,H$47)+'СЕТ СН'!$G$11+СВЦЭМ!$D$10+'СЕТ СН'!$G$6-'СЕТ СН'!$G$23</f>
        <v>1554.1646927199999</v>
      </c>
      <c r="I77" s="36">
        <f>SUMIFS(СВЦЭМ!$D$34:$D$777,СВЦЭМ!$A$34:$A$777,$A77,СВЦЭМ!$B$34:$B$777,I$47)+'СЕТ СН'!$G$11+СВЦЭМ!$D$10+'СЕТ СН'!$G$6-'СЕТ СН'!$G$23</f>
        <v>1512.8208648899999</v>
      </c>
      <c r="J77" s="36">
        <f>SUMIFS(СВЦЭМ!$D$34:$D$777,СВЦЭМ!$A$34:$A$777,$A77,СВЦЭМ!$B$34:$B$777,J$47)+'СЕТ СН'!$G$11+СВЦЭМ!$D$10+'СЕТ СН'!$G$6-'СЕТ СН'!$G$23</f>
        <v>1461.3816181299999</v>
      </c>
      <c r="K77" s="36">
        <f>SUMIFS(СВЦЭМ!$D$34:$D$777,СВЦЭМ!$A$34:$A$777,$A77,СВЦЭМ!$B$34:$B$777,K$47)+'СЕТ СН'!$G$11+СВЦЭМ!$D$10+'СЕТ СН'!$G$6-'СЕТ СН'!$G$23</f>
        <v>1456.1258902299999</v>
      </c>
      <c r="L77" s="36">
        <f>SUMIFS(СВЦЭМ!$D$34:$D$777,СВЦЭМ!$A$34:$A$777,$A77,СВЦЭМ!$B$34:$B$777,L$47)+'СЕТ СН'!$G$11+СВЦЭМ!$D$10+'СЕТ СН'!$G$6-'СЕТ СН'!$G$23</f>
        <v>1452.51003971</v>
      </c>
      <c r="M77" s="36">
        <f>SUMIFS(СВЦЭМ!$D$34:$D$777,СВЦЭМ!$A$34:$A$777,$A77,СВЦЭМ!$B$34:$B$777,M$47)+'СЕТ СН'!$G$11+СВЦЭМ!$D$10+'СЕТ СН'!$G$6-'СЕТ СН'!$G$23</f>
        <v>1470.52574768</v>
      </c>
      <c r="N77" s="36">
        <f>SUMIFS(СВЦЭМ!$D$34:$D$777,СВЦЭМ!$A$34:$A$777,$A77,СВЦЭМ!$B$34:$B$777,N$47)+'СЕТ СН'!$G$11+СВЦЭМ!$D$10+'СЕТ СН'!$G$6-'СЕТ СН'!$G$23</f>
        <v>1490.68204911</v>
      </c>
      <c r="O77" s="36">
        <f>SUMIFS(СВЦЭМ!$D$34:$D$777,СВЦЭМ!$A$34:$A$777,$A77,СВЦЭМ!$B$34:$B$777,O$47)+'СЕТ СН'!$G$11+СВЦЭМ!$D$10+'СЕТ СН'!$G$6-'СЕТ СН'!$G$23</f>
        <v>1476.9443584099999</v>
      </c>
      <c r="P77" s="36">
        <f>SUMIFS(СВЦЭМ!$D$34:$D$777,СВЦЭМ!$A$34:$A$777,$A77,СВЦЭМ!$B$34:$B$777,P$47)+'СЕТ СН'!$G$11+СВЦЭМ!$D$10+'СЕТ СН'!$G$6-'СЕТ СН'!$G$23</f>
        <v>1429.4217788599999</v>
      </c>
      <c r="Q77" s="36">
        <f>SUMIFS(СВЦЭМ!$D$34:$D$777,СВЦЭМ!$A$34:$A$777,$A77,СВЦЭМ!$B$34:$B$777,Q$47)+'СЕТ СН'!$G$11+СВЦЭМ!$D$10+'СЕТ СН'!$G$6-'СЕТ СН'!$G$23</f>
        <v>1371.95305968</v>
      </c>
      <c r="R77" s="36">
        <f>SUMIFS(СВЦЭМ!$D$34:$D$777,СВЦЭМ!$A$34:$A$777,$A77,СВЦЭМ!$B$34:$B$777,R$47)+'СЕТ СН'!$G$11+СВЦЭМ!$D$10+'СЕТ СН'!$G$6-'СЕТ СН'!$G$23</f>
        <v>1265.1969177599999</v>
      </c>
      <c r="S77" s="36">
        <f>SUMIFS(СВЦЭМ!$D$34:$D$777,СВЦЭМ!$A$34:$A$777,$A77,СВЦЭМ!$B$34:$B$777,S$47)+'СЕТ СН'!$G$11+СВЦЭМ!$D$10+'СЕТ СН'!$G$6-'СЕТ СН'!$G$23</f>
        <v>1159.5512201199999</v>
      </c>
      <c r="T77" s="36">
        <f>SUMIFS(СВЦЭМ!$D$34:$D$777,СВЦЭМ!$A$34:$A$777,$A77,СВЦЭМ!$B$34:$B$777,T$47)+'СЕТ СН'!$G$11+СВЦЭМ!$D$10+'СЕТ СН'!$G$6-'СЕТ СН'!$G$23</f>
        <v>1116.07553257</v>
      </c>
      <c r="U77" s="36">
        <f>SUMIFS(СВЦЭМ!$D$34:$D$777,СВЦЭМ!$A$34:$A$777,$A77,СВЦЭМ!$B$34:$B$777,U$47)+'СЕТ СН'!$G$11+СВЦЭМ!$D$10+'СЕТ СН'!$G$6-'СЕТ СН'!$G$23</f>
        <v>1117.4723806</v>
      </c>
      <c r="V77" s="36">
        <f>SUMIFS(СВЦЭМ!$D$34:$D$777,СВЦЭМ!$A$34:$A$777,$A77,СВЦЭМ!$B$34:$B$777,V$47)+'СЕТ СН'!$G$11+СВЦЭМ!$D$10+'СЕТ СН'!$G$6-'СЕТ СН'!$G$23</f>
        <v>1127.86875788</v>
      </c>
      <c r="W77" s="36">
        <f>SUMIFS(СВЦЭМ!$D$34:$D$777,СВЦЭМ!$A$34:$A$777,$A77,СВЦЭМ!$B$34:$B$777,W$47)+'СЕТ СН'!$G$11+СВЦЭМ!$D$10+'СЕТ СН'!$G$6-'СЕТ СН'!$G$23</f>
        <v>1166.4915397099999</v>
      </c>
      <c r="X77" s="36">
        <f>SUMIFS(СВЦЭМ!$D$34:$D$777,СВЦЭМ!$A$34:$A$777,$A77,СВЦЭМ!$B$34:$B$777,X$47)+'СЕТ СН'!$G$11+СВЦЭМ!$D$10+'СЕТ СН'!$G$6-'СЕТ СН'!$G$23</f>
        <v>1243.2214604799999</v>
      </c>
      <c r="Y77" s="36">
        <f>SUMIFS(СВЦЭМ!$D$34:$D$777,СВЦЭМ!$A$34:$A$777,$A77,СВЦЭМ!$B$34:$B$777,Y$47)+'СЕТ СН'!$G$11+СВЦЭМ!$D$10+'СЕТ СН'!$G$6-'СЕТ СН'!$G$23</f>
        <v>1366.7884135300001</v>
      </c>
    </row>
    <row r="78" spans="1:26" ht="15.75" x14ac:dyDescent="0.2">
      <c r="A78" s="35">
        <f t="shared" si="1"/>
        <v>43404</v>
      </c>
      <c r="B78" s="36">
        <f>SUMIFS(СВЦЭМ!$D$34:$D$777,СВЦЭМ!$A$34:$A$777,$A78,СВЦЭМ!$B$34:$B$777,B$47)+'СЕТ СН'!$G$11+СВЦЭМ!$D$10+'СЕТ СН'!$G$6-'СЕТ СН'!$G$23</f>
        <v>1485.1356162499999</v>
      </c>
      <c r="C78" s="36">
        <f>SUMIFS(СВЦЭМ!$D$34:$D$777,СВЦЭМ!$A$34:$A$777,$A78,СВЦЭМ!$B$34:$B$777,C$47)+'СЕТ СН'!$G$11+СВЦЭМ!$D$10+'СЕТ СН'!$G$6-'СЕТ СН'!$G$23</f>
        <v>1589.1858035600001</v>
      </c>
      <c r="D78" s="36">
        <f>SUMIFS(СВЦЭМ!$D$34:$D$777,СВЦЭМ!$A$34:$A$777,$A78,СВЦЭМ!$B$34:$B$777,D$47)+'СЕТ СН'!$G$11+СВЦЭМ!$D$10+'СЕТ СН'!$G$6-'СЕТ СН'!$G$23</f>
        <v>1683.0405441499997</v>
      </c>
      <c r="E78" s="36">
        <f>SUMIFS(СВЦЭМ!$D$34:$D$777,СВЦЭМ!$A$34:$A$777,$A78,СВЦЭМ!$B$34:$B$777,E$47)+'СЕТ СН'!$G$11+СВЦЭМ!$D$10+'СЕТ СН'!$G$6-'СЕТ СН'!$G$23</f>
        <v>1689.6767925300001</v>
      </c>
      <c r="F78" s="36">
        <f>SUMIFS(СВЦЭМ!$D$34:$D$777,СВЦЭМ!$A$34:$A$777,$A78,СВЦЭМ!$B$34:$B$777,F$47)+'СЕТ СН'!$G$11+СВЦЭМ!$D$10+'СЕТ СН'!$G$6-'СЕТ СН'!$G$23</f>
        <v>1659.8601657899999</v>
      </c>
      <c r="G78" s="36">
        <f>SUMIFS(СВЦЭМ!$D$34:$D$777,СВЦЭМ!$A$34:$A$777,$A78,СВЦЭМ!$B$34:$B$777,G$47)+'СЕТ СН'!$G$11+СВЦЭМ!$D$10+'СЕТ СН'!$G$6-'СЕТ СН'!$G$23</f>
        <v>1652.5640764300001</v>
      </c>
      <c r="H78" s="36">
        <f>SUMIFS(СВЦЭМ!$D$34:$D$777,СВЦЭМ!$A$34:$A$777,$A78,СВЦЭМ!$B$34:$B$777,H$47)+'СЕТ СН'!$G$11+СВЦЭМ!$D$10+'СЕТ СН'!$G$6-'СЕТ СН'!$G$23</f>
        <v>1613.2473385200001</v>
      </c>
      <c r="I78" s="36">
        <f>SUMIFS(СВЦЭМ!$D$34:$D$777,СВЦЭМ!$A$34:$A$777,$A78,СВЦЭМ!$B$34:$B$777,I$47)+'СЕТ СН'!$G$11+СВЦЭМ!$D$10+'СЕТ СН'!$G$6-'СЕТ СН'!$G$23</f>
        <v>1550.0416068100001</v>
      </c>
      <c r="J78" s="36">
        <f>SUMIFS(СВЦЭМ!$D$34:$D$777,СВЦЭМ!$A$34:$A$777,$A78,СВЦЭМ!$B$34:$B$777,J$47)+'СЕТ СН'!$G$11+СВЦЭМ!$D$10+'СЕТ СН'!$G$6-'СЕТ СН'!$G$23</f>
        <v>1478.8304863999999</v>
      </c>
      <c r="K78" s="36">
        <f>SUMIFS(СВЦЭМ!$D$34:$D$777,СВЦЭМ!$A$34:$A$777,$A78,СВЦЭМ!$B$34:$B$777,K$47)+'СЕТ СН'!$G$11+СВЦЭМ!$D$10+'СЕТ СН'!$G$6-'СЕТ СН'!$G$23</f>
        <v>1466.77175571</v>
      </c>
      <c r="L78" s="36">
        <f>SUMIFS(СВЦЭМ!$D$34:$D$777,СВЦЭМ!$A$34:$A$777,$A78,СВЦЭМ!$B$34:$B$777,L$47)+'СЕТ СН'!$G$11+СВЦЭМ!$D$10+'СЕТ СН'!$G$6-'СЕТ СН'!$G$23</f>
        <v>1477.2677157999999</v>
      </c>
      <c r="M78" s="36">
        <f>SUMIFS(СВЦЭМ!$D$34:$D$777,СВЦЭМ!$A$34:$A$777,$A78,СВЦЭМ!$B$34:$B$777,M$47)+'СЕТ СН'!$G$11+СВЦЭМ!$D$10+'СЕТ СН'!$G$6-'СЕТ СН'!$G$23</f>
        <v>1494.85991167</v>
      </c>
      <c r="N78" s="36">
        <f>SUMIFS(СВЦЭМ!$D$34:$D$777,СВЦЭМ!$A$34:$A$777,$A78,СВЦЭМ!$B$34:$B$777,N$47)+'СЕТ СН'!$G$11+СВЦЭМ!$D$10+'СЕТ СН'!$G$6-'СЕТ СН'!$G$23</f>
        <v>1502.5573399099999</v>
      </c>
      <c r="O78" s="36">
        <f>SUMIFS(СВЦЭМ!$D$34:$D$777,СВЦЭМ!$A$34:$A$777,$A78,СВЦЭМ!$B$34:$B$777,O$47)+'СЕТ СН'!$G$11+СВЦЭМ!$D$10+'СЕТ СН'!$G$6-'СЕТ СН'!$G$23</f>
        <v>1473.6648053900001</v>
      </c>
      <c r="P78" s="36">
        <f>SUMIFS(СВЦЭМ!$D$34:$D$777,СВЦЭМ!$A$34:$A$777,$A78,СВЦЭМ!$B$34:$B$777,P$47)+'СЕТ СН'!$G$11+СВЦЭМ!$D$10+'СЕТ СН'!$G$6-'СЕТ СН'!$G$23</f>
        <v>1427.70041666</v>
      </c>
      <c r="Q78" s="36">
        <f>SUMIFS(СВЦЭМ!$D$34:$D$777,СВЦЭМ!$A$34:$A$777,$A78,СВЦЭМ!$B$34:$B$777,Q$47)+'СЕТ СН'!$G$11+СВЦЭМ!$D$10+'СЕТ СН'!$G$6-'СЕТ СН'!$G$23</f>
        <v>1360.83865543</v>
      </c>
      <c r="R78" s="36">
        <f>SUMIFS(СВЦЭМ!$D$34:$D$777,СВЦЭМ!$A$34:$A$777,$A78,СВЦЭМ!$B$34:$B$777,R$47)+'СЕТ СН'!$G$11+СВЦЭМ!$D$10+'СЕТ СН'!$G$6-'СЕТ СН'!$G$23</f>
        <v>1274.2154928299999</v>
      </c>
      <c r="S78" s="36">
        <f>SUMIFS(СВЦЭМ!$D$34:$D$777,СВЦЭМ!$A$34:$A$777,$A78,СВЦЭМ!$B$34:$B$777,S$47)+'СЕТ СН'!$G$11+СВЦЭМ!$D$10+'СЕТ СН'!$G$6-'СЕТ СН'!$G$23</f>
        <v>1190.78194426</v>
      </c>
      <c r="T78" s="36">
        <f>SUMIFS(СВЦЭМ!$D$34:$D$777,СВЦЭМ!$A$34:$A$777,$A78,СВЦЭМ!$B$34:$B$777,T$47)+'СЕТ СН'!$G$11+СВЦЭМ!$D$10+'СЕТ СН'!$G$6-'СЕТ СН'!$G$23</f>
        <v>1148.72937634</v>
      </c>
      <c r="U78" s="36">
        <f>SUMIFS(СВЦЭМ!$D$34:$D$777,СВЦЭМ!$A$34:$A$777,$A78,СВЦЭМ!$B$34:$B$777,U$47)+'СЕТ СН'!$G$11+СВЦЭМ!$D$10+'СЕТ СН'!$G$6-'СЕТ СН'!$G$23</f>
        <v>1150.5155964200001</v>
      </c>
      <c r="V78" s="36">
        <f>SUMIFS(СВЦЭМ!$D$34:$D$777,СВЦЭМ!$A$34:$A$777,$A78,СВЦЭМ!$B$34:$B$777,V$47)+'СЕТ СН'!$G$11+СВЦЭМ!$D$10+'СЕТ СН'!$G$6-'СЕТ СН'!$G$23</f>
        <v>1165.29565379</v>
      </c>
      <c r="W78" s="36">
        <f>SUMIFS(СВЦЭМ!$D$34:$D$777,СВЦЭМ!$A$34:$A$777,$A78,СВЦЭМ!$B$34:$B$777,W$47)+'СЕТ СН'!$G$11+СВЦЭМ!$D$10+'СЕТ СН'!$G$6-'СЕТ СН'!$G$23</f>
        <v>1178.8762055299999</v>
      </c>
      <c r="X78" s="36">
        <f>SUMIFS(СВЦЭМ!$D$34:$D$777,СВЦЭМ!$A$34:$A$777,$A78,СВЦЭМ!$B$34:$B$777,X$47)+'СЕТ СН'!$G$11+СВЦЭМ!$D$10+'СЕТ СН'!$G$6-'СЕТ СН'!$G$23</f>
        <v>1239.5772319099999</v>
      </c>
      <c r="Y78" s="36">
        <f>SUMIFS(СВЦЭМ!$D$34:$D$777,СВЦЭМ!$A$34:$A$777,$A78,СВЦЭМ!$B$34:$B$777,Y$47)+'СЕТ СН'!$G$11+СВЦЭМ!$D$10+'СЕТ СН'!$G$6-'СЕТ СН'!$G$23</f>
        <v>1364.8282756900001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01.10.2018</v>
      </c>
      <c r="B84" s="36">
        <f>SUMIFS(СВЦЭМ!$D$34:$D$777,СВЦЭМ!$A$34:$A$777,$A84,СВЦЭМ!$B$34:$B$777,B$83)+'СЕТ СН'!$H$11+СВЦЭМ!$D$10+'СЕТ СН'!$H$6-'СЕТ СН'!$H$23</f>
        <v>1324.3501275900001</v>
      </c>
      <c r="C84" s="36">
        <f>SUMIFS(СВЦЭМ!$D$34:$D$777,СВЦЭМ!$A$34:$A$777,$A84,СВЦЭМ!$B$34:$B$777,C$83)+'СЕТ СН'!$H$11+СВЦЭМ!$D$10+'СЕТ СН'!$H$6-'СЕТ СН'!$H$23</f>
        <v>1454.51067448</v>
      </c>
      <c r="D84" s="36">
        <f>SUMIFS(СВЦЭМ!$D$34:$D$777,СВЦЭМ!$A$34:$A$777,$A84,СВЦЭМ!$B$34:$B$777,D$83)+'СЕТ СН'!$H$11+СВЦЭМ!$D$10+'СЕТ СН'!$H$6-'СЕТ СН'!$H$23</f>
        <v>1536.8191119200001</v>
      </c>
      <c r="E84" s="36">
        <f>SUMIFS(СВЦЭМ!$D$34:$D$777,СВЦЭМ!$A$34:$A$777,$A84,СВЦЭМ!$B$34:$B$777,E$83)+'СЕТ СН'!$H$11+СВЦЭМ!$D$10+'СЕТ СН'!$H$6-'СЕТ СН'!$H$23</f>
        <v>1635.9533180500002</v>
      </c>
      <c r="F84" s="36">
        <f>SUMIFS(СВЦЭМ!$D$34:$D$777,СВЦЭМ!$A$34:$A$777,$A84,СВЦЭМ!$B$34:$B$777,F$83)+'СЕТ СН'!$H$11+СВЦЭМ!$D$10+'СЕТ СН'!$H$6-'СЕТ СН'!$H$23</f>
        <v>1628.8970714699999</v>
      </c>
      <c r="G84" s="36">
        <f>SUMIFS(СВЦЭМ!$D$34:$D$777,СВЦЭМ!$A$34:$A$777,$A84,СВЦЭМ!$B$34:$B$777,G$83)+'СЕТ СН'!$H$11+СВЦЭМ!$D$10+'СЕТ СН'!$H$6-'СЕТ СН'!$H$23</f>
        <v>1588.00292246</v>
      </c>
      <c r="H84" s="36">
        <f>SUMIFS(СВЦЭМ!$D$34:$D$777,СВЦЭМ!$A$34:$A$777,$A84,СВЦЭМ!$B$34:$B$777,H$83)+'СЕТ СН'!$H$11+СВЦЭМ!$D$10+'СЕТ СН'!$H$6-'СЕТ СН'!$H$23</f>
        <v>1504.3453316499999</v>
      </c>
      <c r="I84" s="36">
        <f>SUMIFS(СВЦЭМ!$D$34:$D$777,СВЦЭМ!$A$34:$A$777,$A84,СВЦЭМ!$B$34:$B$777,I$83)+'СЕТ СН'!$H$11+СВЦЭМ!$D$10+'СЕТ СН'!$H$6-'СЕТ СН'!$H$23</f>
        <v>1432.31503034</v>
      </c>
      <c r="J84" s="36">
        <f>SUMIFS(СВЦЭМ!$D$34:$D$777,СВЦЭМ!$A$34:$A$777,$A84,СВЦЭМ!$B$34:$B$777,J$83)+'СЕТ СН'!$H$11+СВЦЭМ!$D$10+'СЕТ СН'!$H$6-'СЕТ СН'!$H$23</f>
        <v>1411.15223302</v>
      </c>
      <c r="K84" s="36">
        <f>SUMIFS(СВЦЭМ!$D$34:$D$777,СВЦЭМ!$A$34:$A$777,$A84,СВЦЭМ!$B$34:$B$777,K$83)+'СЕТ СН'!$H$11+СВЦЭМ!$D$10+'СЕТ СН'!$H$6-'СЕТ СН'!$H$23</f>
        <v>1412.12027941</v>
      </c>
      <c r="L84" s="36">
        <f>SUMIFS(СВЦЭМ!$D$34:$D$777,СВЦЭМ!$A$34:$A$777,$A84,СВЦЭМ!$B$34:$B$777,L$83)+'СЕТ СН'!$H$11+СВЦЭМ!$D$10+'СЕТ СН'!$H$6-'СЕТ СН'!$H$23</f>
        <v>1412.4139946299999</v>
      </c>
      <c r="M84" s="36">
        <f>SUMIFS(СВЦЭМ!$D$34:$D$777,СВЦЭМ!$A$34:$A$777,$A84,СВЦЭМ!$B$34:$B$777,M$83)+'СЕТ СН'!$H$11+СВЦЭМ!$D$10+'СЕТ СН'!$H$6-'СЕТ СН'!$H$23</f>
        <v>1409.7282052</v>
      </c>
      <c r="N84" s="36">
        <f>SUMIFS(СВЦЭМ!$D$34:$D$777,СВЦЭМ!$A$34:$A$777,$A84,СВЦЭМ!$B$34:$B$777,N$83)+'СЕТ СН'!$H$11+СВЦЭМ!$D$10+'СЕТ СН'!$H$6-'СЕТ СН'!$H$23</f>
        <v>1417.84236979</v>
      </c>
      <c r="O84" s="36">
        <f>SUMIFS(СВЦЭМ!$D$34:$D$777,СВЦЭМ!$A$34:$A$777,$A84,СВЦЭМ!$B$34:$B$777,O$83)+'СЕТ СН'!$H$11+СВЦЭМ!$D$10+'СЕТ СН'!$H$6-'СЕТ СН'!$H$23</f>
        <v>1407.2701370300001</v>
      </c>
      <c r="P84" s="36">
        <f>SUMIFS(СВЦЭМ!$D$34:$D$777,СВЦЭМ!$A$34:$A$777,$A84,СВЦЭМ!$B$34:$B$777,P$83)+'СЕТ СН'!$H$11+СВЦЭМ!$D$10+'СЕТ СН'!$H$6-'СЕТ СН'!$H$23</f>
        <v>1357.5960000800001</v>
      </c>
      <c r="Q84" s="36">
        <f>SUMIFS(СВЦЭМ!$D$34:$D$777,СВЦЭМ!$A$34:$A$777,$A84,СВЦЭМ!$B$34:$B$777,Q$83)+'СЕТ СН'!$H$11+СВЦЭМ!$D$10+'СЕТ СН'!$H$6-'СЕТ СН'!$H$23</f>
        <v>1283.7737824799999</v>
      </c>
      <c r="R84" s="36">
        <f>SUMIFS(СВЦЭМ!$D$34:$D$777,СВЦЭМ!$A$34:$A$777,$A84,СВЦЭМ!$B$34:$B$777,R$83)+'СЕТ СН'!$H$11+СВЦЭМ!$D$10+'СЕТ СН'!$H$6-'СЕТ СН'!$H$23</f>
        <v>1166.0186557899999</v>
      </c>
      <c r="S84" s="36">
        <f>SUMIFS(СВЦЭМ!$D$34:$D$777,СВЦЭМ!$A$34:$A$777,$A84,СВЦЭМ!$B$34:$B$777,S$83)+'СЕТ СН'!$H$11+СВЦЭМ!$D$10+'СЕТ СН'!$H$6-'СЕТ СН'!$H$23</f>
        <v>1096.7964884600001</v>
      </c>
      <c r="T84" s="36">
        <f>SUMIFS(СВЦЭМ!$D$34:$D$777,СВЦЭМ!$A$34:$A$777,$A84,СВЦЭМ!$B$34:$B$777,T$83)+'СЕТ СН'!$H$11+СВЦЭМ!$D$10+'СЕТ СН'!$H$6-'СЕТ СН'!$H$23</f>
        <v>1065.06738148</v>
      </c>
      <c r="U84" s="36">
        <f>SUMIFS(СВЦЭМ!$D$34:$D$777,СВЦЭМ!$A$34:$A$777,$A84,СВЦЭМ!$B$34:$B$777,U$83)+'СЕТ СН'!$H$11+СВЦЭМ!$D$10+'СЕТ СН'!$H$6-'СЕТ СН'!$H$23</f>
        <v>1056.6148863200001</v>
      </c>
      <c r="V84" s="36">
        <f>SUMIFS(СВЦЭМ!$D$34:$D$777,СВЦЭМ!$A$34:$A$777,$A84,СВЦЭМ!$B$34:$B$777,V$83)+'СЕТ СН'!$H$11+СВЦЭМ!$D$10+'СЕТ СН'!$H$6-'СЕТ СН'!$H$23</f>
        <v>1056.5652264</v>
      </c>
      <c r="W84" s="36">
        <f>SUMIFS(СВЦЭМ!$D$34:$D$777,СВЦЭМ!$A$34:$A$777,$A84,СВЦЭМ!$B$34:$B$777,W$83)+'СЕТ СН'!$H$11+СВЦЭМ!$D$10+'СЕТ СН'!$H$6-'СЕТ СН'!$H$23</f>
        <v>1071.39717795</v>
      </c>
      <c r="X84" s="36">
        <f>SUMIFS(СВЦЭМ!$D$34:$D$777,СВЦЭМ!$A$34:$A$777,$A84,СВЦЭМ!$B$34:$B$777,X$83)+'СЕТ СН'!$H$11+СВЦЭМ!$D$10+'СЕТ СН'!$H$6-'СЕТ СН'!$H$23</f>
        <v>1130.7593429799999</v>
      </c>
      <c r="Y84" s="36">
        <f>SUMIFS(СВЦЭМ!$D$34:$D$777,СВЦЭМ!$A$34:$A$777,$A84,СВЦЭМ!$B$34:$B$777,Y$83)+'СЕТ СН'!$H$11+СВЦЭМ!$D$10+'СЕТ СН'!$H$6-'СЕТ СН'!$H$23</f>
        <v>1296.8129083399999</v>
      </c>
      <c r="AA84" s="45"/>
    </row>
    <row r="85" spans="1:27" ht="15.75" x14ac:dyDescent="0.2">
      <c r="A85" s="35">
        <f>A84+1</f>
        <v>43375</v>
      </c>
      <c r="B85" s="36">
        <f>SUMIFS(СВЦЭМ!$D$34:$D$777,СВЦЭМ!$A$34:$A$777,$A85,СВЦЭМ!$B$34:$B$777,B$83)+'СЕТ СН'!$H$11+СВЦЭМ!$D$10+'СЕТ СН'!$H$6-'СЕТ СН'!$H$23</f>
        <v>1445.88500924</v>
      </c>
      <c r="C85" s="36">
        <f>SUMIFS(СВЦЭМ!$D$34:$D$777,СВЦЭМ!$A$34:$A$777,$A85,СВЦЭМ!$B$34:$B$777,C$83)+'СЕТ СН'!$H$11+СВЦЭМ!$D$10+'СЕТ СН'!$H$6-'СЕТ СН'!$H$23</f>
        <v>1537.8807335700001</v>
      </c>
      <c r="D85" s="36">
        <f>SUMIFS(СВЦЭМ!$D$34:$D$777,СВЦЭМ!$A$34:$A$777,$A85,СВЦЭМ!$B$34:$B$777,D$83)+'СЕТ СН'!$H$11+СВЦЭМ!$D$10+'СЕТ СН'!$H$6-'СЕТ СН'!$H$23</f>
        <v>1644.27446551</v>
      </c>
      <c r="E85" s="36">
        <f>SUMIFS(СВЦЭМ!$D$34:$D$777,СВЦЭМ!$A$34:$A$777,$A85,СВЦЭМ!$B$34:$B$777,E$83)+'СЕТ СН'!$H$11+СВЦЭМ!$D$10+'СЕТ СН'!$H$6-'СЕТ СН'!$H$23</f>
        <v>1668.8602403599998</v>
      </c>
      <c r="F85" s="36">
        <f>SUMIFS(СВЦЭМ!$D$34:$D$777,СВЦЭМ!$A$34:$A$777,$A85,СВЦЭМ!$B$34:$B$777,F$83)+'СЕТ СН'!$H$11+СВЦЭМ!$D$10+'СЕТ СН'!$H$6-'СЕТ СН'!$H$23</f>
        <v>1663.7520896200003</v>
      </c>
      <c r="G85" s="36">
        <f>SUMIFS(СВЦЭМ!$D$34:$D$777,СВЦЭМ!$A$34:$A$777,$A85,СВЦЭМ!$B$34:$B$777,G$83)+'СЕТ СН'!$H$11+СВЦЭМ!$D$10+'СЕТ СН'!$H$6-'СЕТ СН'!$H$23</f>
        <v>1640.3767694200001</v>
      </c>
      <c r="H85" s="36">
        <f>SUMIFS(СВЦЭМ!$D$34:$D$777,СВЦЭМ!$A$34:$A$777,$A85,СВЦЭМ!$B$34:$B$777,H$83)+'СЕТ СН'!$H$11+СВЦЭМ!$D$10+'СЕТ СН'!$H$6-'СЕТ СН'!$H$23</f>
        <v>1562.19009456</v>
      </c>
      <c r="I85" s="36">
        <f>SUMIFS(СВЦЭМ!$D$34:$D$777,СВЦЭМ!$A$34:$A$777,$A85,СВЦЭМ!$B$34:$B$777,I$83)+'СЕТ СН'!$H$11+СВЦЭМ!$D$10+'СЕТ СН'!$H$6-'СЕТ СН'!$H$23</f>
        <v>1485.4033053800001</v>
      </c>
      <c r="J85" s="36">
        <f>SUMIFS(СВЦЭМ!$D$34:$D$777,СВЦЭМ!$A$34:$A$777,$A85,СВЦЭМ!$B$34:$B$777,J$83)+'СЕТ СН'!$H$11+СВЦЭМ!$D$10+'СЕТ СН'!$H$6-'СЕТ СН'!$H$23</f>
        <v>1476.7348782199999</v>
      </c>
      <c r="K85" s="36">
        <f>SUMIFS(СВЦЭМ!$D$34:$D$777,СВЦЭМ!$A$34:$A$777,$A85,СВЦЭМ!$B$34:$B$777,K$83)+'СЕТ СН'!$H$11+СВЦЭМ!$D$10+'СЕТ СН'!$H$6-'СЕТ СН'!$H$23</f>
        <v>1438.39971234</v>
      </c>
      <c r="L85" s="36">
        <f>SUMIFS(СВЦЭМ!$D$34:$D$777,СВЦЭМ!$A$34:$A$777,$A85,СВЦЭМ!$B$34:$B$777,L$83)+'СЕТ СН'!$H$11+СВЦЭМ!$D$10+'СЕТ СН'!$H$6-'СЕТ СН'!$H$23</f>
        <v>1431.05782131</v>
      </c>
      <c r="M85" s="36">
        <f>SUMIFS(СВЦЭМ!$D$34:$D$777,СВЦЭМ!$A$34:$A$777,$A85,СВЦЭМ!$B$34:$B$777,M$83)+'СЕТ СН'!$H$11+СВЦЭМ!$D$10+'СЕТ СН'!$H$6-'СЕТ СН'!$H$23</f>
        <v>1436.7066843499999</v>
      </c>
      <c r="N85" s="36">
        <f>SUMIFS(СВЦЭМ!$D$34:$D$777,СВЦЭМ!$A$34:$A$777,$A85,СВЦЭМ!$B$34:$B$777,N$83)+'СЕТ СН'!$H$11+СВЦЭМ!$D$10+'СЕТ СН'!$H$6-'СЕТ СН'!$H$23</f>
        <v>1443.075765</v>
      </c>
      <c r="O85" s="36">
        <f>SUMIFS(СВЦЭМ!$D$34:$D$777,СВЦЭМ!$A$34:$A$777,$A85,СВЦЭМ!$B$34:$B$777,O$83)+'СЕТ СН'!$H$11+СВЦЭМ!$D$10+'СЕТ СН'!$H$6-'СЕТ СН'!$H$23</f>
        <v>1419.0843359099999</v>
      </c>
      <c r="P85" s="36">
        <f>SUMIFS(СВЦЭМ!$D$34:$D$777,СВЦЭМ!$A$34:$A$777,$A85,СВЦЭМ!$B$34:$B$777,P$83)+'СЕТ СН'!$H$11+СВЦЭМ!$D$10+'СЕТ СН'!$H$6-'СЕТ СН'!$H$23</f>
        <v>1342.9997329600001</v>
      </c>
      <c r="Q85" s="36">
        <f>SUMIFS(СВЦЭМ!$D$34:$D$777,СВЦЭМ!$A$34:$A$777,$A85,СВЦЭМ!$B$34:$B$777,Q$83)+'СЕТ СН'!$H$11+СВЦЭМ!$D$10+'СЕТ СН'!$H$6-'СЕТ СН'!$H$23</f>
        <v>1274.2024072900001</v>
      </c>
      <c r="R85" s="36">
        <f>SUMIFS(СВЦЭМ!$D$34:$D$777,СВЦЭМ!$A$34:$A$777,$A85,СВЦЭМ!$B$34:$B$777,R$83)+'СЕТ СН'!$H$11+СВЦЭМ!$D$10+'СЕТ СН'!$H$6-'СЕТ СН'!$H$23</f>
        <v>1155.7692748100001</v>
      </c>
      <c r="S85" s="36">
        <f>SUMIFS(СВЦЭМ!$D$34:$D$777,СВЦЭМ!$A$34:$A$777,$A85,СВЦЭМ!$B$34:$B$777,S$83)+'СЕТ СН'!$H$11+СВЦЭМ!$D$10+'СЕТ СН'!$H$6-'СЕТ СН'!$H$23</f>
        <v>1069.93025719</v>
      </c>
      <c r="T85" s="36">
        <f>SUMIFS(СВЦЭМ!$D$34:$D$777,СВЦЭМ!$A$34:$A$777,$A85,СВЦЭМ!$B$34:$B$777,T$83)+'СЕТ СН'!$H$11+СВЦЭМ!$D$10+'СЕТ СН'!$H$6-'СЕТ СН'!$H$23</f>
        <v>1068.4573218200001</v>
      </c>
      <c r="U85" s="36">
        <f>SUMIFS(СВЦЭМ!$D$34:$D$777,СВЦЭМ!$A$34:$A$777,$A85,СВЦЭМ!$B$34:$B$777,U$83)+'СЕТ СН'!$H$11+СВЦЭМ!$D$10+'СЕТ СН'!$H$6-'СЕТ СН'!$H$23</f>
        <v>1063.1308915500001</v>
      </c>
      <c r="V85" s="36">
        <f>SUMIFS(СВЦЭМ!$D$34:$D$777,СВЦЭМ!$A$34:$A$777,$A85,СВЦЭМ!$B$34:$B$777,V$83)+'СЕТ СН'!$H$11+СВЦЭМ!$D$10+'СЕТ СН'!$H$6-'СЕТ СН'!$H$23</f>
        <v>1062.4460626</v>
      </c>
      <c r="W85" s="36">
        <f>SUMIFS(СВЦЭМ!$D$34:$D$777,СВЦЭМ!$A$34:$A$777,$A85,СВЦЭМ!$B$34:$B$777,W$83)+'СЕТ СН'!$H$11+СВЦЭМ!$D$10+'СЕТ СН'!$H$6-'СЕТ СН'!$H$23</f>
        <v>1054.66513861</v>
      </c>
      <c r="X85" s="36">
        <f>SUMIFS(СВЦЭМ!$D$34:$D$777,СВЦЭМ!$A$34:$A$777,$A85,СВЦЭМ!$B$34:$B$777,X$83)+'СЕТ СН'!$H$11+СВЦЭМ!$D$10+'СЕТ СН'!$H$6-'СЕТ СН'!$H$23</f>
        <v>1103.38056766</v>
      </c>
      <c r="Y85" s="36">
        <f>SUMIFS(СВЦЭМ!$D$34:$D$777,СВЦЭМ!$A$34:$A$777,$A85,СВЦЭМ!$B$34:$B$777,Y$83)+'СЕТ СН'!$H$11+СВЦЭМ!$D$10+'СЕТ СН'!$H$6-'СЕТ СН'!$H$23</f>
        <v>1237.9846709999999</v>
      </c>
    </row>
    <row r="86" spans="1:27" ht="15.75" x14ac:dyDescent="0.2">
      <c r="A86" s="35">
        <f t="shared" ref="A86:A114" si="2">A85+1</f>
        <v>43376</v>
      </c>
      <c r="B86" s="36">
        <f>SUMIFS(СВЦЭМ!$D$34:$D$777,СВЦЭМ!$A$34:$A$777,$A86,СВЦЭМ!$B$34:$B$777,B$83)+'СЕТ СН'!$H$11+СВЦЭМ!$D$10+'СЕТ СН'!$H$6-'СЕТ СН'!$H$23</f>
        <v>1383.8165696999999</v>
      </c>
      <c r="C86" s="36">
        <f>SUMIFS(СВЦЭМ!$D$34:$D$777,СВЦЭМ!$A$34:$A$777,$A86,СВЦЭМ!$B$34:$B$777,C$83)+'СЕТ СН'!$H$11+СВЦЭМ!$D$10+'СЕТ СН'!$H$6-'СЕТ СН'!$H$23</f>
        <v>1506.5121251</v>
      </c>
      <c r="D86" s="36">
        <f>SUMIFS(СВЦЭМ!$D$34:$D$777,СВЦЭМ!$A$34:$A$777,$A86,СВЦЭМ!$B$34:$B$777,D$83)+'СЕТ СН'!$H$11+СВЦЭМ!$D$10+'СЕТ СН'!$H$6-'СЕТ СН'!$H$23</f>
        <v>1614.8635060200004</v>
      </c>
      <c r="E86" s="36">
        <f>SUMIFS(СВЦЭМ!$D$34:$D$777,СВЦЭМ!$A$34:$A$777,$A86,СВЦЭМ!$B$34:$B$777,E$83)+'СЕТ СН'!$H$11+СВЦЭМ!$D$10+'СЕТ СН'!$H$6-'СЕТ СН'!$H$23</f>
        <v>1631.2415547999999</v>
      </c>
      <c r="F86" s="36">
        <f>SUMIFS(СВЦЭМ!$D$34:$D$777,СВЦЭМ!$A$34:$A$777,$A86,СВЦЭМ!$B$34:$B$777,F$83)+'СЕТ СН'!$H$11+СВЦЭМ!$D$10+'СЕТ СН'!$H$6-'СЕТ СН'!$H$23</f>
        <v>1623.7785363800003</v>
      </c>
      <c r="G86" s="36">
        <f>SUMIFS(СВЦЭМ!$D$34:$D$777,СВЦЭМ!$A$34:$A$777,$A86,СВЦЭМ!$B$34:$B$777,G$83)+'СЕТ СН'!$H$11+СВЦЭМ!$D$10+'СЕТ СН'!$H$6-'СЕТ СН'!$H$23</f>
        <v>1589.0846281700001</v>
      </c>
      <c r="H86" s="36">
        <f>SUMIFS(СВЦЭМ!$D$34:$D$777,СВЦЭМ!$A$34:$A$777,$A86,СВЦЭМ!$B$34:$B$777,H$83)+'СЕТ СН'!$H$11+СВЦЭМ!$D$10+'СЕТ СН'!$H$6-'СЕТ СН'!$H$23</f>
        <v>1517.1284564</v>
      </c>
      <c r="I86" s="36">
        <f>SUMIFS(СВЦЭМ!$D$34:$D$777,СВЦЭМ!$A$34:$A$777,$A86,СВЦЭМ!$B$34:$B$777,I$83)+'СЕТ СН'!$H$11+СВЦЭМ!$D$10+'СЕТ СН'!$H$6-'СЕТ СН'!$H$23</f>
        <v>1448.2519696500001</v>
      </c>
      <c r="J86" s="36">
        <f>SUMIFS(СВЦЭМ!$D$34:$D$777,СВЦЭМ!$A$34:$A$777,$A86,СВЦЭМ!$B$34:$B$777,J$83)+'СЕТ СН'!$H$11+СВЦЭМ!$D$10+'СЕТ СН'!$H$6-'СЕТ СН'!$H$23</f>
        <v>1420.23723189</v>
      </c>
      <c r="K86" s="36">
        <f>SUMIFS(СВЦЭМ!$D$34:$D$777,СВЦЭМ!$A$34:$A$777,$A86,СВЦЭМ!$B$34:$B$777,K$83)+'СЕТ СН'!$H$11+СВЦЭМ!$D$10+'СЕТ СН'!$H$6-'СЕТ СН'!$H$23</f>
        <v>1410.6793704700001</v>
      </c>
      <c r="L86" s="36">
        <f>SUMIFS(СВЦЭМ!$D$34:$D$777,СВЦЭМ!$A$34:$A$777,$A86,СВЦЭМ!$B$34:$B$777,L$83)+'СЕТ СН'!$H$11+СВЦЭМ!$D$10+'СЕТ СН'!$H$6-'СЕТ СН'!$H$23</f>
        <v>1420.0163912200001</v>
      </c>
      <c r="M86" s="36">
        <f>SUMIFS(СВЦЭМ!$D$34:$D$777,СВЦЭМ!$A$34:$A$777,$A86,СВЦЭМ!$B$34:$B$777,M$83)+'СЕТ СН'!$H$11+СВЦЭМ!$D$10+'СЕТ СН'!$H$6-'СЕТ СН'!$H$23</f>
        <v>1427.8663406800001</v>
      </c>
      <c r="N86" s="36">
        <f>SUMIFS(СВЦЭМ!$D$34:$D$777,СВЦЭМ!$A$34:$A$777,$A86,СВЦЭМ!$B$34:$B$777,N$83)+'СЕТ СН'!$H$11+СВЦЭМ!$D$10+'СЕТ СН'!$H$6-'СЕТ СН'!$H$23</f>
        <v>1428.2438668100001</v>
      </c>
      <c r="O86" s="36">
        <f>SUMIFS(СВЦЭМ!$D$34:$D$777,СВЦЭМ!$A$34:$A$777,$A86,СВЦЭМ!$B$34:$B$777,O$83)+'СЕТ СН'!$H$11+СВЦЭМ!$D$10+'СЕТ СН'!$H$6-'СЕТ СН'!$H$23</f>
        <v>1397.9935003000001</v>
      </c>
      <c r="P86" s="36">
        <f>SUMIFS(СВЦЭМ!$D$34:$D$777,СВЦЭМ!$A$34:$A$777,$A86,СВЦЭМ!$B$34:$B$777,P$83)+'СЕТ СН'!$H$11+СВЦЭМ!$D$10+'СЕТ СН'!$H$6-'СЕТ СН'!$H$23</f>
        <v>1344.32752138</v>
      </c>
      <c r="Q86" s="36">
        <f>SUMIFS(СВЦЭМ!$D$34:$D$777,СВЦЭМ!$A$34:$A$777,$A86,СВЦЭМ!$B$34:$B$777,Q$83)+'СЕТ СН'!$H$11+СВЦЭМ!$D$10+'СЕТ СН'!$H$6-'СЕТ СН'!$H$23</f>
        <v>1268.5211669099999</v>
      </c>
      <c r="R86" s="36">
        <f>SUMIFS(СВЦЭМ!$D$34:$D$777,СВЦЭМ!$A$34:$A$777,$A86,СВЦЭМ!$B$34:$B$777,R$83)+'СЕТ СН'!$H$11+СВЦЭМ!$D$10+'СЕТ СН'!$H$6-'СЕТ СН'!$H$23</f>
        <v>1168.1837716100001</v>
      </c>
      <c r="S86" s="36">
        <f>SUMIFS(СВЦЭМ!$D$34:$D$777,СВЦЭМ!$A$34:$A$777,$A86,СВЦЭМ!$B$34:$B$777,S$83)+'СЕТ СН'!$H$11+СВЦЭМ!$D$10+'СЕТ СН'!$H$6-'СЕТ СН'!$H$23</f>
        <v>1096.1545816</v>
      </c>
      <c r="T86" s="36">
        <f>SUMIFS(СВЦЭМ!$D$34:$D$777,СВЦЭМ!$A$34:$A$777,$A86,СВЦЭМ!$B$34:$B$777,T$83)+'СЕТ СН'!$H$11+СВЦЭМ!$D$10+'СЕТ СН'!$H$6-'СЕТ СН'!$H$23</f>
        <v>1108.8617240000001</v>
      </c>
      <c r="U86" s="36">
        <f>SUMIFS(СВЦЭМ!$D$34:$D$777,СВЦЭМ!$A$34:$A$777,$A86,СВЦЭМ!$B$34:$B$777,U$83)+'СЕТ СН'!$H$11+СВЦЭМ!$D$10+'СЕТ СН'!$H$6-'СЕТ СН'!$H$23</f>
        <v>1149.3552531299999</v>
      </c>
      <c r="V86" s="36">
        <f>SUMIFS(СВЦЭМ!$D$34:$D$777,СВЦЭМ!$A$34:$A$777,$A86,СВЦЭМ!$B$34:$B$777,V$83)+'СЕТ СН'!$H$11+СВЦЭМ!$D$10+'СЕТ СН'!$H$6-'СЕТ СН'!$H$23</f>
        <v>1156.40984045</v>
      </c>
      <c r="W86" s="36">
        <f>SUMIFS(СВЦЭМ!$D$34:$D$777,СВЦЭМ!$A$34:$A$777,$A86,СВЦЭМ!$B$34:$B$777,W$83)+'СЕТ СН'!$H$11+СВЦЭМ!$D$10+'СЕТ СН'!$H$6-'СЕТ СН'!$H$23</f>
        <v>1150.8866929200001</v>
      </c>
      <c r="X86" s="36">
        <f>SUMIFS(СВЦЭМ!$D$34:$D$777,СВЦЭМ!$A$34:$A$777,$A86,СВЦЭМ!$B$34:$B$777,X$83)+'СЕТ СН'!$H$11+СВЦЭМ!$D$10+'СЕТ СН'!$H$6-'СЕТ СН'!$H$23</f>
        <v>1131.56854776</v>
      </c>
      <c r="Y86" s="36">
        <f>SUMIFS(СВЦЭМ!$D$34:$D$777,СВЦЭМ!$A$34:$A$777,$A86,СВЦЭМ!$B$34:$B$777,Y$83)+'СЕТ СН'!$H$11+СВЦЭМ!$D$10+'СЕТ СН'!$H$6-'СЕТ СН'!$H$23</f>
        <v>1267.8866882300001</v>
      </c>
    </row>
    <row r="87" spans="1:27" ht="15.75" x14ac:dyDescent="0.2">
      <c r="A87" s="35">
        <f t="shared" si="2"/>
        <v>43377</v>
      </c>
      <c r="B87" s="36">
        <f>SUMIFS(СВЦЭМ!$D$34:$D$777,СВЦЭМ!$A$34:$A$777,$A87,СВЦЭМ!$B$34:$B$777,B$83)+'СЕТ СН'!$H$11+СВЦЭМ!$D$10+'СЕТ СН'!$H$6-'СЕТ СН'!$H$23</f>
        <v>1337.0134835900001</v>
      </c>
      <c r="C87" s="36">
        <f>SUMIFS(СВЦЭМ!$D$34:$D$777,СВЦЭМ!$A$34:$A$777,$A87,СВЦЭМ!$B$34:$B$777,C$83)+'СЕТ СН'!$H$11+СВЦЭМ!$D$10+'СЕТ СН'!$H$6-'СЕТ СН'!$H$23</f>
        <v>1465.70172007</v>
      </c>
      <c r="D87" s="36">
        <f>SUMIFS(СВЦЭМ!$D$34:$D$777,СВЦЭМ!$A$34:$A$777,$A87,СВЦЭМ!$B$34:$B$777,D$83)+'СЕТ СН'!$H$11+СВЦЭМ!$D$10+'СЕТ СН'!$H$6-'СЕТ СН'!$H$23</f>
        <v>1583.8353321700001</v>
      </c>
      <c r="E87" s="36">
        <f>SUMIFS(СВЦЭМ!$D$34:$D$777,СВЦЭМ!$A$34:$A$777,$A87,СВЦЭМ!$B$34:$B$777,E$83)+'СЕТ СН'!$H$11+СВЦЭМ!$D$10+'СЕТ СН'!$H$6-'СЕТ СН'!$H$23</f>
        <v>1617.7053520600002</v>
      </c>
      <c r="F87" s="36">
        <f>SUMIFS(СВЦЭМ!$D$34:$D$777,СВЦЭМ!$A$34:$A$777,$A87,СВЦЭМ!$B$34:$B$777,F$83)+'СЕТ СН'!$H$11+СВЦЭМ!$D$10+'СЕТ СН'!$H$6-'СЕТ СН'!$H$23</f>
        <v>1612.87993087</v>
      </c>
      <c r="G87" s="36">
        <f>SUMIFS(СВЦЭМ!$D$34:$D$777,СВЦЭМ!$A$34:$A$777,$A87,СВЦЭМ!$B$34:$B$777,G$83)+'СЕТ СН'!$H$11+СВЦЭМ!$D$10+'СЕТ СН'!$H$6-'СЕТ СН'!$H$23</f>
        <v>1579.4418757000001</v>
      </c>
      <c r="H87" s="36">
        <f>SUMIFS(СВЦЭМ!$D$34:$D$777,СВЦЭМ!$A$34:$A$777,$A87,СВЦЭМ!$B$34:$B$777,H$83)+'СЕТ СН'!$H$11+СВЦЭМ!$D$10+'СЕТ СН'!$H$6-'СЕТ СН'!$H$23</f>
        <v>1519.9216113299999</v>
      </c>
      <c r="I87" s="36">
        <f>SUMIFS(СВЦЭМ!$D$34:$D$777,СВЦЭМ!$A$34:$A$777,$A87,СВЦЭМ!$B$34:$B$777,I$83)+'СЕТ СН'!$H$11+СВЦЭМ!$D$10+'СЕТ СН'!$H$6-'СЕТ СН'!$H$23</f>
        <v>1464.50370752</v>
      </c>
      <c r="J87" s="36">
        <f>SUMIFS(СВЦЭМ!$D$34:$D$777,СВЦЭМ!$A$34:$A$777,$A87,СВЦЭМ!$B$34:$B$777,J$83)+'СЕТ СН'!$H$11+СВЦЭМ!$D$10+'СЕТ СН'!$H$6-'СЕТ СН'!$H$23</f>
        <v>1444.2393300700001</v>
      </c>
      <c r="K87" s="36">
        <f>SUMIFS(СВЦЭМ!$D$34:$D$777,СВЦЭМ!$A$34:$A$777,$A87,СВЦЭМ!$B$34:$B$777,K$83)+'СЕТ СН'!$H$11+СВЦЭМ!$D$10+'СЕТ СН'!$H$6-'СЕТ СН'!$H$23</f>
        <v>1434.68817771</v>
      </c>
      <c r="L87" s="36">
        <f>SUMIFS(СВЦЭМ!$D$34:$D$777,СВЦЭМ!$A$34:$A$777,$A87,СВЦЭМ!$B$34:$B$777,L$83)+'СЕТ СН'!$H$11+СВЦЭМ!$D$10+'СЕТ СН'!$H$6-'СЕТ СН'!$H$23</f>
        <v>1443.84283622</v>
      </c>
      <c r="M87" s="36">
        <f>SUMIFS(СВЦЭМ!$D$34:$D$777,СВЦЭМ!$A$34:$A$777,$A87,СВЦЭМ!$B$34:$B$777,M$83)+'СЕТ СН'!$H$11+СВЦЭМ!$D$10+'СЕТ СН'!$H$6-'СЕТ СН'!$H$23</f>
        <v>1460.6730239799999</v>
      </c>
      <c r="N87" s="36">
        <f>SUMIFS(СВЦЭМ!$D$34:$D$777,СВЦЭМ!$A$34:$A$777,$A87,СВЦЭМ!$B$34:$B$777,N$83)+'СЕТ СН'!$H$11+СВЦЭМ!$D$10+'СЕТ СН'!$H$6-'СЕТ СН'!$H$23</f>
        <v>1464.50055565</v>
      </c>
      <c r="O87" s="36">
        <f>SUMIFS(СВЦЭМ!$D$34:$D$777,СВЦЭМ!$A$34:$A$777,$A87,СВЦЭМ!$B$34:$B$777,O$83)+'СЕТ СН'!$H$11+СВЦЭМ!$D$10+'СЕТ СН'!$H$6-'СЕТ СН'!$H$23</f>
        <v>1449.7396020599999</v>
      </c>
      <c r="P87" s="36">
        <f>SUMIFS(СВЦЭМ!$D$34:$D$777,СВЦЭМ!$A$34:$A$777,$A87,СВЦЭМ!$B$34:$B$777,P$83)+'СЕТ СН'!$H$11+СВЦЭМ!$D$10+'СЕТ СН'!$H$6-'СЕТ СН'!$H$23</f>
        <v>1368.28816026</v>
      </c>
      <c r="Q87" s="36">
        <f>SUMIFS(СВЦЭМ!$D$34:$D$777,СВЦЭМ!$A$34:$A$777,$A87,СВЦЭМ!$B$34:$B$777,Q$83)+'СЕТ СН'!$H$11+СВЦЭМ!$D$10+'СЕТ СН'!$H$6-'СЕТ СН'!$H$23</f>
        <v>1299.8781736200001</v>
      </c>
      <c r="R87" s="36">
        <f>SUMIFS(СВЦЭМ!$D$34:$D$777,СВЦЭМ!$A$34:$A$777,$A87,СВЦЭМ!$B$34:$B$777,R$83)+'СЕТ СН'!$H$11+СВЦЭМ!$D$10+'СЕТ СН'!$H$6-'СЕТ СН'!$H$23</f>
        <v>1194.6167379799999</v>
      </c>
      <c r="S87" s="36">
        <f>SUMIFS(СВЦЭМ!$D$34:$D$777,СВЦЭМ!$A$34:$A$777,$A87,СВЦЭМ!$B$34:$B$777,S$83)+'СЕТ СН'!$H$11+СВЦЭМ!$D$10+'СЕТ СН'!$H$6-'СЕТ СН'!$H$23</f>
        <v>1110.1571353500001</v>
      </c>
      <c r="T87" s="36">
        <f>SUMIFS(СВЦЭМ!$D$34:$D$777,СВЦЭМ!$A$34:$A$777,$A87,СВЦЭМ!$B$34:$B$777,T$83)+'СЕТ СН'!$H$11+СВЦЭМ!$D$10+'СЕТ СН'!$H$6-'СЕТ СН'!$H$23</f>
        <v>1117.2402700099999</v>
      </c>
      <c r="U87" s="36">
        <f>SUMIFS(СВЦЭМ!$D$34:$D$777,СВЦЭМ!$A$34:$A$777,$A87,СВЦЭМ!$B$34:$B$777,U$83)+'СЕТ СН'!$H$11+СВЦЭМ!$D$10+'СЕТ СН'!$H$6-'СЕТ СН'!$H$23</f>
        <v>1163.8769973400001</v>
      </c>
      <c r="V87" s="36">
        <f>SUMIFS(СВЦЭМ!$D$34:$D$777,СВЦЭМ!$A$34:$A$777,$A87,СВЦЭМ!$B$34:$B$777,V$83)+'СЕТ СН'!$H$11+СВЦЭМ!$D$10+'СЕТ СН'!$H$6-'СЕТ СН'!$H$23</f>
        <v>1171.2092080800001</v>
      </c>
      <c r="W87" s="36">
        <f>SUMIFS(СВЦЭМ!$D$34:$D$777,СВЦЭМ!$A$34:$A$777,$A87,СВЦЭМ!$B$34:$B$777,W$83)+'СЕТ СН'!$H$11+СВЦЭМ!$D$10+'СЕТ СН'!$H$6-'СЕТ СН'!$H$23</f>
        <v>1162.4115094399999</v>
      </c>
      <c r="X87" s="36">
        <f>SUMIFS(СВЦЭМ!$D$34:$D$777,СВЦЭМ!$A$34:$A$777,$A87,СВЦЭМ!$B$34:$B$777,X$83)+'СЕТ СН'!$H$11+СВЦЭМ!$D$10+'СЕТ СН'!$H$6-'СЕТ СН'!$H$23</f>
        <v>1156.79943643</v>
      </c>
      <c r="Y87" s="36">
        <f>SUMIFS(СВЦЭМ!$D$34:$D$777,СВЦЭМ!$A$34:$A$777,$A87,СВЦЭМ!$B$34:$B$777,Y$83)+'СЕТ СН'!$H$11+СВЦЭМ!$D$10+'СЕТ СН'!$H$6-'СЕТ СН'!$H$23</f>
        <v>1252.9292751600001</v>
      </c>
    </row>
    <row r="88" spans="1:27" ht="15.75" x14ac:dyDescent="0.2">
      <c r="A88" s="35">
        <f t="shared" si="2"/>
        <v>43378</v>
      </c>
      <c r="B88" s="36">
        <f>SUMIFS(СВЦЭМ!$D$34:$D$777,СВЦЭМ!$A$34:$A$777,$A88,СВЦЭМ!$B$34:$B$777,B$83)+'СЕТ СН'!$H$11+СВЦЭМ!$D$10+'СЕТ СН'!$H$6-'СЕТ СН'!$H$23</f>
        <v>1435.81246321</v>
      </c>
      <c r="C88" s="36">
        <f>SUMIFS(СВЦЭМ!$D$34:$D$777,СВЦЭМ!$A$34:$A$777,$A88,СВЦЭМ!$B$34:$B$777,C$83)+'СЕТ СН'!$H$11+СВЦЭМ!$D$10+'СЕТ СН'!$H$6-'СЕТ СН'!$H$23</f>
        <v>1510.2427081999999</v>
      </c>
      <c r="D88" s="36">
        <f>SUMIFS(СВЦЭМ!$D$34:$D$777,СВЦЭМ!$A$34:$A$777,$A88,СВЦЭМ!$B$34:$B$777,D$83)+'СЕТ СН'!$H$11+СВЦЭМ!$D$10+'СЕТ СН'!$H$6-'СЕТ СН'!$H$23</f>
        <v>1588.29325111</v>
      </c>
      <c r="E88" s="36">
        <f>SUMIFS(СВЦЭМ!$D$34:$D$777,СВЦЭМ!$A$34:$A$777,$A88,СВЦЭМ!$B$34:$B$777,E$83)+'СЕТ СН'!$H$11+СВЦЭМ!$D$10+'СЕТ СН'!$H$6-'СЕТ СН'!$H$23</f>
        <v>1594.7038122200001</v>
      </c>
      <c r="F88" s="36">
        <f>SUMIFS(СВЦЭМ!$D$34:$D$777,СВЦЭМ!$A$34:$A$777,$A88,СВЦЭМ!$B$34:$B$777,F$83)+'СЕТ СН'!$H$11+СВЦЭМ!$D$10+'СЕТ СН'!$H$6-'СЕТ СН'!$H$23</f>
        <v>1596.7292111900001</v>
      </c>
      <c r="G88" s="36">
        <f>SUMIFS(СВЦЭМ!$D$34:$D$777,СВЦЭМ!$A$34:$A$777,$A88,СВЦЭМ!$B$34:$B$777,G$83)+'СЕТ СН'!$H$11+СВЦЭМ!$D$10+'СЕТ СН'!$H$6-'СЕТ СН'!$H$23</f>
        <v>1578.98298348</v>
      </c>
      <c r="H88" s="36">
        <f>SUMIFS(СВЦЭМ!$D$34:$D$777,СВЦЭМ!$A$34:$A$777,$A88,СВЦЭМ!$B$34:$B$777,H$83)+'СЕТ СН'!$H$11+СВЦЭМ!$D$10+'СЕТ СН'!$H$6-'СЕТ СН'!$H$23</f>
        <v>1524.2541500300001</v>
      </c>
      <c r="I88" s="36">
        <f>SUMIFS(СВЦЭМ!$D$34:$D$777,СВЦЭМ!$A$34:$A$777,$A88,СВЦЭМ!$B$34:$B$777,I$83)+'СЕТ СН'!$H$11+СВЦЭМ!$D$10+'СЕТ СН'!$H$6-'СЕТ СН'!$H$23</f>
        <v>1439.4102473200001</v>
      </c>
      <c r="J88" s="36">
        <f>SUMIFS(СВЦЭМ!$D$34:$D$777,СВЦЭМ!$A$34:$A$777,$A88,СВЦЭМ!$B$34:$B$777,J$83)+'СЕТ СН'!$H$11+СВЦЭМ!$D$10+'СЕТ СН'!$H$6-'СЕТ СН'!$H$23</f>
        <v>1411.87162575</v>
      </c>
      <c r="K88" s="36">
        <f>SUMIFS(СВЦЭМ!$D$34:$D$777,СВЦЭМ!$A$34:$A$777,$A88,СВЦЭМ!$B$34:$B$777,K$83)+'СЕТ СН'!$H$11+СВЦЭМ!$D$10+'СЕТ СН'!$H$6-'СЕТ СН'!$H$23</f>
        <v>1407.5147264899999</v>
      </c>
      <c r="L88" s="36">
        <f>SUMIFS(СВЦЭМ!$D$34:$D$777,СВЦЭМ!$A$34:$A$777,$A88,СВЦЭМ!$B$34:$B$777,L$83)+'СЕТ СН'!$H$11+СВЦЭМ!$D$10+'СЕТ СН'!$H$6-'СЕТ СН'!$H$23</f>
        <v>1413.4848054199999</v>
      </c>
      <c r="M88" s="36">
        <f>SUMIFS(СВЦЭМ!$D$34:$D$777,СВЦЭМ!$A$34:$A$777,$A88,СВЦЭМ!$B$34:$B$777,M$83)+'СЕТ СН'!$H$11+СВЦЭМ!$D$10+'СЕТ СН'!$H$6-'СЕТ СН'!$H$23</f>
        <v>1419.49349297</v>
      </c>
      <c r="N88" s="36">
        <f>SUMIFS(СВЦЭМ!$D$34:$D$777,СВЦЭМ!$A$34:$A$777,$A88,СВЦЭМ!$B$34:$B$777,N$83)+'СЕТ СН'!$H$11+СВЦЭМ!$D$10+'СЕТ СН'!$H$6-'СЕТ СН'!$H$23</f>
        <v>1441.6492208699999</v>
      </c>
      <c r="O88" s="36">
        <f>SUMIFS(СВЦЭМ!$D$34:$D$777,СВЦЭМ!$A$34:$A$777,$A88,СВЦЭМ!$B$34:$B$777,O$83)+'СЕТ СН'!$H$11+СВЦЭМ!$D$10+'СЕТ СН'!$H$6-'СЕТ СН'!$H$23</f>
        <v>1425.1604871899999</v>
      </c>
      <c r="P88" s="36">
        <f>SUMIFS(СВЦЭМ!$D$34:$D$777,СВЦЭМ!$A$34:$A$777,$A88,СВЦЭМ!$B$34:$B$777,P$83)+'СЕТ СН'!$H$11+СВЦЭМ!$D$10+'СЕТ СН'!$H$6-'СЕТ СН'!$H$23</f>
        <v>1378.5596161400001</v>
      </c>
      <c r="Q88" s="36">
        <f>SUMIFS(СВЦЭМ!$D$34:$D$777,СВЦЭМ!$A$34:$A$777,$A88,СВЦЭМ!$B$34:$B$777,Q$83)+'СЕТ СН'!$H$11+СВЦЭМ!$D$10+'СЕТ СН'!$H$6-'СЕТ СН'!$H$23</f>
        <v>1302.6781073500001</v>
      </c>
      <c r="R88" s="36">
        <f>SUMIFS(СВЦЭМ!$D$34:$D$777,СВЦЭМ!$A$34:$A$777,$A88,СВЦЭМ!$B$34:$B$777,R$83)+'СЕТ СН'!$H$11+СВЦЭМ!$D$10+'СЕТ СН'!$H$6-'СЕТ СН'!$H$23</f>
        <v>1200.31408807</v>
      </c>
      <c r="S88" s="36">
        <f>SUMIFS(СВЦЭМ!$D$34:$D$777,СВЦЭМ!$A$34:$A$777,$A88,СВЦЭМ!$B$34:$B$777,S$83)+'СЕТ СН'!$H$11+СВЦЭМ!$D$10+'СЕТ СН'!$H$6-'СЕТ СН'!$H$23</f>
        <v>1098.5754176800001</v>
      </c>
      <c r="T88" s="36">
        <f>SUMIFS(СВЦЭМ!$D$34:$D$777,СВЦЭМ!$A$34:$A$777,$A88,СВЦЭМ!$B$34:$B$777,T$83)+'СЕТ СН'!$H$11+СВЦЭМ!$D$10+'СЕТ СН'!$H$6-'СЕТ СН'!$H$23</f>
        <v>1080.0898494</v>
      </c>
      <c r="U88" s="36">
        <f>SUMIFS(СВЦЭМ!$D$34:$D$777,СВЦЭМ!$A$34:$A$777,$A88,СВЦЭМ!$B$34:$B$777,U$83)+'СЕТ СН'!$H$11+СВЦЭМ!$D$10+'СЕТ СН'!$H$6-'СЕТ СН'!$H$23</f>
        <v>1124.6255814900001</v>
      </c>
      <c r="V88" s="36">
        <f>SUMIFS(СВЦЭМ!$D$34:$D$777,СВЦЭМ!$A$34:$A$777,$A88,СВЦЭМ!$B$34:$B$777,V$83)+'СЕТ СН'!$H$11+СВЦЭМ!$D$10+'СЕТ СН'!$H$6-'СЕТ СН'!$H$23</f>
        <v>1124.5139099200001</v>
      </c>
      <c r="W88" s="36">
        <f>SUMIFS(СВЦЭМ!$D$34:$D$777,СВЦЭМ!$A$34:$A$777,$A88,СВЦЭМ!$B$34:$B$777,W$83)+'СЕТ СН'!$H$11+СВЦЭМ!$D$10+'СЕТ СН'!$H$6-'СЕТ СН'!$H$23</f>
        <v>1112.01961278</v>
      </c>
      <c r="X88" s="36">
        <f>SUMIFS(СВЦЭМ!$D$34:$D$777,СВЦЭМ!$A$34:$A$777,$A88,СВЦЭМ!$B$34:$B$777,X$83)+'СЕТ СН'!$H$11+СВЦЭМ!$D$10+'СЕТ СН'!$H$6-'СЕТ СН'!$H$23</f>
        <v>1115.3804864900001</v>
      </c>
      <c r="Y88" s="36">
        <f>SUMIFS(СВЦЭМ!$D$34:$D$777,СВЦЭМ!$A$34:$A$777,$A88,СВЦЭМ!$B$34:$B$777,Y$83)+'СЕТ СН'!$H$11+СВЦЭМ!$D$10+'СЕТ СН'!$H$6-'СЕТ СН'!$H$23</f>
        <v>1250.5941066299999</v>
      </c>
    </row>
    <row r="89" spans="1:27" ht="15.75" x14ac:dyDescent="0.2">
      <c r="A89" s="35">
        <f t="shared" si="2"/>
        <v>43379</v>
      </c>
      <c r="B89" s="36">
        <f>SUMIFS(СВЦЭМ!$D$34:$D$777,СВЦЭМ!$A$34:$A$777,$A89,СВЦЭМ!$B$34:$B$777,B$83)+'СЕТ СН'!$H$11+СВЦЭМ!$D$10+'СЕТ СН'!$H$6-'СЕТ СН'!$H$23</f>
        <v>1380.39402498</v>
      </c>
      <c r="C89" s="36">
        <f>SUMIFS(СВЦЭМ!$D$34:$D$777,СВЦЭМ!$A$34:$A$777,$A89,СВЦЭМ!$B$34:$B$777,C$83)+'СЕТ СН'!$H$11+СВЦЭМ!$D$10+'СЕТ СН'!$H$6-'СЕТ СН'!$H$23</f>
        <v>1513.2911010600001</v>
      </c>
      <c r="D89" s="36">
        <f>SUMIFS(СВЦЭМ!$D$34:$D$777,СВЦЭМ!$A$34:$A$777,$A89,СВЦЭМ!$B$34:$B$777,D$83)+'СЕТ СН'!$H$11+СВЦЭМ!$D$10+'СЕТ СН'!$H$6-'СЕТ СН'!$H$23</f>
        <v>1612.7164705200003</v>
      </c>
      <c r="E89" s="36">
        <f>SUMIFS(СВЦЭМ!$D$34:$D$777,СВЦЭМ!$A$34:$A$777,$A89,СВЦЭМ!$B$34:$B$777,E$83)+'СЕТ СН'!$H$11+СВЦЭМ!$D$10+'СЕТ СН'!$H$6-'СЕТ СН'!$H$23</f>
        <v>1629.37807729</v>
      </c>
      <c r="F89" s="36">
        <f>SUMIFS(СВЦЭМ!$D$34:$D$777,СВЦЭМ!$A$34:$A$777,$A89,СВЦЭМ!$B$34:$B$777,F$83)+'СЕТ СН'!$H$11+СВЦЭМ!$D$10+'СЕТ СН'!$H$6-'СЕТ СН'!$H$23</f>
        <v>1621.9517401600001</v>
      </c>
      <c r="G89" s="36">
        <f>SUMIFS(СВЦЭМ!$D$34:$D$777,СВЦЭМ!$A$34:$A$777,$A89,СВЦЭМ!$B$34:$B$777,G$83)+'СЕТ СН'!$H$11+СВЦЭМ!$D$10+'СЕТ СН'!$H$6-'СЕТ СН'!$H$23</f>
        <v>1603.45063944</v>
      </c>
      <c r="H89" s="36">
        <f>SUMIFS(СВЦЭМ!$D$34:$D$777,СВЦЭМ!$A$34:$A$777,$A89,СВЦЭМ!$B$34:$B$777,H$83)+'СЕТ СН'!$H$11+СВЦЭМ!$D$10+'СЕТ СН'!$H$6-'СЕТ СН'!$H$23</f>
        <v>1581.6062905700001</v>
      </c>
      <c r="I89" s="36">
        <f>SUMIFS(СВЦЭМ!$D$34:$D$777,СВЦЭМ!$A$34:$A$777,$A89,СВЦЭМ!$B$34:$B$777,I$83)+'СЕТ СН'!$H$11+СВЦЭМ!$D$10+'СЕТ СН'!$H$6-'СЕТ СН'!$H$23</f>
        <v>1519.5127866299999</v>
      </c>
      <c r="J89" s="36">
        <f>SUMIFS(СВЦЭМ!$D$34:$D$777,СВЦЭМ!$A$34:$A$777,$A89,СВЦЭМ!$B$34:$B$777,J$83)+'СЕТ СН'!$H$11+СВЦЭМ!$D$10+'СЕТ СН'!$H$6-'СЕТ СН'!$H$23</f>
        <v>1443.9489814000001</v>
      </c>
      <c r="K89" s="36">
        <f>SUMIFS(СВЦЭМ!$D$34:$D$777,СВЦЭМ!$A$34:$A$777,$A89,СВЦЭМ!$B$34:$B$777,K$83)+'СЕТ СН'!$H$11+СВЦЭМ!$D$10+'СЕТ СН'!$H$6-'СЕТ СН'!$H$23</f>
        <v>1388.96820428</v>
      </c>
      <c r="L89" s="36">
        <f>SUMIFS(СВЦЭМ!$D$34:$D$777,СВЦЭМ!$A$34:$A$777,$A89,СВЦЭМ!$B$34:$B$777,L$83)+'СЕТ СН'!$H$11+СВЦЭМ!$D$10+'СЕТ СН'!$H$6-'СЕТ СН'!$H$23</f>
        <v>1370.5910745000001</v>
      </c>
      <c r="M89" s="36">
        <f>SUMIFS(СВЦЭМ!$D$34:$D$777,СВЦЭМ!$A$34:$A$777,$A89,СВЦЭМ!$B$34:$B$777,M$83)+'СЕТ СН'!$H$11+СВЦЭМ!$D$10+'СЕТ СН'!$H$6-'СЕТ СН'!$H$23</f>
        <v>1368.04195863</v>
      </c>
      <c r="N89" s="36">
        <f>SUMIFS(СВЦЭМ!$D$34:$D$777,СВЦЭМ!$A$34:$A$777,$A89,СВЦЭМ!$B$34:$B$777,N$83)+'СЕТ СН'!$H$11+СВЦЭМ!$D$10+'СЕТ СН'!$H$6-'СЕТ СН'!$H$23</f>
        <v>1392.82608665</v>
      </c>
      <c r="O89" s="36">
        <f>SUMIFS(СВЦЭМ!$D$34:$D$777,СВЦЭМ!$A$34:$A$777,$A89,СВЦЭМ!$B$34:$B$777,O$83)+'СЕТ СН'!$H$11+СВЦЭМ!$D$10+'СЕТ СН'!$H$6-'СЕТ СН'!$H$23</f>
        <v>1398.1394903299999</v>
      </c>
      <c r="P89" s="36">
        <f>SUMIFS(СВЦЭМ!$D$34:$D$777,СВЦЭМ!$A$34:$A$777,$A89,СВЦЭМ!$B$34:$B$777,P$83)+'СЕТ СН'!$H$11+СВЦЭМ!$D$10+'СЕТ СН'!$H$6-'СЕТ СН'!$H$23</f>
        <v>1324.7221033400001</v>
      </c>
      <c r="Q89" s="36">
        <f>SUMIFS(СВЦЭМ!$D$34:$D$777,СВЦЭМ!$A$34:$A$777,$A89,СВЦЭМ!$B$34:$B$777,Q$83)+'СЕТ СН'!$H$11+СВЦЭМ!$D$10+'СЕТ СН'!$H$6-'СЕТ СН'!$H$23</f>
        <v>1252.78053725</v>
      </c>
      <c r="R89" s="36">
        <f>SUMIFS(СВЦЭМ!$D$34:$D$777,СВЦЭМ!$A$34:$A$777,$A89,СВЦЭМ!$B$34:$B$777,R$83)+'СЕТ СН'!$H$11+СВЦЭМ!$D$10+'СЕТ СН'!$H$6-'СЕТ СН'!$H$23</f>
        <v>1142.0739851400001</v>
      </c>
      <c r="S89" s="36">
        <f>SUMIFS(СВЦЭМ!$D$34:$D$777,СВЦЭМ!$A$34:$A$777,$A89,СВЦЭМ!$B$34:$B$777,S$83)+'СЕТ СН'!$H$11+СВЦЭМ!$D$10+'СЕТ СН'!$H$6-'СЕТ СН'!$H$23</f>
        <v>1066.9332316100001</v>
      </c>
      <c r="T89" s="36">
        <f>SUMIFS(СВЦЭМ!$D$34:$D$777,СВЦЭМ!$A$34:$A$777,$A89,СВЦЭМ!$B$34:$B$777,T$83)+'СЕТ СН'!$H$11+СВЦЭМ!$D$10+'СЕТ СН'!$H$6-'СЕТ СН'!$H$23</f>
        <v>1070.26269918</v>
      </c>
      <c r="U89" s="36">
        <f>SUMIFS(СВЦЭМ!$D$34:$D$777,СВЦЭМ!$A$34:$A$777,$A89,СВЦЭМ!$B$34:$B$777,U$83)+'СЕТ СН'!$H$11+СВЦЭМ!$D$10+'СЕТ СН'!$H$6-'СЕТ СН'!$H$23</f>
        <v>1117.4568711700001</v>
      </c>
      <c r="V89" s="36">
        <f>SUMIFS(СВЦЭМ!$D$34:$D$777,СВЦЭМ!$A$34:$A$777,$A89,СВЦЭМ!$B$34:$B$777,V$83)+'СЕТ СН'!$H$11+СВЦЭМ!$D$10+'СЕТ СН'!$H$6-'СЕТ СН'!$H$23</f>
        <v>1125.1397441500001</v>
      </c>
      <c r="W89" s="36">
        <f>SUMIFS(СВЦЭМ!$D$34:$D$777,СВЦЭМ!$A$34:$A$777,$A89,СВЦЭМ!$B$34:$B$777,W$83)+'СЕТ СН'!$H$11+СВЦЭМ!$D$10+'СЕТ СН'!$H$6-'СЕТ СН'!$H$23</f>
        <v>1101.9350910800001</v>
      </c>
      <c r="X89" s="36">
        <f>SUMIFS(СВЦЭМ!$D$34:$D$777,СВЦЭМ!$A$34:$A$777,$A89,СВЦЭМ!$B$34:$B$777,X$83)+'СЕТ СН'!$H$11+СВЦЭМ!$D$10+'СЕТ СН'!$H$6-'СЕТ СН'!$H$23</f>
        <v>1099.76408083</v>
      </c>
      <c r="Y89" s="36">
        <f>SUMIFS(СВЦЭМ!$D$34:$D$777,СВЦЭМ!$A$34:$A$777,$A89,СВЦЭМ!$B$34:$B$777,Y$83)+'СЕТ СН'!$H$11+СВЦЭМ!$D$10+'СЕТ СН'!$H$6-'СЕТ СН'!$H$23</f>
        <v>1239.4122396</v>
      </c>
    </row>
    <row r="90" spans="1:27" ht="15.75" x14ac:dyDescent="0.2">
      <c r="A90" s="35">
        <f t="shared" si="2"/>
        <v>43380</v>
      </c>
      <c r="B90" s="36">
        <f>SUMIFS(СВЦЭМ!$D$34:$D$777,СВЦЭМ!$A$34:$A$777,$A90,СВЦЭМ!$B$34:$B$777,B$83)+'СЕТ СН'!$H$11+СВЦЭМ!$D$10+'СЕТ СН'!$H$6-'СЕТ СН'!$H$23</f>
        <v>1365.58217461</v>
      </c>
      <c r="C90" s="36">
        <f>SUMIFS(СВЦЭМ!$D$34:$D$777,СВЦЭМ!$A$34:$A$777,$A90,СВЦЭМ!$B$34:$B$777,C$83)+'СЕТ СН'!$H$11+СВЦЭМ!$D$10+'СЕТ СН'!$H$6-'СЕТ СН'!$H$23</f>
        <v>1485.00592276</v>
      </c>
      <c r="D90" s="36">
        <f>SUMIFS(СВЦЭМ!$D$34:$D$777,СВЦЭМ!$A$34:$A$777,$A90,СВЦЭМ!$B$34:$B$777,D$83)+'СЕТ СН'!$H$11+СВЦЭМ!$D$10+'СЕТ СН'!$H$6-'СЕТ СН'!$H$23</f>
        <v>1579.2512700500001</v>
      </c>
      <c r="E90" s="36">
        <f>SUMIFS(СВЦЭМ!$D$34:$D$777,СВЦЭМ!$A$34:$A$777,$A90,СВЦЭМ!$B$34:$B$777,E$83)+'СЕТ СН'!$H$11+СВЦЭМ!$D$10+'СЕТ СН'!$H$6-'СЕТ СН'!$H$23</f>
        <v>1581.95102256</v>
      </c>
      <c r="F90" s="36">
        <f>SUMIFS(СВЦЭМ!$D$34:$D$777,СВЦЭМ!$A$34:$A$777,$A90,СВЦЭМ!$B$34:$B$777,F$83)+'СЕТ СН'!$H$11+СВЦЭМ!$D$10+'СЕТ СН'!$H$6-'СЕТ СН'!$H$23</f>
        <v>1585.1314898800001</v>
      </c>
      <c r="G90" s="36">
        <f>SUMIFS(СВЦЭМ!$D$34:$D$777,СВЦЭМ!$A$34:$A$777,$A90,СВЦЭМ!$B$34:$B$777,G$83)+'СЕТ СН'!$H$11+СВЦЭМ!$D$10+'СЕТ СН'!$H$6-'СЕТ СН'!$H$23</f>
        <v>1596.29116092</v>
      </c>
      <c r="H90" s="36">
        <f>SUMIFS(СВЦЭМ!$D$34:$D$777,СВЦЭМ!$A$34:$A$777,$A90,СВЦЭМ!$B$34:$B$777,H$83)+'СЕТ СН'!$H$11+СВЦЭМ!$D$10+'СЕТ СН'!$H$6-'СЕТ СН'!$H$23</f>
        <v>1561.8803236200001</v>
      </c>
      <c r="I90" s="36">
        <f>SUMIFS(СВЦЭМ!$D$34:$D$777,СВЦЭМ!$A$34:$A$777,$A90,СВЦЭМ!$B$34:$B$777,I$83)+'СЕТ СН'!$H$11+СВЦЭМ!$D$10+'СЕТ СН'!$H$6-'СЕТ СН'!$H$23</f>
        <v>1497.23037671</v>
      </c>
      <c r="J90" s="36">
        <f>SUMIFS(СВЦЭМ!$D$34:$D$777,СВЦЭМ!$A$34:$A$777,$A90,СВЦЭМ!$B$34:$B$777,J$83)+'СЕТ СН'!$H$11+СВЦЭМ!$D$10+'СЕТ СН'!$H$6-'СЕТ СН'!$H$23</f>
        <v>1442.7606101700001</v>
      </c>
      <c r="K90" s="36">
        <f>SUMIFS(СВЦЭМ!$D$34:$D$777,СВЦЭМ!$A$34:$A$777,$A90,СВЦЭМ!$B$34:$B$777,K$83)+'СЕТ СН'!$H$11+СВЦЭМ!$D$10+'СЕТ СН'!$H$6-'СЕТ СН'!$H$23</f>
        <v>1408.7184652599999</v>
      </c>
      <c r="L90" s="36">
        <f>SUMIFS(СВЦЭМ!$D$34:$D$777,СВЦЭМ!$A$34:$A$777,$A90,СВЦЭМ!$B$34:$B$777,L$83)+'СЕТ СН'!$H$11+СВЦЭМ!$D$10+'СЕТ СН'!$H$6-'СЕТ СН'!$H$23</f>
        <v>1383.4769134800001</v>
      </c>
      <c r="M90" s="36">
        <f>SUMIFS(СВЦЭМ!$D$34:$D$777,СВЦЭМ!$A$34:$A$777,$A90,СВЦЭМ!$B$34:$B$777,M$83)+'СЕТ СН'!$H$11+СВЦЭМ!$D$10+'СЕТ СН'!$H$6-'СЕТ СН'!$H$23</f>
        <v>1390.36253257</v>
      </c>
      <c r="N90" s="36">
        <f>SUMIFS(СВЦЭМ!$D$34:$D$777,СВЦЭМ!$A$34:$A$777,$A90,СВЦЭМ!$B$34:$B$777,N$83)+'СЕТ СН'!$H$11+СВЦЭМ!$D$10+'СЕТ СН'!$H$6-'СЕТ СН'!$H$23</f>
        <v>1402.2076385</v>
      </c>
      <c r="O90" s="36">
        <f>SUMIFS(СВЦЭМ!$D$34:$D$777,СВЦЭМ!$A$34:$A$777,$A90,СВЦЭМ!$B$34:$B$777,O$83)+'СЕТ СН'!$H$11+СВЦЭМ!$D$10+'СЕТ СН'!$H$6-'СЕТ СН'!$H$23</f>
        <v>1388.9079130299999</v>
      </c>
      <c r="P90" s="36">
        <f>SUMIFS(СВЦЭМ!$D$34:$D$777,СВЦЭМ!$A$34:$A$777,$A90,СВЦЭМ!$B$34:$B$777,P$83)+'СЕТ СН'!$H$11+СВЦЭМ!$D$10+'СЕТ СН'!$H$6-'СЕТ СН'!$H$23</f>
        <v>1323.40387818</v>
      </c>
      <c r="Q90" s="36">
        <f>SUMIFS(СВЦЭМ!$D$34:$D$777,СВЦЭМ!$A$34:$A$777,$A90,СВЦЭМ!$B$34:$B$777,Q$83)+'СЕТ СН'!$H$11+СВЦЭМ!$D$10+'СЕТ СН'!$H$6-'СЕТ СН'!$H$23</f>
        <v>1246.96183479</v>
      </c>
      <c r="R90" s="36">
        <f>SUMIFS(СВЦЭМ!$D$34:$D$777,СВЦЭМ!$A$34:$A$777,$A90,СВЦЭМ!$B$34:$B$777,R$83)+'СЕТ СН'!$H$11+СВЦЭМ!$D$10+'СЕТ СН'!$H$6-'СЕТ СН'!$H$23</f>
        <v>1142.7239635400001</v>
      </c>
      <c r="S90" s="36">
        <f>SUMIFS(СВЦЭМ!$D$34:$D$777,СВЦЭМ!$A$34:$A$777,$A90,СВЦЭМ!$B$34:$B$777,S$83)+'СЕТ СН'!$H$11+СВЦЭМ!$D$10+'СЕТ СН'!$H$6-'СЕТ СН'!$H$23</f>
        <v>1067.3188659899999</v>
      </c>
      <c r="T90" s="36">
        <f>SUMIFS(СВЦЭМ!$D$34:$D$777,СВЦЭМ!$A$34:$A$777,$A90,СВЦЭМ!$B$34:$B$777,T$83)+'СЕТ СН'!$H$11+СВЦЭМ!$D$10+'СЕТ СН'!$H$6-'СЕТ СН'!$H$23</f>
        <v>1090.7371233599999</v>
      </c>
      <c r="U90" s="36">
        <f>SUMIFS(СВЦЭМ!$D$34:$D$777,СВЦЭМ!$A$34:$A$777,$A90,СВЦЭМ!$B$34:$B$777,U$83)+'СЕТ СН'!$H$11+СВЦЭМ!$D$10+'СЕТ СН'!$H$6-'СЕТ СН'!$H$23</f>
        <v>1145.4201467800001</v>
      </c>
      <c r="V90" s="36">
        <f>SUMIFS(СВЦЭМ!$D$34:$D$777,СВЦЭМ!$A$34:$A$777,$A90,СВЦЭМ!$B$34:$B$777,V$83)+'СЕТ СН'!$H$11+СВЦЭМ!$D$10+'СЕТ СН'!$H$6-'СЕТ СН'!$H$23</f>
        <v>1149.1014525800001</v>
      </c>
      <c r="W90" s="36">
        <f>SUMIFS(СВЦЭМ!$D$34:$D$777,СВЦЭМ!$A$34:$A$777,$A90,СВЦЭМ!$B$34:$B$777,W$83)+'СЕТ СН'!$H$11+СВЦЭМ!$D$10+'СЕТ СН'!$H$6-'СЕТ СН'!$H$23</f>
        <v>1125.4913221199999</v>
      </c>
      <c r="X90" s="36">
        <f>SUMIFS(СВЦЭМ!$D$34:$D$777,СВЦЭМ!$A$34:$A$777,$A90,СВЦЭМ!$B$34:$B$777,X$83)+'СЕТ СН'!$H$11+СВЦЭМ!$D$10+'СЕТ СН'!$H$6-'СЕТ СН'!$H$23</f>
        <v>1116.9009219699999</v>
      </c>
      <c r="Y90" s="36">
        <f>SUMIFS(СВЦЭМ!$D$34:$D$777,СВЦЭМ!$A$34:$A$777,$A90,СВЦЭМ!$B$34:$B$777,Y$83)+'СЕТ СН'!$H$11+СВЦЭМ!$D$10+'СЕТ СН'!$H$6-'СЕТ СН'!$H$23</f>
        <v>1230.9730243399999</v>
      </c>
    </row>
    <row r="91" spans="1:27" ht="15.75" x14ac:dyDescent="0.2">
      <c r="A91" s="35">
        <f t="shared" si="2"/>
        <v>43381</v>
      </c>
      <c r="B91" s="36">
        <f>SUMIFS(СВЦЭМ!$D$34:$D$777,СВЦЭМ!$A$34:$A$777,$A91,СВЦЭМ!$B$34:$B$777,B$83)+'СЕТ СН'!$H$11+СВЦЭМ!$D$10+'СЕТ СН'!$H$6-'СЕТ СН'!$H$23</f>
        <v>1426.02585297</v>
      </c>
      <c r="C91" s="36">
        <f>SUMIFS(СВЦЭМ!$D$34:$D$777,СВЦЭМ!$A$34:$A$777,$A91,СВЦЭМ!$B$34:$B$777,C$83)+'СЕТ СН'!$H$11+СВЦЭМ!$D$10+'СЕТ СН'!$H$6-'СЕТ СН'!$H$23</f>
        <v>1541.89680638</v>
      </c>
      <c r="D91" s="36">
        <f>SUMIFS(СВЦЭМ!$D$34:$D$777,СВЦЭМ!$A$34:$A$777,$A91,СВЦЭМ!$B$34:$B$777,D$83)+'СЕТ СН'!$H$11+СВЦЭМ!$D$10+'СЕТ СН'!$H$6-'СЕТ СН'!$H$23</f>
        <v>1650.1471354400001</v>
      </c>
      <c r="E91" s="36">
        <f>SUMIFS(СВЦЭМ!$D$34:$D$777,СВЦЭМ!$A$34:$A$777,$A91,СВЦЭМ!$B$34:$B$777,E$83)+'СЕТ СН'!$H$11+СВЦЭМ!$D$10+'СЕТ СН'!$H$6-'СЕТ СН'!$H$23</f>
        <v>1665.8780262199998</v>
      </c>
      <c r="F91" s="36">
        <f>SUMIFS(СВЦЭМ!$D$34:$D$777,СВЦЭМ!$A$34:$A$777,$A91,СВЦЭМ!$B$34:$B$777,F$83)+'СЕТ СН'!$H$11+СВЦЭМ!$D$10+'СЕТ СН'!$H$6-'СЕТ СН'!$H$23</f>
        <v>1671.1787608900004</v>
      </c>
      <c r="G91" s="36">
        <f>SUMIFS(СВЦЭМ!$D$34:$D$777,СВЦЭМ!$A$34:$A$777,$A91,СВЦЭМ!$B$34:$B$777,G$83)+'СЕТ СН'!$H$11+СВЦЭМ!$D$10+'СЕТ СН'!$H$6-'СЕТ СН'!$H$23</f>
        <v>1636.0415158000001</v>
      </c>
      <c r="H91" s="36">
        <f>SUMIFS(СВЦЭМ!$D$34:$D$777,СВЦЭМ!$A$34:$A$777,$A91,СВЦЭМ!$B$34:$B$777,H$83)+'СЕТ СН'!$H$11+СВЦЭМ!$D$10+'СЕТ СН'!$H$6-'СЕТ СН'!$H$23</f>
        <v>1555.3721649700001</v>
      </c>
      <c r="I91" s="36">
        <f>SUMIFS(СВЦЭМ!$D$34:$D$777,СВЦЭМ!$A$34:$A$777,$A91,СВЦЭМ!$B$34:$B$777,I$83)+'СЕТ СН'!$H$11+СВЦЭМ!$D$10+'СЕТ СН'!$H$6-'СЕТ СН'!$H$23</f>
        <v>1466.3916001800001</v>
      </c>
      <c r="J91" s="36">
        <f>SUMIFS(СВЦЭМ!$D$34:$D$777,СВЦЭМ!$A$34:$A$777,$A91,СВЦЭМ!$B$34:$B$777,J$83)+'СЕТ СН'!$H$11+СВЦЭМ!$D$10+'СЕТ СН'!$H$6-'СЕТ СН'!$H$23</f>
        <v>1429.1923481199999</v>
      </c>
      <c r="K91" s="36">
        <f>SUMIFS(СВЦЭМ!$D$34:$D$777,СВЦЭМ!$A$34:$A$777,$A91,СВЦЭМ!$B$34:$B$777,K$83)+'СЕТ СН'!$H$11+СВЦЭМ!$D$10+'СЕТ СН'!$H$6-'СЕТ СН'!$H$23</f>
        <v>1398.7805411100001</v>
      </c>
      <c r="L91" s="36">
        <f>SUMIFS(СВЦЭМ!$D$34:$D$777,СВЦЭМ!$A$34:$A$777,$A91,СВЦЭМ!$B$34:$B$777,L$83)+'СЕТ СН'!$H$11+СВЦЭМ!$D$10+'СЕТ СН'!$H$6-'СЕТ СН'!$H$23</f>
        <v>1391.9588773600001</v>
      </c>
      <c r="M91" s="36">
        <f>SUMIFS(СВЦЭМ!$D$34:$D$777,СВЦЭМ!$A$34:$A$777,$A91,СВЦЭМ!$B$34:$B$777,M$83)+'СЕТ СН'!$H$11+СВЦЭМ!$D$10+'СЕТ СН'!$H$6-'СЕТ СН'!$H$23</f>
        <v>1404.31778833</v>
      </c>
      <c r="N91" s="36">
        <f>SUMIFS(СВЦЭМ!$D$34:$D$777,СВЦЭМ!$A$34:$A$777,$A91,СВЦЭМ!$B$34:$B$777,N$83)+'СЕТ СН'!$H$11+СВЦЭМ!$D$10+'СЕТ СН'!$H$6-'СЕТ СН'!$H$23</f>
        <v>1414.8672150499999</v>
      </c>
      <c r="O91" s="36">
        <f>SUMIFS(СВЦЭМ!$D$34:$D$777,СВЦЭМ!$A$34:$A$777,$A91,СВЦЭМ!$B$34:$B$777,O$83)+'СЕТ СН'!$H$11+СВЦЭМ!$D$10+'СЕТ СН'!$H$6-'СЕТ СН'!$H$23</f>
        <v>1380.9377483600001</v>
      </c>
      <c r="P91" s="36">
        <f>SUMIFS(СВЦЭМ!$D$34:$D$777,СВЦЭМ!$A$34:$A$777,$A91,СВЦЭМ!$B$34:$B$777,P$83)+'СЕТ СН'!$H$11+СВЦЭМ!$D$10+'СЕТ СН'!$H$6-'СЕТ СН'!$H$23</f>
        <v>1308.5055357599999</v>
      </c>
      <c r="Q91" s="36">
        <f>SUMIFS(СВЦЭМ!$D$34:$D$777,СВЦЭМ!$A$34:$A$777,$A91,СВЦЭМ!$B$34:$B$777,Q$83)+'СЕТ СН'!$H$11+СВЦЭМ!$D$10+'СЕТ СН'!$H$6-'СЕТ СН'!$H$23</f>
        <v>1231.27607665</v>
      </c>
      <c r="R91" s="36">
        <f>SUMIFS(СВЦЭМ!$D$34:$D$777,СВЦЭМ!$A$34:$A$777,$A91,СВЦЭМ!$B$34:$B$777,R$83)+'СЕТ СН'!$H$11+СВЦЭМ!$D$10+'СЕТ СН'!$H$6-'СЕТ СН'!$H$23</f>
        <v>1144.2046602099999</v>
      </c>
      <c r="S91" s="36">
        <f>SUMIFS(СВЦЭМ!$D$34:$D$777,СВЦЭМ!$A$34:$A$777,$A91,СВЦЭМ!$B$34:$B$777,S$83)+'СЕТ СН'!$H$11+СВЦЭМ!$D$10+'СЕТ СН'!$H$6-'СЕТ СН'!$H$23</f>
        <v>1099.72951997</v>
      </c>
      <c r="T91" s="36">
        <f>SUMIFS(СВЦЭМ!$D$34:$D$777,СВЦЭМ!$A$34:$A$777,$A91,СВЦЭМ!$B$34:$B$777,T$83)+'СЕТ СН'!$H$11+СВЦЭМ!$D$10+'СЕТ СН'!$H$6-'СЕТ СН'!$H$23</f>
        <v>1115.82387649</v>
      </c>
      <c r="U91" s="36">
        <f>SUMIFS(СВЦЭМ!$D$34:$D$777,СВЦЭМ!$A$34:$A$777,$A91,СВЦЭМ!$B$34:$B$777,U$83)+'СЕТ СН'!$H$11+СВЦЭМ!$D$10+'СЕТ СН'!$H$6-'СЕТ СН'!$H$23</f>
        <v>1163.8777773700001</v>
      </c>
      <c r="V91" s="36">
        <f>SUMIFS(СВЦЭМ!$D$34:$D$777,СВЦЭМ!$A$34:$A$777,$A91,СВЦЭМ!$B$34:$B$777,V$83)+'СЕТ СН'!$H$11+СВЦЭМ!$D$10+'СЕТ СН'!$H$6-'СЕТ СН'!$H$23</f>
        <v>1163.80966459</v>
      </c>
      <c r="W91" s="36">
        <f>SUMIFS(СВЦЭМ!$D$34:$D$777,СВЦЭМ!$A$34:$A$777,$A91,СВЦЭМ!$B$34:$B$777,W$83)+'СЕТ СН'!$H$11+СВЦЭМ!$D$10+'СЕТ СН'!$H$6-'СЕТ СН'!$H$23</f>
        <v>1158.3794627899999</v>
      </c>
      <c r="X91" s="36">
        <f>SUMIFS(СВЦЭМ!$D$34:$D$777,СВЦЭМ!$A$34:$A$777,$A91,СВЦЭМ!$B$34:$B$777,X$83)+'СЕТ СН'!$H$11+СВЦЭМ!$D$10+'СЕТ СН'!$H$6-'СЕТ СН'!$H$23</f>
        <v>1141.1038136500001</v>
      </c>
      <c r="Y91" s="36">
        <f>SUMIFS(СВЦЭМ!$D$34:$D$777,СВЦЭМ!$A$34:$A$777,$A91,СВЦЭМ!$B$34:$B$777,Y$83)+'СЕТ СН'!$H$11+СВЦЭМ!$D$10+'СЕТ СН'!$H$6-'СЕТ СН'!$H$23</f>
        <v>1260.78919602</v>
      </c>
    </row>
    <row r="92" spans="1:27" ht="15.75" x14ac:dyDescent="0.2">
      <c r="A92" s="35">
        <f t="shared" si="2"/>
        <v>43382</v>
      </c>
      <c r="B92" s="36">
        <f>SUMIFS(СВЦЭМ!$D$34:$D$777,СВЦЭМ!$A$34:$A$777,$A92,СВЦЭМ!$B$34:$B$777,B$83)+'СЕТ СН'!$H$11+СВЦЭМ!$D$10+'СЕТ СН'!$H$6-'СЕТ СН'!$H$23</f>
        <v>1406.8795045300001</v>
      </c>
      <c r="C92" s="36">
        <f>SUMIFS(СВЦЭМ!$D$34:$D$777,СВЦЭМ!$A$34:$A$777,$A92,СВЦЭМ!$B$34:$B$777,C$83)+'СЕТ СН'!$H$11+СВЦЭМ!$D$10+'СЕТ СН'!$H$6-'СЕТ СН'!$H$23</f>
        <v>1533.27640221</v>
      </c>
      <c r="D92" s="36">
        <f>SUMIFS(СВЦЭМ!$D$34:$D$777,СВЦЭМ!$A$34:$A$777,$A92,СВЦЭМ!$B$34:$B$777,D$83)+'СЕТ СН'!$H$11+СВЦЭМ!$D$10+'СЕТ СН'!$H$6-'СЕТ СН'!$H$23</f>
        <v>1623.9957542399998</v>
      </c>
      <c r="E92" s="36">
        <f>SUMIFS(СВЦЭМ!$D$34:$D$777,СВЦЭМ!$A$34:$A$777,$A92,СВЦЭМ!$B$34:$B$777,E$83)+'СЕТ СН'!$H$11+СВЦЭМ!$D$10+'СЕТ СН'!$H$6-'СЕТ СН'!$H$23</f>
        <v>1634.3231579800004</v>
      </c>
      <c r="F92" s="36">
        <f>SUMIFS(СВЦЭМ!$D$34:$D$777,СВЦЭМ!$A$34:$A$777,$A92,СВЦЭМ!$B$34:$B$777,F$83)+'СЕТ СН'!$H$11+СВЦЭМ!$D$10+'СЕТ СН'!$H$6-'СЕТ СН'!$H$23</f>
        <v>1636.4967136699997</v>
      </c>
      <c r="G92" s="36">
        <f>SUMIFS(СВЦЭМ!$D$34:$D$777,СВЦЭМ!$A$34:$A$777,$A92,СВЦЭМ!$B$34:$B$777,G$83)+'СЕТ СН'!$H$11+СВЦЭМ!$D$10+'СЕТ СН'!$H$6-'СЕТ СН'!$H$23</f>
        <v>1604.4557263500001</v>
      </c>
      <c r="H92" s="36">
        <f>SUMIFS(СВЦЭМ!$D$34:$D$777,СВЦЭМ!$A$34:$A$777,$A92,СВЦЭМ!$B$34:$B$777,H$83)+'СЕТ СН'!$H$11+СВЦЭМ!$D$10+'СЕТ СН'!$H$6-'СЕТ СН'!$H$23</f>
        <v>1523.2075930599999</v>
      </c>
      <c r="I92" s="36">
        <f>SUMIFS(СВЦЭМ!$D$34:$D$777,СВЦЭМ!$A$34:$A$777,$A92,СВЦЭМ!$B$34:$B$777,I$83)+'СЕТ СН'!$H$11+СВЦЭМ!$D$10+'СЕТ СН'!$H$6-'СЕТ СН'!$H$23</f>
        <v>1441.32651311</v>
      </c>
      <c r="J92" s="36">
        <f>SUMIFS(СВЦЭМ!$D$34:$D$777,СВЦЭМ!$A$34:$A$777,$A92,СВЦЭМ!$B$34:$B$777,J$83)+'СЕТ СН'!$H$11+СВЦЭМ!$D$10+'СЕТ СН'!$H$6-'СЕТ СН'!$H$23</f>
        <v>1435.80745409</v>
      </c>
      <c r="K92" s="36">
        <f>SUMIFS(СВЦЭМ!$D$34:$D$777,СВЦЭМ!$A$34:$A$777,$A92,СВЦЭМ!$B$34:$B$777,K$83)+'СЕТ СН'!$H$11+СВЦЭМ!$D$10+'СЕТ СН'!$H$6-'СЕТ СН'!$H$23</f>
        <v>1430.57851181</v>
      </c>
      <c r="L92" s="36">
        <f>SUMIFS(СВЦЭМ!$D$34:$D$777,СВЦЭМ!$A$34:$A$777,$A92,СВЦЭМ!$B$34:$B$777,L$83)+'СЕТ СН'!$H$11+СВЦЭМ!$D$10+'СЕТ СН'!$H$6-'СЕТ СН'!$H$23</f>
        <v>1424.99143041</v>
      </c>
      <c r="M92" s="36">
        <f>SUMIFS(СВЦЭМ!$D$34:$D$777,СВЦЭМ!$A$34:$A$777,$A92,СВЦЭМ!$B$34:$B$777,M$83)+'СЕТ СН'!$H$11+СВЦЭМ!$D$10+'СЕТ СН'!$H$6-'СЕТ СН'!$H$23</f>
        <v>1425.7818637600001</v>
      </c>
      <c r="N92" s="36">
        <f>SUMIFS(СВЦЭМ!$D$34:$D$777,СВЦЭМ!$A$34:$A$777,$A92,СВЦЭМ!$B$34:$B$777,N$83)+'СЕТ СН'!$H$11+СВЦЭМ!$D$10+'СЕТ СН'!$H$6-'СЕТ СН'!$H$23</f>
        <v>1424.34884027</v>
      </c>
      <c r="O92" s="36">
        <f>SUMIFS(СВЦЭМ!$D$34:$D$777,СВЦЭМ!$A$34:$A$777,$A92,СВЦЭМ!$B$34:$B$777,O$83)+'СЕТ СН'!$H$11+СВЦЭМ!$D$10+'СЕТ СН'!$H$6-'СЕТ СН'!$H$23</f>
        <v>1421.1435183900001</v>
      </c>
      <c r="P92" s="36">
        <f>SUMIFS(СВЦЭМ!$D$34:$D$777,СВЦЭМ!$A$34:$A$777,$A92,СВЦЭМ!$B$34:$B$777,P$83)+'СЕТ СН'!$H$11+СВЦЭМ!$D$10+'СЕТ СН'!$H$6-'СЕТ СН'!$H$23</f>
        <v>1356.57785266</v>
      </c>
      <c r="Q92" s="36">
        <f>SUMIFS(СВЦЭМ!$D$34:$D$777,СВЦЭМ!$A$34:$A$777,$A92,СВЦЭМ!$B$34:$B$777,Q$83)+'СЕТ СН'!$H$11+СВЦЭМ!$D$10+'СЕТ СН'!$H$6-'СЕТ СН'!$H$23</f>
        <v>1279.74062041</v>
      </c>
      <c r="R92" s="36">
        <f>SUMIFS(СВЦЭМ!$D$34:$D$777,СВЦЭМ!$A$34:$A$777,$A92,СВЦЭМ!$B$34:$B$777,R$83)+'СЕТ СН'!$H$11+СВЦЭМ!$D$10+'СЕТ СН'!$H$6-'СЕТ СН'!$H$23</f>
        <v>1189.46683233</v>
      </c>
      <c r="S92" s="36">
        <f>SUMIFS(СВЦЭМ!$D$34:$D$777,СВЦЭМ!$A$34:$A$777,$A92,СВЦЭМ!$B$34:$B$777,S$83)+'СЕТ СН'!$H$11+СВЦЭМ!$D$10+'СЕТ СН'!$H$6-'СЕТ СН'!$H$23</f>
        <v>1166.3387533600001</v>
      </c>
      <c r="T92" s="36">
        <f>SUMIFS(СВЦЭМ!$D$34:$D$777,СВЦЭМ!$A$34:$A$777,$A92,СВЦЭМ!$B$34:$B$777,T$83)+'СЕТ СН'!$H$11+СВЦЭМ!$D$10+'СЕТ СН'!$H$6-'СЕТ СН'!$H$23</f>
        <v>1130.83077888</v>
      </c>
      <c r="U92" s="36">
        <f>SUMIFS(СВЦЭМ!$D$34:$D$777,СВЦЭМ!$A$34:$A$777,$A92,СВЦЭМ!$B$34:$B$777,U$83)+'СЕТ СН'!$H$11+СВЦЭМ!$D$10+'СЕТ СН'!$H$6-'СЕТ СН'!$H$23</f>
        <v>1172.9885537600001</v>
      </c>
      <c r="V92" s="36">
        <f>SUMIFS(СВЦЭМ!$D$34:$D$777,СВЦЭМ!$A$34:$A$777,$A92,СВЦЭМ!$B$34:$B$777,V$83)+'СЕТ СН'!$H$11+СВЦЭМ!$D$10+'СЕТ СН'!$H$6-'СЕТ СН'!$H$23</f>
        <v>1174.5340574500001</v>
      </c>
      <c r="W92" s="36">
        <f>SUMIFS(СВЦЭМ!$D$34:$D$777,СВЦЭМ!$A$34:$A$777,$A92,СВЦЭМ!$B$34:$B$777,W$83)+'СЕТ СН'!$H$11+СВЦЭМ!$D$10+'СЕТ СН'!$H$6-'СЕТ СН'!$H$23</f>
        <v>1162.8545122400001</v>
      </c>
      <c r="X92" s="36">
        <f>SUMIFS(СВЦЭМ!$D$34:$D$777,СВЦЭМ!$A$34:$A$777,$A92,СВЦЭМ!$B$34:$B$777,X$83)+'СЕТ СН'!$H$11+СВЦЭМ!$D$10+'СЕТ СН'!$H$6-'СЕТ СН'!$H$23</f>
        <v>1141.7305883700001</v>
      </c>
      <c r="Y92" s="36">
        <f>SUMIFS(СВЦЭМ!$D$34:$D$777,СВЦЭМ!$A$34:$A$777,$A92,СВЦЭМ!$B$34:$B$777,Y$83)+'СЕТ СН'!$H$11+СВЦЭМ!$D$10+'СЕТ СН'!$H$6-'СЕТ СН'!$H$23</f>
        <v>1255.63168561</v>
      </c>
    </row>
    <row r="93" spans="1:27" ht="15.75" x14ac:dyDescent="0.2">
      <c r="A93" s="35">
        <f t="shared" si="2"/>
        <v>43383</v>
      </c>
      <c r="B93" s="36">
        <f>SUMIFS(СВЦЭМ!$D$34:$D$777,СВЦЭМ!$A$34:$A$777,$A93,СВЦЭМ!$B$34:$B$777,B$83)+'СЕТ СН'!$H$11+СВЦЭМ!$D$10+'СЕТ СН'!$H$6-'СЕТ СН'!$H$23</f>
        <v>1369.1310456399999</v>
      </c>
      <c r="C93" s="36">
        <f>SUMIFS(СВЦЭМ!$D$34:$D$777,СВЦЭМ!$A$34:$A$777,$A93,СВЦЭМ!$B$34:$B$777,C$83)+'СЕТ СН'!$H$11+СВЦЭМ!$D$10+'СЕТ СН'!$H$6-'СЕТ СН'!$H$23</f>
        <v>1487.17743432</v>
      </c>
      <c r="D93" s="36">
        <f>SUMIFS(СВЦЭМ!$D$34:$D$777,СВЦЭМ!$A$34:$A$777,$A93,СВЦЭМ!$B$34:$B$777,D$83)+'СЕТ СН'!$H$11+СВЦЭМ!$D$10+'СЕТ СН'!$H$6-'СЕТ СН'!$H$23</f>
        <v>1575.7950953</v>
      </c>
      <c r="E93" s="36">
        <f>SUMIFS(СВЦЭМ!$D$34:$D$777,СВЦЭМ!$A$34:$A$777,$A93,СВЦЭМ!$B$34:$B$777,E$83)+'СЕТ СН'!$H$11+СВЦЭМ!$D$10+'СЕТ СН'!$H$6-'СЕТ СН'!$H$23</f>
        <v>1603.7137361499999</v>
      </c>
      <c r="F93" s="36">
        <f>SUMIFS(СВЦЭМ!$D$34:$D$777,СВЦЭМ!$A$34:$A$777,$A93,СВЦЭМ!$B$34:$B$777,F$83)+'СЕТ СН'!$H$11+СВЦЭМ!$D$10+'СЕТ СН'!$H$6-'СЕТ СН'!$H$23</f>
        <v>1602.9211628800003</v>
      </c>
      <c r="G93" s="36">
        <f>SUMIFS(СВЦЭМ!$D$34:$D$777,СВЦЭМ!$A$34:$A$777,$A93,СВЦЭМ!$B$34:$B$777,G$83)+'СЕТ СН'!$H$11+СВЦЭМ!$D$10+'СЕТ СН'!$H$6-'СЕТ СН'!$H$23</f>
        <v>1592.7517147000001</v>
      </c>
      <c r="H93" s="36">
        <f>SUMIFS(СВЦЭМ!$D$34:$D$777,СВЦЭМ!$A$34:$A$777,$A93,СВЦЭМ!$B$34:$B$777,H$83)+'СЕТ СН'!$H$11+СВЦЭМ!$D$10+'СЕТ СН'!$H$6-'СЕТ СН'!$H$23</f>
        <v>1555.7775871700001</v>
      </c>
      <c r="I93" s="36">
        <f>SUMIFS(СВЦЭМ!$D$34:$D$777,СВЦЭМ!$A$34:$A$777,$A93,СВЦЭМ!$B$34:$B$777,I$83)+'СЕТ СН'!$H$11+СВЦЭМ!$D$10+'СЕТ СН'!$H$6-'СЕТ СН'!$H$23</f>
        <v>1482.44695417</v>
      </c>
      <c r="J93" s="36">
        <f>SUMIFS(СВЦЭМ!$D$34:$D$777,СВЦЭМ!$A$34:$A$777,$A93,СВЦЭМ!$B$34:$B$777,J$83)+'СЕТ СН'!$H$11+СВЦЭМ!$D$10+'СЕТ СН'!$H$6-'СЕТ СН'!$H$23</f>
        <v>1444.39064054</v>
      </c>
      <c r="K93" s="36">
        <f>SUMIFS(СВЦЭМ!$D$34:$D$777,СВЦЭМ!$A$34:$A$777,$A93,СВЦЭМ!$B$34:$B$777,K$83)+'СЕТ СН'!$H$11+СВЦЭМ!$D$10+'СЕТ СН'!$H$6-'СЕТ СН'!$H$23</f>
        <v>1439.2100339599999</v>
      </c>
      <c r="L93" s="36">
        <f>SUMIFS(СВЦЭМ!$D$34:$D$777,СВЦЭМ!$A$34:$A$777,$A93,СВЦЭМ!$B$34:$B$777,L$83)+'СЕТ СН'!$H$11+СВЦЭМ!$D$10+'СЕТ СН'!$H$6-'СЕТ СН'!$H$23</f>
        <v>1444.3247281199999</v>
      </c>
      <c r="M93" s="36">
        <f>SUMIFS(СВЦЭМ!$D$34:$D$777,СВЦЭМ!$A$34:$A$777,$A93,СВЦЭМ!$B$34:$B$777,M$83)+'СЕТ СН'!$H$11+СВЦЭМ!$D$10+'СЕТ СН'!$H$6-'СЕТ СН'!$H$23</f>
        <v>1459.0018392300001</v>
      </c>
      <c r="N93" s="36">
        <f>SUMIFS(СВЦЭМ!$D$34:$D$777,СВЦЭМ!$A$34:$A$777,$A93,СВЦЭМ!$B$34:$B$777,N$83)+'СЕТ СН'!$H$11+СВЦЭМ!$D$10+'СЕТ СН'!$H$6-'СЕТ СН'!$H$23</f>
        <v>1466.5734937100001</v>
      </c>
      <c r="O93" s="36">
        <f>SUMIFS(СВЦЭМ!$D$34:$D$777,СВЦЭМ!$A$34:$A$777,$A93,СВЦЭМ!$B$34:$B$777,O$83)+'СЕТ СН'!$H$11+СВЦЭМ!$D$10+'СЕТ СН'!$H$6-'СЕТ СН'!$H$23</f>
        <v>1451.0238485699999</v>
      </c>
      <c r="P93" s="36">
        <f>SUMIFS(СВЦЭМ!$D$34:$D$777,СВЦЭМ!$A$34:$A$777,$A93,СВЦЭМ!$B$34:$B$777,P$83)+'СЕТ СН'!$H$11+СВЦЭМ!$D$10+'СЕТ СН'!$H$6-'СЕТ СН'!$H$23</f>
        <v>1396.16933698</v>
      </c>
      <c r="Q93" s="36">
        <f>SUMIFS(СВЦЭМ!$D$34:$D$777,СВЦЭМ!$A$34:$A$777,$A93,СВЦЭМ!$B$34:$B$777,Q$83)+'СЕТ СН'!$H$11+СВЦЭМ!$D$10+'СЕТ СН'!$H$6-'СЕТ СН'!$H$23</f>
        <v>1317.1402284799999</v>
      </c>
      <c r="R93" s="36">
        <f>SUMIFS(СВЦЭМ!$D$34:$D$777,СВЦЭМ!$A$34:$A$777,$A93,СВЦЭМ!$B$34:$B$777,R$83)+'СЕТ СН'!$H$11+СВЦЭМ!$D$10+'СЕТ СН'!$H$6-'СЕТ СН'!$H$23</f>
        <v>1212.69271686</v>
      </c>
      <c r="S93" s="36">
        <f>SUMIFS(СВЦЭМ!$D$34:$D$777,СВЦЭМ!$A$34:$A$777,$A93,СВЦЭМ!$B$34:$B$777,S$83)+'СЕТ СН'!$H$11+СВЦЭМ!$D$10+'СЕТ СН'!$H$6-'СЕТ СН'!$H$23</f>
        <v>1135.2262239300001</v>
      </c>
      <c r="T93" s="36">
        <f>SUMIFS(СВЦЭМ!$D$34:$D$777,СВЦЭМ!$A$34:$A$777,$A93,СВЦЭМ!$B$34:$B$777,T$83)+'СЕТ СН'!$H$11+СВЦЭМ!$D$10+'СЕТ СН'!$H$6-'СЕТ СН'!$H$23</f>
        <v>1155.6734754300001</v>
      </c>
      <c r="U93" s="36">
        <f>SUMIFS(СВЦЭМ!$D$34:$D$777,СВЦЭМ!$A$34:$A$777,$A93,СВЦЭМ!$B$34:$B$777,U$83)+'СЕТ СН'!$H$11+СВЦЭМ!$D$10+'СЕТ СН'!$H$6-'СЕТ СН'!$H$23</f>
        <v>1189.8503524600001</v>
      </c>
      <c r="V93" s="36">
        <f>SUMIFS(СВЦЭМ!$D$34:$D$777,СВЦЭМ!$A$34:$A$777,$A93,СВЦЭМ!$B$34:$B$777,V$83)+'СЕТ СН'!$H$11+СВЦЭМ!$D$10+'СЕТ СН'!$H$6-'СЕТ СН'!$H$23</f>
        <v>1187.0431750400001</v>
      </c>
      <c r="W93" s="36">
        <f>SUMIFS(СВЦЭМ!$D$34:$D$777,СВЦЭМ!$A$34:$A$777,$A93,СВЦЭМ!$B$34:$B$777,W$83)+'СЕТ СН'!$H$11+СВЦЭМ!$D$10+'СЕТ СН'!$H$6-'СЕТ СН'!$H$23</f>
        <v>1180.8050909000001</v>
      </c>
      <c r="X93" s="36">
        <f>SUMIFS(СВЦЭМ!$D$34:$D$777,СВЦЭМ!$A$34:$A$777,$A93,СВЦЭМ!$B$34:$B$777,X$83)+'СЕТ СН'!$H$11+СВЦЭМ!$D$10+'СЕТ СН'!$H$6-'СЕТ СН'!$H$23</f>
        <v>1167.31430789</v>
      </c>
      <c r="Y93" s="36">
        <f>SUMIFS(СВЦЭМ!$D$34:$D$777,СВЦЭМ!$A$34:$A$777,$A93,СВЦЭМ!$B$34:$B$777,Y$83)+'СЕТ СН'!$H$11+СВЦЭМ!$D$10+'СЕТ СН'!$H$6-'СЕТ СН'!$H$23</f>
        <v>1260.3035275100001</v>
      </c>
    </row>
    <row r="94" spans="1:27" ht="15.75" x14ac:dyDescent="0.2">
      <c r="A94" s="35">
        <f t="shared" si="2"/>
        <v>43384</v>
      </c>
      <c r="B94" s="36">
        <f>SUMIFS(СВЦЭМ!$D$34:$D$777,СВЦЭМ!$A$34:$A$777,$A94,СВЦЭМ!$B$34:$B$777,B$83)+'СЕТ СН'!$H$11+СВЦЭМ!$D$10+'СЕТ СН'!$H$6-'СЕТ СН'!$H$23</f>
        <v>1430.4222544199999</v>
      </c>
      <c r="C94" s="36">
        <f>SUMIFS(СВЦЭМ!$D$34:$D$777,СВЦЭМ!$A$34:$A$777,$A94,СВЦЭМ!$B$34:$B$777,C$83)+'СЕТ СН'!$H$11+СВЦЭМ!$D$10+'СЕТ СН'!$H$6-'СЕТ СН'!$H$23</f>
        <v>1568.5012873600001</v>
      </c>
      <c r="D94" s="36">
        <f>SUMIFS(СВЦЭМ!$D$34:$D$777,СВЦЭМ!$A$34:$A$777,$A94,СВЦЭМ!$B$34:$B$777,D$83)+'СЕТ СН'!$H$11+СВЦЭМ!$D$10+'СЕТ СН'!$H$6-'СЕТ СН'!$H$23</f>
        <v>1661.2688424400003</v>
      </c>
      <c r="E94" s="36">
        <f>SUMIFS(СВЦЭМ!$D$34:$D$777,СВЦЭМ!$A$34:$A$777,$A94,СВЦЭМ!$B$34:$B$777,E$83)+'СЕТ СН'!$H$11+СВЦЭМ!$D$10+'СЕТ СН'!$H$6-'СЕТ СН'!$H$23</f>
        <v>1668.46471393</v>
      </c>
      <c r="F94" s="36">
        <f>SUMIFS(СВЦЭМ!$D$34:$D$777,СВЦЭМ!$A$34:$A$777,$A94,СВЦЭМ!$B$34:$B$777,F$83)+'СЕТ СН'!$H$11+СВЦЭМ!$D$10+'СЕТ СН'!$H$6-'СЕТ СН'!$H$23</f>
        <v>1660.2403110499999</v>
      </c>
      <c r="G94" s="36">
        <f>SUMIFS(СВЦЭМ!$D$34:$D$777,СВЦЭМ!$A$34:$A$777,$A94,СВЦЭМ!$B$34:$B$777,G$83)+'СЕТ СН'!$H$11+СВЦЭМ!$D$10+'СЕТ СН'!$H$6-'СЕТ СН'!$H$23</f>
        <v>1633.5078874400001</v>
      </c>
      <c r="H94" s="36">
        <f>SUMIFS(СВЦЭМ!$D$34:$D$777,СВЦЭМ!$A$34:$A$777,$A94,СВЦЭМ!$B$34:$B$777,H$83)+'СЕТ СН'!$H$11+СВЦЭМ!$D$10+'СЕТ СН'!$H$6-'СЕТ СН'!$H$23</f>
        <v>1561.2127838400002</v>
      </c>
      <c r="I94" s="36">
        <f>SUMIFS(СВЦЭМ!$D$34:$D$777,СВЦЭМ!$A$34:$A$777,$A94,СВЦЭМ!$B$34:$B$777,I$83)+'СЕТ СН'!$H$11+СВЦЭМ!$D$10+'СЕТ СН'!$H$6-'СЕТ СН'!$H$23</f>
        <v>1475.01481358</v>
      </c>
      <c r="J94" s="36">
        <f>SUMIFS(СВЦЭМ!$D$34:$D$777,СВЦЭМ!$A$34:$A$777,$A94,СВЦЭМ!$B$34:$B$777,J$83)+'СЕТ СН'!$H$11+СВЦЭМ!$D$10+'СЕТ СН'!$H$6-'СЕТ СН'!$H$23</f>
        <v>1457.77311304</v>
      </c>
      <c r="K94" s="36">
        <f>SUMIFS(СВЦЭМ!$D$34:$D$777,СВЦЭМ!$A$34:$A$777,$A94,СВЦЭМ!$B$34:$B$777,K$83)+'СЕТ СН'!$H$11+СВЦЭМ!$D$10+'СЕТ СН'!$H$6-'СЕТ СН'!$H$23</f>
        <v>1432.7344697000001</v>
      </c>
      <c r="L94" s="36">
        <f>SUMIFS(СВЦЭМ!$D$34:$D$777,СВЦЭМ!$A$34:$A$777,$A94,СВЦЭМ!$B$34:$B$777,L$83)+'СЕТ СН'!$H$11+СВЦЭМ!$D$10+'СЕТ СН'!$H$6-'СЕТ СН'!$H$23</f>
        <v>1429.62436181</v>
      </c>
      <c r="M94" s="36">
        <f>SUMIFS(СВЦЭМ!$D$34:$D$777,СВЦЭМ!$A$34:$A$777,$A94,СВЦЭМ!$B$34:$B$777,M$83)+'СЕТ СН'!$H$11+СВЦЭМ!$D$10+'СЕТ СН'!$H$6-'СЕТ СН'!$H$23</f>
        <v>1443.41085819</v>
      </c>
      <c r="N94" s="36">
        <f>SUMIFS(СВЦЭМ!$D$34:$D$777,СВЦЭМ!$A$34:$A$777,$A94,СВЦЭМ!$B$34:$B$777,N$83)+'СЕТ СН'!$H$11+СВЦЭМ!$D$10+'СЕТ СН'!$H$6-'СЕТ СН'!$H$23</f>
        <v>1450.95513955</v>
      </c>
      <c r="O94" s="36">
        <f>SUMIFS(СВЦЭМ!$D$34:$D$777,СВЦЭМ!$A$34:$A$777,$A94,СВЦЭМ!$B$34:$B$777,O$83)+'СЕТ СН'!$H$11+СВЦЭМ!$D$10+'СЕТ СН'!$H$6-'СЕТ СН'!$H$23</f>
        <v>1427.0958094099999</v>
      </c>
      <c r="P94" s="36">
        <f>SUMIFS(СВЦЭМ!$D$34:$D$777,СВЦЭМ!$A$34:$A$777,$A94,СВЦЭМ!$B$34:$B$777,P$83)+'СЕТ СН'!$H$11+СВЦЭМ!$D$10+'СЕТ СН'!$H$6-'СЕТ СН'!$H$23</f>
        <v>1369.4666772400001</v>
      </c>
      <c r="Q94" s="36">
        <f>SUMIFS(СВЦЭМ!$D$34:$D$777,СВЦЭМ!$A$34:$A$777,$A94,СВЦЭМ!$B$34:$B$777,Q$83)+'СЕТ СН'!$H$11+СВЦЭМ!$D$10+'СЕТ СН'!$H$6-'СЕТ СН'!$H$23</f>
        <v>1300.24156335</v>
      </c>
      <c r="R94" s="36">
        <f>SUMIFS(СВЦЭМ!$D$34:$D$777,СВЦЭМ!$A$34:$A$777,$A94,СВЦЭМ!$B$34:$B$777,R$83)+'СЕТ СН'!$H$11+СВЦЭМ!$D$10+'СЕТ СН'!$H$6-'СЕТ СН'!$H$23</f>
        <v>1203.92683384</v>
      </c>
      <c r="S94" s="36">
        <f>SUMIFS(СВЦЭМ!$D$34:$D$777,СВЦЭМ!$A$34:$A$777,$A94,СВЦЭМ!$B$34:$B$777,S$83)+'СЕТ СН'!$H$11+СВЦЭМ!$D$10+'СЕТ СН'!$H$6-'СЕТ СН'!$H$23</f>
        <v>1147.4382538100001</v>
      </c>
      <c r="T94" s="36">
        <f>SUMIFS(СВЦЭМ!$D$34:$D$777,СВЦЭМ!$A$34:$A$777,$A94,СВЦЭМ!$B$34:$B$777,T$83)+'СЕТ СН'!$H$11+СВЦЭМ!$D$10+'СЕТ СН'!$H$6-'СЕТ СН'!$H$23</f>
        <v>1152.8761793599999</v>
      </c>
      <c r="U94" s="36">
        <f>SUMIFS(СВЦЭМ!$D$34:$D$777,СВЦЭМ!$A$34:$A$777,$A94,СВЦЭМ!$B$34:$B$777,U$83)+'СЕТ СН'!$H$11+СВЦЭМ!$D$10+'СЕТ СН'!$H$6-'СЕТ СН'!$H$23</f>
        <v>1181.7939326799999</v>
      </c>
      <c r="V94" s="36">
        <f>SUMIFS(СВЦЭМ!$D$34:$D$777,СВЦЭМ!$A$34:$A$777,$A94,СВЦЭМ!$B$34:$B$777,V$83)+'СЕТ СН'!$H$11+СВЦЭМ!$D$10+'СЕТ СН'!$H$6-'СЕТ СН'!$H$23</f>
        <v>1179.1056706100001</v>
      </c>
      <c r="W94" s="36">
        <f>SUMIFS(СВЦЭМ!$D$34:$D$777,СВЦЭМ!$A$34:$A$777,$A94,СВЦЭМ!$B$34:$B$777,W$83)+'СЕТ СН'!$H$11+СВЦЭМ!$D$10+'СЕТ СН'!$H$6-'СЕТ СН'!$H$23</f>
        <v>1166.54444997</v>
      </c>
      <c r="X94" s="36">
        <f>SUMIFS(СВЦЭМ!$D$34:$D$777,СВЦЭМ!$A$34:$A$777,$A94,СВЦЭМ!$B$34:$B$777,X$83)+'СЕТ СН'!$H$11+СВЦЭМ!$D$10+'СЕТ СН'!$H$6-'СЕТ СН'!$H$23</f>
        <v>1169.04801817</v>
      </c>
      <c r="Y94" s="36">
        <f>SUMIFS(СВЦЭМ!$D$34:$D$777,СВЦЭМ!$A$34:$A$777,$A94,СВЦЭМ!$B$34:$B$777,Y$83)+'СЕТ СН'!$H$11+СВЦЭМ!$D$10+'СЕТ СН'!$H$6-'СЕТ СН'!$H$23</f>
        <v>1294.0858987500001</v>
      </c>
    </row>
    <row r="95" spans="1:27" ht="15.75" x14ac:dyDescent="0.2">
      <c r="A95" s="35">
        <f t="shared" si="2"/>
        <v>43385</v>
      </c>
      <c r="B95" s="36">
        <f>SUMIFS(СВЦЭМ!$D$34:$D$777,СВЦЭМ!$A$34:$A$777,$A95,СВЦЭМ!$B$34:$B$777,B$83)+'СЕТ СН'!$H$11+СВЦЭМ!$D$10+'СЕТ СН'!$H$6-'СЕТ СН'!$H$23</f>
        <v>1421.0255342099999</v>
      </c>
      <c r="C95" s="36">
        <f>SUMIFS(СВЦЭМ!$D$34:$D$777,СВЦЭМ!$A$34:$A$777,$A95,СВЦЭМ!$B$34:$B$777,C$83)+'СЕТ СН'!$H$11+СВЦЭМ!$D$10+'СЕТ СН'!$H$6-'СЕТ СН'!$H$23</f>
        <v>1532.8443212899999</v>
      </c>
      <c r="D95" s="36">
        <f>SUMIFS(СВЦЭМ!$D$34:$D$777,СВЦЭМ!$A$34:$A$777,$A95,СВЦЭМ!$B$34:$B$777,D$83)+'СЕТ СН'!$H$11+СВЦЭМ!$D$10+'СЕТ СН'!$H$6-'СЕТ СН'!$H$23</f>
        <v>1602.6599166200003</v>
      </c>
      <c r="E95" s="36">
        <f>SUMIFS(СВЦЭМ!$D$34:$D$777,СВЦЭМ!$A$34:$A$777,$A95,СВЦЭМ!$B$34:$B$777,E$83)+'СЕТ СН'!$H$11+СВЦЭМ!$D$10+'СЕТ СН'!$H$6-'СЕТ СН'!$H$23</f>
        <v>1629.8601097000001</v>
      </c>
      <c r="F95" s="36">
        <f>SUMIFS(СВЦЭМ!$D$34:$D$777,СВЦЭМ!$A$34:$A$777,$A95,СВЦЭМ!$B$34:$B$777,F$83)+'СЕТ СН'!$H$11+СВЦЭМ!$D$10+'СЕТ СН'!$H$6-'СЕТ СН'!$H$23</f>
        <v>1613.9654218599999</v>
      </c>
      <c r="G95" s="36">
        <f>SUMIFS(СВЦЭМ!$D$34:$D$777,СВЦЭМ!$A$34:$A$777,$A95,СВЦЭМ!$B$34:$B$777,G$83)+'СЕТ СН'!$H$11+СВЦЭМ!$D$10+'СЕТ СН'!$H$6-'СЕТ СН'!$H$23</f>
        <v>1604.9258787200001</v>
      </c>
      <c r="H95" s="36">
        <f>SUMIFS(СВЦЭМ!$D$34:$D$777,СВЦЭМ!$A$34:$A$777,$A95,СВЦЭМ!$B$34:$B$777,H$83)+'СЕТ СН'!$H$11+СВЦЭМ!$D$10+'СЕТ СН'!$H$6-'СЕТ СН'!$H$23</f>
        <v>1574.1182559000001</v>
      </c>
      <c r="I95" s="36">
        <f>SUMIFS(СВЦЭМ!$D$34:$D$777,СВЦЭМ!$A$34:$A$777,$A95,СВЦЭМ!$B$34:$B$777,I$83)+'СЕТ СН'!$H$11+СВЦЭМ!$D$10+'СЕТ СН'!$H$6-'СЕТ СН'!$H$23</f>
        <v>1498.8834494600001</v>
      </c>
      <c r="J95" s="36">
        <f>SUMIFS(СВЦЭМ!$D$34:$D$777,СВЦЭМ!$A$34:$A$777,$A95,СВЦЭМ!$B$34:$B$777,J$83)+'СЕТ СН'!$H$11+СВЦЭМ!$D$10+'СЕТ СН'!$H$6-'СЕТ СН'!$H$23</f>
        <v>1469.3272285</v>
      </c>
      <c r="K95" s="36">
        <f>SUMIFS(СВЦЭМ!$D$34:$D$777,СВЦЭМ!$A$34:$A$777,$A95,СВЦЭМ!$B$34:$B$777,K$83)+'СЕТ СН'!$H$11+СВЦЭМ!$D$10+'СЕТ СН'!$H$6-'СЕТ СН'!$H$23</f>
        <v>1448.09674294</v>
      </c>
      <c r="L95" s="36">
        <f>SUMIFS(СВЦЭМ!$D$34:$D$777,СВЦЭМ!$A$34:$A$777,$A95,СВЦЭМ!$B$34:$B$777,L$83)+'СЕТ СН'!$H$11+СВЦЭМ!$D$10+'СЕТ СН'!$H$6-'СЕТ СН'!$H$23</f>
        <v>1450.82006503</v>
      </c>
      <c r="M95" s="36">
        <f>SUMIFS(СВЦЭМ!$D$34:$D$777,СВЦЭМ!$A$34:$A$777,$A95,СВЦЭМ!$B$34:$B$777,M$83)+'СЕТ СН'!$H$11+СВЦЭМ!$D$10+'СЕТ СН'!$H$6-'СЕТ СН'!$H$23</f>
        <v>1468.88234956</v>
      </c>
      <c r="N95" s="36">
        <f>SUMIFS(СВЦЭМ!$D$34:$D$777,СВЦЭМ!$A$34:$A$777,$A95,СВЦЭМ!$B$34:$B$777,N$83)+'СЕТ СН'!$H$11+СВЦЭМ!$D$10+'СЕТ СН'!$H$6-'СЕТ СН'!$H$23</f>
        <v>1479.29622634</v>
      </c>
      <c r="O95" s="36">
        <f>SUMIFS(СВЦЭМ!$D$34:$D$777,СВЦЭМ!$A$34:$A$777,$A95,СВЦЭМ!$B$34:$B$777,O$83)+'СЕТ СН'!$H$11+СВЦЭМ!$D$10+'СЕТ СН'!$H$6-'СЕТ СН'!$H$23</f>
        <v>1450.04402998</v>
      </c>
      <c r="P95" s="36">
        <f>SUMIFS(СВЦЭМ!$D$34:$D$777,СВЦЭМ!$A$34:$A$777,$A95,СВЦЭМ!$B$34:$B$777,P$83)+'СЕТ СН'!$H$11+СВЦЭМ!$D$10+'СЕТ СН'!$H$6-'СЕТ СН'!$H$23</f>
        <v>1385.51001056</v>
      </c>
      <c r="Q95" s="36">
        <f>SUMIFS(СВЦЭМ!$D$34:$D$777,СВЦЭМ!$A$34:$A$777,$A95,СВЦЭМ!$B$34:$B$777,Q$83)+'СЕТ СН'!$H$11+СВЦЭМ!$D$10+'СЕТ СН'!$H$6-'СЕТ СН'!$H$23</f>
        <v>1313.5289708400001</v>
      </c>
      <c r="R95" s="36">
        <f>SUMIFS(СВЦЭМ!$D$34:$D$777,СВЦЭМ!$A$34:$A$777,$A95,СВЦЭМ!$B$34:$B$777,R$83)+'СЕТ СН'!$H$11+СВЦЭМ!$D$10+'СЕТ СН'!$H$6-'СЕТ СН'!$H$23</f>
        <v>1201.8226988700001</v>
      </c>
      <c r="S95" s="36">
        <f>SUMIFS(СВЦЭМ!$D$34:$D$777,СВЦЭМ!$A$34:$A$777,$A95,СВЦЭМ!$B$34:$B$777,S$83)+'СЕТ СН'!$H$11+СВЦЭМ!$D$10+'СЕТ СН'!$H$6-'СЕТ СН'!$H$23</f>
        <v>1123.0288467600001</v>
      </c>
      <c r="T95" s="36">
        <f>SUMIFS(СВЦЭМ!$D$34:$D$777,СВЦЭМ!$A$34:$A$777,$A95,СВЦЭМ!$B$34:$B$777,T$83)+'СЕТ СН'!$H$11+СВЦЭМ!$D$10+'СЕТ СН'!$H$6-'СЕТ СН'!$H$23</f>
        <v>1146.51055275</v>
      </c>
      <c r="U95" s="36">
        <f>SUMIFS(СВЦЭМ!$D$34:$D$777,СВЦЭМ!$A$34:$A$777,$A95,СВЦЭМ!$B$34:$B$777,U$83)+'СЕТ СН'!$H$11+СВЦЭМ!$D$10+'СЕТ СН'!$H$6-'СЕТ СН'!$H$23</f>
        <v>1178.93828274</v>
      </c>
      <c r="V95" s="36">
        <f>SUMIFS(СВЦЭМ!$D$34:$D$777,СВЦЭМ!$A$34:$A$777,$A95,СВЦЭМ!$B$34:$B$777,V$83)+'СЕТ СН'!$H$11+СВЦЭМ!$D$10+'СЕТ СН'!$H$6-'СЕТ СН'!$H$23</f>
        <v>1174.19955955</v>
      </c>
      <c r="W95" s="36">
        <f>SUMIFS(СВЦЭМ!$D$34:$D$777,СВЦЭМ!$A$34:$A$777,$A95,СВЦЭМ!$B$34:$B$777,W$83)+'СЕТ СН'!$H$11+СВЦЭМ!$D$10+'СЕТ СН'!$H$6-'СЕТ СН'!$H$23</f>
        <v>1158.8645616199999</v>
      </c>
      <c r="X95" s="36">
        <f>SUMIFS(СВЦЭМ!$D$34:$D$777,СВЦЭМ!$A$34:$A$777,$A95,СВЦЭМ!$B$34:$B$777,X$83)+'СЕТ СН'!$H$11+СВЦЭМ!$D$10+'СЕТ СН'!$H$6-'СЕТ СН'!$H$23</f>
        <v>1164.6438613299999</v>
      </c>
      <c r="Y95" s="36">
        <f>SUMIFS(СВЦЭМ!$D$34:$D$777,СВЦЭМ!$A$34:$A$777,$A95,СВЦЭМ!$B$34:$B$777,Y$83)+'СЕТ СН'!$H$11+СВЦЭМ!$D$10+'СЕТ СН'!$H$6-'СЕТ СН'!$H$23</f>
        <v>1297.3057925099999</v>
      </c>
    </row>
    <row r="96" spans="1:27" ht="15.75" x14ac:dyDescent="0.2">
      <c r="A96" s="35">
        <f t="shared" si="2"/>
        <v>43386</v>
      </c>
      <c r="B96" s="36">
        <f>SUMIFS(СВЦЭМ!$D$34:$D$777,СВЦЭМ!$A$34:$A$777,$A96,СВЦЭМ!$B$34:$B$777,B$83)+'СЕТ СН'!$H$11+СВЦЭМ!$D$10+'СЕТ СН'!$H$6-'СЕТ СН'!$H$23</f>
        <v>1416.1741401500001</v>
      </c>
      <c r="C96" s="36">
        <f>SUMIFS(СВЦЭМ!$D$34:$D$777,СВЦЭМ!$A$34:$A$777,$A96,СВЦЭМ!$B$34:$B$777,C$83)+'СЕТ СН'!$H$11+СВЦЭМ!$D$10+'СЕТ СН'!$H$6-'СЕТ СН'!$H$23</f>
        <v>1527.7768123000001</v>
      </c>
      <c r="D96" s="36">
        <f>SUMIFS(СВЦЭМ!$D$34:$D$777,СВЦЭМ!$A$34:$A$777,$A96,СВЦЭМ!$B$34:$B$777,D$83)+'СЕТ СН'!$H$11+СВЦЭМ!$D$10+'СЕТ СН'!$H$6-'СЕТ СН'!$H$23</f>
        <v>1619.2866420300002</v>
      </c>
      <c r="E96" s="36">
        <f>SUMIFS(СВЦЭМ!$D$34:$D$777,СВЦЭМ!$A$34:$A$777,$A96,СВЦЭМ!$B$34:$B$777,E$83)+'СЕТ СН'!$H$11+СВЦЭМ!$D$10+'СЕТ СН'!$H$6-'СЕТ СН'!$H$23</f>
        <v>1628.19792886</v>
      </c>
      <c r="F96" s="36">
        <f>SUMIFS(СВЦЭМ!$D$34:$D$777,СВЦЭМ!$A$34:$A$777,$A96,СВЦЭМ!$B$34:$B$777,F$83)+'СЕТ СН'!$H$11+СВЦЭМ!$D$10+'СЕТ СН'!$H$6-'СЕТ СН'!$H$23</f>
        <v>1622.5126991300003</v>
      </c>
      <c r="G96" s="36">
        <f>SUMIFS(СВЦЭМ!$D$34:$D$777,СВЦЭМ!$A$34:$A$777,$A96,СВЦЭМ!$B$34:$B$777,G$83)+'СЕТ СН'!$H$11+СВЦЭМ!$D$10+'СЕТ СН'!$H$6-'СЕТ СН'!$H$23</f>
        <v>1601.4808589100003</v>
      </c>
      <c r="H96" s="36">
        <f>SUMIFS(СВЦЭМ!$D$34:$D$777,СВЦЭМ!$A$34:$A$777,$A96,СВЦЭМ!$B$34:$B$777,H$83)+'СЕТ СН'!$H$11+СВЦЭМ!$D$10+'СЕТ СН'!$H$6-'СЕТ СН'!$H$23</f>
        <v>1553.22853889</v>
      </c>
      <c r="I96" s="36">
        <f>SUMIFS(СВЦЭМ!$D$34:$D$777,СВЦЭМ!$A$34:$A$777,$A96,СВЦЭМ!$B$34:$B$777,I$83)+'СЕТ СН'!$H$11+СВЦЭМ!$D$10+'СЕТ СН'!$H$6-'СЕТ СН'!$H$23</f>
        <v>1476.8652507100001</v>
      </c>
      <c r="J96" s="36">
        <f>SUMIFS(СВЦЭМ!$D$34:$D$777,СВЦЭМ!$A$34:$A$777,$A96,СВЦЭМ!$B$34:$B$777,J$83)+'СЕТ СН'!$H$11+СВЦЭМ!$D$10+'СЕТ СН'!$H$6-'СЕТ СН'!$H$23</f>
        <v>1442.5052496400001</v>
      </c>
      <c r="K96" s="36">
        <f>SUMIFS(СВЦЭМ!$D$34:$D$777,СВЦЭМ!$A$34:$A$777,$A96,СВЦЭМ!$B$34:$B$777,K$83)+'СЕТ СН'!$H$11+СВЦЭМ!$D$10+'СЕТ СН'!$H$6-'СЕТ СН'!$H$23</f>
        <v>1436.1857485999999</v>
      </c>
      <c r="L96" s="36">
        <f>SUMIFS(СВЦЭМ!$D$34:$D$777,СВЦЭМ!$A$34:$A$777,$A96,СВЦЭМ!$B$34:$B$777,L$83)+'СЕТ СН'!$H$11+СВЦЭМ!$D$10+'СЕТ СН'!$H$6-'СЕТ СН'!$H$23</f>
        <v>1417.52203923</v>
      </c>
      <c r="M96" s="36">
        <f>SUMIFS(СВЦЭМ!$D$34:$D$777,СВЦЭМ!$A$34:$A$777,$A96,СВЦЭМ!$B$34:$B$777,M$83)+'СЕТ СН'!$H$11+СВЦЭМ!$D$10+'СЕТ СН'!$H$6-'СЕТ СН'!$H$23</f>
        <v>1435.42703467</v>
      </c>
      <c r="N96" s="36">
        <f>SUMIFS(СВЦЭМ!$D$34:$D$777,СВЦЭМ!$A$34:$A$777,$A96,СВЦЭМ!$B$34:$B$777,N$83)+'СЕТ СН'!$H$11+СВЦЭМ!$D$10+'СЕТ СН'!$H$6-'СЕТ СН'!$H$23</f>
        <v>1457.61550061</v>
      </c>
      <c r="O96" s="36">
        <f>SUMIFS(СВЦЭМ!$D$34:$D$777,СВЦЭМ!$A$34:$A$777,$A96,СВЦЭМ!$B$34:$B$777,O$83)+'СЕТ СН'!$H$11+СВЦЭМ!$D$10+'СЕТ СН'!$H$6-'СЕТ СН'!$H$23</f>
        <v>1464.7520680299999</v>
      </c>
      <c r="P96" s="36">
        <f>SUMIFS(СВЦЭМ!$D$34:$D$777,СВЦЭМ!$A$34:$A$777,$A96,СВЦЭМ!$B$34:$B$777,P$83)+'СЕТ СН'!$H$11+СВЦЭМ!$D$10+'СЕТ СН'!$H$6-'СЕТ СН'!$H$23</f>
        <v>1411.9993778600001</v>
      </c>
      <c r="Q96" s="36">
        <f>SUMIFS(СВЦЭМ!$D$34:$D$777,СВЦЭМ!$A$34:$A$777,$A96,СВЦЭМ!$B$34:$B$777,Q$83)+'СЕТ СН'!$H$11+СВЦЭМ!$D$10+'СЕТ СН'!$H$6-'СЕТ СН'!$H$23</f>
        <v>1345.6495482400001</v>
      </c>
      <c r="R96" s="36">
        <f>SUMIFS(СВЦЭМ!$D$34:$D$777,СВЦЭМ!$A$34:$A$777,$A96,СВЦЭМ!$B$34:$B$777,R$83)+'СЕТ СН'!$H$11+СВЦЭМ!$D$10+'СЕТ СН'!$H$6-'СЕТ СН'!$H$23</f>
        <v>1230.8870533700001</v>
      </c>
      <c r="S96" s="36">
        <f>SUMIFS(СВЦЭМ!$D$34:$D$777,СВЦЭМ!$A$34:$A$777,$A96,СВЦЭМ!$B$34:$B$777,S$83)+'СЕТ СН'!$H$11+СВЦЭМ!$D$10+'СЕТ СН'!$H$6-'СЕТ СН'!$H$23</f>
        <v>1146.65314717</v>
      </c>
      <c r="T96" s="36">
        <f>SUMIFS(СВЦЭМ!$D$34:$D$777,СВЦЭМ!$A$34:$A$777,$A96,СВЦЭМ!$B$34:$B$777,T$83)+'СЕТ СН'!$H$11+СВЦЭМ!$D$10+'СЕТ СН'!$H$6-'СЕТ СН'!$H$23</f>
        <v>1146.55279774</v>
      </c>
      <c r="U96" s="36">
        <f>SUMIFS(СВЦЭМ!$D$34:$D$777,СВЦЭМ!$A$34:$A$777,$A96,СВЦЭМ!$B$34:$B$777,U$83)+'СЕТ СН'!$H$11+СВЦЭМ!$D$10+'СЕТ СН'!$H$6-'СЕТ СН'!$H$23</f>
        <v>1184.02414456</v>
      </c>
      <c r="V96" s="36">
        <f>SUMIFS(СВЦЭМ!$D$34:$D$777,СВЦЭМ!$A$34:$A$777,$A96,СВЦЭМ!$B$34:$B$777,V$83)+'СЕТ СН'!$H$11+СВЦЭМ!$D$10+'СЕТ СН'!$H$6-'СЕТ СН'!$H$23</f>
        <v>1170.0133780000001</v>
      </c>
      <c r="W96" s="36">
        <f>SUMIFS(СВЦЭМ!$D$34:$D$777,СВЦЭМ!$A$34:$A$777,$A96,СВЦЭМ!$B$34:$B$777,W$83)+'СЕТ СН'!$H$11+СВЦЭМ!$D$10+'СЕТ СН'!$H$6-'СЕТ СН'!$H$23</f>
        <v>1168.31145851</v>
      </c>
      <c r="X96" s="36">
        <f>SUMIFS(СВЦЭМ!$D$34:$D$777,СВЦЭМ!$A$34:$A$777,$A96,СВЦЭМ!$B$34:$B$777,X$83)+'СЕТ СН'!$H$11+СВЦЭМ!$D$10+'СЕТ СН'!$H$6-'СЕТ СН'!$H$23</f>
        <v>1152.3864017400001</v>
      </c>
      <c r="Y96" s="36">
        <f>SUMIFS(СВЦЭМ!$D$34:$D$777,СВЦЭМ!$A$34:$A$777,$A96,СВЦЭМ!$B$34:$B$777,Y$83)+'СЕТ СН'!$H$11+СВЦЭМ!$D$10+'СЕТ СН'!$H$6-'СЕТ СН'!$H$23</f>
        <v>1266.8789841299999</v>
      </c>
    </row>
    <row r="97" spans="1:25" ht="15.75" x14ac:dyDescent="0.2">
      <c r="A97" s="35">
        <f t="shared" si="2"/>
        <v>43387</v>
      </c>
      <c r="B97" s="36">
        <f>SUMIFS(СВЦЭМ!$D$34:$D$777,СВЦЭМ!$A$34:$A$777,$A97,СВЦЭМ!$B$34:$B$777,B$83)+'СЕТ СН'!$H$11+СВЦЭМ!$D$10+'СЕТ СН'!$H$6-'СЕТ СН'!$H$23</f>
        <v>1367.5272253600001</v>
      </c>
      <c r="C97" s="36">
        <f>SUMIFS(СВЦЭМ!$D$34:$D$777,СВЦЭМ!$A$34:$A$777,$A97,СВЦЭМ!$B$34:$B$777,C$83)+'СЕТ СН'!$H$11+СВЦЭМ!$D$10+'СЕТ СН'!$H$6-'СЕТ СН'!$H$23</f>
        <v>1454.2773498199999</v>
      </c>
      <c r="D97" s="36">
        <f>SUMIFS(СВЦЭМ!$D$34:$D$777,СВЦЭМ!$A$34:$A$777,$A97,СВЦЭМ!$B$34:$B$777,D$83)+'СЕТ СН'!$H$11+СВЦЭМ!$D$10+'СЕТ СН'!$H$6-'СЕТ СН'!$H$23</f>
        <v>1545.3401182099999</v>
      </c>
      <c r="E97" s="36">
        <f>SUMIFS(СВЦЭМ!$D$34:$D$777,СВЦЭМ!$A$34:$A$777,$A97,СВЦЭМ!$B$34:$B$777,E$83)+'СЕТ СН'!$H$11+СВЦЭМ!$D$10+'СЕТ СН'!$H$6-'СЕТ СН'!$H$23</f>
        <v>1557.1962455600001</v>
      </c>
      <c r="F97" s="36">
        <f>SUMIFS(СВЦЭМ!$D$34:$D$777,СВЦЭМ!$A$34:$A$777,$A97,СВЦЭМ!$B$34:$B$777,F$83)+'СЕТ СН'!$H$11+СВЦЭМ!$D$10+'СЕТ СН'!$H$6-'СЕТ СН'!$H$23</f>
        <v>1555.4018230700001</v>
      </c>
      <c r="G97" s="36">
        <f>SUMIFS(СВЦЭМ!$D$34:$D$777,СВЦЭМ!$A$34:$A$777,$A97,СВЦЭМ!$B$34:$B$777,G$83)+'СЕТ СН'!$H$11+СВЦЭМ!$D$10+'СЕТ СН'!$H$6-'СЕТ СН'!$H$23</f>
        <v>1542.71738921</v>
      </c>
      <c r="H97" s="36">
        <f>SUMIFS(СВЦЭМ!$D$34:$D$777,СВЦЭМ!$A$34:$A$777,$A97,СВЦЭМ!$B$34:$B$777,H$83)+'СЕТ СН'!$H$11+СВЦЭМ!$D$10+'СЕТ СН'!$H$6-'СЕТ СН'!$H$23</f>
        <v>1521.16583105</v>
      </c>
      <c r="I97" s="36">
        <f>SUMIFS(СВЦЭМ!$D$34:$D$777,СВЦЭМ!$A$34:$A$777,$A97,СВЦЭМ!$B$34:$B$777,I$83)+'СЕТ СН'!$H$11+СВЦЭМ!$D$10+'СЕТ СН'!$H$6-'СЕТ СН'!$H$23</f>
        <v>1510.9722805500001</v>
      </c>
      <c r="J97" s="36">
        <f>SUMIFS(СВЦЭМ!$D$34:$D$777,СВЦЭМ!$A$34:$A$777,$A97,СВЦЭМ!$B$34:$B$777,J$83)+'СЕТ СН'!$H$11+СВЦЭМ!$D$10+'СЕТ СН'!$H$6-'СЕТ СН'!$H$23</f>
        <v>1471.27032371</v>
      </c>
      <c r="K97" s="36">
        <f>SUMIFS(СВЦЭМ!$D$34:$D$777,СВЦЭМ!$A$34:$A$777,$A97,СВЦЭМ!$B$34:$B$777,K$83)+'СЕТ СН'!$H$11+СВЦЭМ!$D$10+'СЕТ СН'!$H$6-'СЕТ СН'!$H$23</f>
        <v>1445.45185958</v>
      </c>
      <c r="L97" s="36">
        <f>SUMIFS(СВЦЭМ!$D$34:$D$777,СВЦЭМ!$A$34:$A$777,$A97,СВЦЭМ!$B$34:$B$777,L$83)+'СЕТ СН'!$H$11+СВЦЭМ!$D$10+'СЕТ СН'!$H$6-'СЕТ СН'!$H$23</f>
        <v>1431.8137731700001</v>
      </c>
      <c r="M97" s="36">
        <f>SUMIFS(СВЦЭМ!$D$34:$D$777,СВЦЭМ!$A$34:$A$777,$A97,СВЦЭМ!$B$34:$B$777,M$83)+'СЕТ СН'!$H$11+СВЦЭМ!$D$10+'СЕТ СН'!$H$6-'СЕТ СН'!$H$23</f>
        <v>1447.84702354</v>
      </c>
      <c r="N97" s="36">
        <f>SUMIFS(СВЦЭМ!$D$34:$D$777,СВЦЭМ!$A$34:$A$777,$A97,СВЦЭМ!$B$34:$B$777,N$83)+'СЕТ СН'!$H$11+СВЦЭМ!$D$10+'СЕТ СН'!$H$6-'СЕТ СН'!$H$23</f>
        <v>1473.57382768</v>
      </c>
      <c r="O97" s="36">
        <f>SUMIFS(СВЦЭМ!$D$34:$D$777,СВЦЭМ!$A$34:$A$777,$A97,СВЦЭМ!$B$34:$B$777,O$83)+'СЕТ СН'!$H$11+СВЦЭМ!$D$10+'СЕТ СН'!$H$6-'СЕТ СН'!$H$23</f>
        <v>1461.79431482</v>
      </c>
      <c r="P97" s="36">
        <f>SUMIFS(СВЦЭМ!$D$34:$D$777,СВЦЭМ!$A$34:$A$777,$A97,СВЦЭМ!$B$34:$B$777,P$83)+'СЕТ СН'!$H$11+СВЦЭМ!$D$10+'СЕТ СН'!$H$6-'СЕТ СН'!$H$23</f>
        <v>1401.5427729099999</v>
      </c>
      <c r="Q97" s="36">
        <f>SUMIFS(СВЦЭМ!$D$34:$D$777,СВЦЭМ!$A$34:$A$777,$A97,СВЦЭМ!$B$34:$B$777,Q$83)+'СЕТ СН'!$H$11+СВЦЭМ!$D$10+'СЕТ СН'!$H$6-'СЕТ СН'!$H$23</f>
        <v>1348.6535483800001</v>
      </c>
      <c r="R97" s="36">
        <f>SUMIFS(СВЦЭМ!$D$34:$D$777,СВЦЭМ!$A$34:$A$777,$A97,СВЦЭМ!$B$34:$B$777,R$83)+'СЕТ СН'!$H$11+СВЦЭМ!$D$10+'СЕТ СН'!$H$6-'СЕТ СН'!$H$23</f>
        <v>1286.65597364</v>
      </c>
      <c r="S97" s="36">
        <f>SUMIFS(СВЦЭМ!$D$34:$D$777,СВЦЭМ!$A$34:$A$777,$A97,СВЦЭМ!$B$34:$B$777,S$83)+'СЕТ СН'!$H$11+СВЦЭМ!$D$10+'СЕТ СН'!$H$6-'СЕТ СН'!$H$23</f>
        <v>1192.0316839</v>
      </c>
      <c r="T97" s="36">
        <f>SUMIFS(СВЦЭМ!$D$34:$D$777,СВЦЭМ!$A$34:$A$777,$A97,СВЦЭМ!$B$34:$B$777,T$83)+'СЕТ СН'!$H$11+СВЦЭМ!$D$10+'СЕТ СН'!$H$6-'СЕТ СН'!$H$23</f>
        <v>1169.86642508</v>
      </c>
      <c r="U97" s="36">
        <f>SUMIFS(СВЦЭМ!$D$34:$D$777,СВЦЭМ!$A$34:$A$777,$A97,СВЦЭМ!$B$34:$B$777,U$83)+'СЕТ СН'!$H$11+СВЦЭМ!$D$10+'СЕТ СН'!$H$6-'СЕТ СН'!$H$23</f>
        <v>1192.5300838000001</v>
      </c>
      <c r="V97" s="36">
        <f>SUMIFS(СВЦЭМ!$D$34:$D$777,СВЦЭМ!$A$34:$A$777,$A97,СВЦЭМ!$B$34:$B$777,V$83)+'СЕТ СН'!$H$11+СВЦЭМ!$D$10+'СЕТ СН'!$H$6-'СЕТ СН'!$H$23</f>
        <v>1194.9158171199999</v>
      </c>
      <c r="W97" s="36">
        <f>SUMIFS(СВЦЭМ!$D$34:$D$777,СВЦЭМ!$A$34:$A$777,$A97,СВЦЭМ!$B$34:$B$777,W$83)+'СЕТ СН'!$H$11+СВЦЭМ!$D$10+'СЕТ СН'!$H$6-'СЕТ СН'!$H$23</f>
        <v>1173.33964042</v>
      </c>
      <c r="X97" s="36">
        <f>SUMIFS(СВЦЭМ!$D$34:$D$777,СВЦЭМ!$A$34:$A$777,$A97,СВЦЭМ!$B$34:$B$777,X$83)+'СЕТ СН'!$H$11+СВЦЭМ!$D$10+'СЕТ СН'!$H$6-'СЕТ СН'!$H$23</f>
        <v>1169.27462582</v>
      </c>
      <c r="Y97" s="36">
        <f>SUMIFS(СВЦЭМ!$D$34:$D$777,СВЦЭМ!$A$34:$A$777,$A97,СВЦЭМ!$B$34:$B$777,Y$83)+'СЕТ СН'!$H$11+СВЦЭМ!$D$10+'СЕТ СН'!$H$6-'СЕТ СН'!$H$23</f>
        <v>1283.59778908</v>
      </c>
    </row>
    <row r="98" spans="1:25" ht="15.75" x14ac:dyDescent="0.2">
      <c r="A98" s="35">
        <f t="shared" si="2"/>
        <v>43388</v>
      </c>
      <c r="B98" s="36">
        <f>SUMIFS(СВЦЭМ!$D$34:$D$777,СВЦЭМ!$A$34:$A$777,$A98,СВЦЭМ!$B$34:$B$777,B$83)+'СЕТ СН'!$H$11+СВЦЭМ!$D$10+'СЕТ СН'!$H$6-'СЕТ СН'!$H$23</f>
        <v>1487.0007822800001</v>
      </c>
      <c r="C98" s="36">
        <f>SUMIFS(СВЦЭМ!$D$34:$D$777,СВЦЭМ!$A$34:$A$777,$A98,СВЦЭМ!$B$34:$B$777,C$83)+'СЕТ СН'!$H$11+СВЦЭМ!$D$10+'СЕТ СН'!$H$6-'СЕТ СН'!$H$23</f>
        <v>1611.1696503100002</v>
      </c>
      <c r="D98" s="36">
        <f>SUMIFS(СВЦЭМ!$D$34:$D$777,СВЦЭМ!$A$34:$A$777,$A98,СВЦЭМ!$B$34:$B$777,D$83)+'СЕТ СН'!$H$11+СВЦЭМ!$D$10+'СЕТ СН'!$H$6-'СЕТ СН'!$H$23</f>
        <v>1659.6683892600004</v>
      </c>
      <c r="E98" s="36">
        <f>SUMIFS(СВЦЭМ!$D$34:$D$777,СВЦЭМ!$A$34:$A$777,$A98,СВЦЭМ!$B$34:$B$777,E$83)+'СЕТ СН'!$H$11+СВЦЭМ!$D$10+'СЕТ СН'!$H$6-'СЕТ СН'!$H$23</f>
        <v>1659.79936735</v>
      </c>
      <c r="F98" s="36">
        <f>SUMIFS(СВЦЭМ!$D$34:$D$777,СВЦЭМ!$A$34:$A$777,$A98,СВЦЭМ!$B$34:$B$777,F$83)+'СЕТ СН'!$H$11+СВЦЭМ!$D$10+'СЕТ СН'!$H$6-'СЕТ СН'!$H$23</f>
        <v>1660.8359138599999</v>
      </c>
      <c r="G98" s="36">
        <f>SUMIFS(СВЦЭМ!$D$34:$D$777,СВЦЭМ!$A$34:$A$777,$A98,СВЦЭМ!$B$34:$B$777,G$83)+'СЕТ СН'!$H$11+СВЦЭМ!$D$10+'СЕТ СН'!$H$6-'СЕТ СН'!$H$23</f>
        <v>1664.4850398600001</v>
      </c>
      <c r="H98" s="36">
        <f>SUMIFS(СВЦЭМ!$D$34:$D$777,СВЦЭМ!$A$34:$A$777,$A98,СВЦЭМ!$B$34:$B$777,H$83)+'СЕТ СН'!$H$11+СВЦЭМ!$D$10+'СЕТ СН'!$H$6-'СЕТ СН'!$H$23</f>
        <v>1603.1012538800001</v>
      </c>
      <c r="I98" s="36">
        <f>SUMIFS(СВЦЭМ!$D$34:$D$777,СВЦЭМ!$A$34:$A$777,$A98,СВЦЭМ!$B$34:$B$777,I$83)+'СЕТ СН'!$H$11+СВЦЭМ!$D$10+'СЕТ СН'!$H$6-'СЕТ СН'!$H$23</f>
        <v>1528.85529021</v>
      </c>
      <c r="J98" s="36">
        <f>SUMIFS(СВЦЭМ!$D$34:$D$777,СВЦЭМ!$A$34:$A$777,$A98,СВЦЭМ!$B$34:$B$777,J$83)+'СЕТ СН'!$H$11+СВЦЭМ!$D$10+'СЕТ СН'!$H$6-'СЕТ СН'!$H$23</f>
        <v>1501.1564195000001</v>
      </c>
      <c r="K98" s="36">
        <f>SUMIFS(СВЦЭМ!$D$34:$D$777,СВЦЭМ!$A$34:$A$777,$A98,СВЦЭМ!$B$34:$B$777,K$83)+'СЕТ СН'!$H$11+СВЦЭМ!$D$10+'СЕТ СН'!$H$6-'СЕТ СН'!$H$23</f>
        <v>1466.51112027</v>
      </c>
      <c r="L98" s="36">
        <f>SUMIFS(СВЦЭМ!$D$34:$D$777,СВЦЭМ!$A$34:$A$777,$A98,СВЦЭМ!$B$34:$B$777,L$83)+'СЕТ СН'!$H$11+СВЦЭМ!$D$10+'СЕТ СН'!$H$6-'СЕТ СН'!$H$23</f>
        <v>1458.5110401300001</v>
      </c>
      <c r="M98" s="36">
        <f>SUMIFS(СВЦЭМ!$D$34:$D$777,СВЦЭМ!$A$34:$A$777,$A98,СВЦЭМ!$B$34:$B$777,M$83)+'СЕТ СН'!$H$11+СВЦЭМ!$D$10+'СЕТ СН'!$H$6-'СЕТ СН'!$H$23</f>
        <v>1456.54419052</v>
      </c>
      <c r="N98" s="36">
        <f>SUMIFS(СВЦЭМ!$D$34:$D$777,СВЦЭМ!$A$34:$A$777,$A98,СВЦЭМ!$B$34:$B$777,N$83)+'СЕТ СН'!$H$11+СВЦЭМ!$D$10+'СЕТ СН'!$H$6-'СЕТ СН'!$H$23</f>
        <v>1477.01899011</v>
      </c>
      <c r="O98" s="36">
        <f>SUMIFS(СВЦЭМ!$D$34:$D$777,СВЦЭМ!$A$34:$A$777,$A98,СВЦЭМ!$B$34:$B$777,O$83)+'СЕТ СН'!$H$11+СВЦЭМ!$D$10+'СЕТ СН'!$H$6-'СЕТ СН'!$H$23</f>
        <v>1469.20931703</v>
      </c>
      <c r="P98" s="36">
        <f>SUMIFS(СВЦЭМ!$D$34:$D$777,СВЦЭМ!$A$34:$A$777,$A98,СВЦЭМ!$B$34:$B$777,P$83)+'СЕТ СН'!$H$11+СВЦЭМ!$D$10+'СЕТ СН'!$H$6-'СЕТ СН'!$H$23</f>
        <v>1414.14847915</v>
      </c>
      <c r="Q98" s="36">
        <f>SUMIFS(СВЦЭМ!$D$34:$D$777,СВЦЭМ!$A$34:$A$777,$A98,СВЦЭМ!$B$34:$B$777,Q$83)+'СЕТ СН'!$H$11+СВЦЭМ!$D$10+'СЕТ СН'!$H$6-'СЕТ СН'!$H$23</f>
        <v>1338.83218308</v>
      </c>
      <c r="R98" s="36">
        <f>SUMIFS(СВЦЭМ!$D$34:$D$777,СВЦЭМ!$A$34:$A$777,$A98,СВЦЭМ!$B$34:$B$777,R$83)+'СЕТ СН'!$H$11+СВЦЭМ!$D$10+'СЕТ СН'!$H$6-'СЕТ СН'!$H$23</f>
        <v>1229.58312348</v>
      </c>
      <c r="S98" s="36">
        <f>SUMIFS(СВЦЭМ!$D$34:$D$777,СВЦЭМ!$A$34:$A$777,$A98,СВЦЭМ!$B$34:$B$777,S$83)+'СЕТ СН'!$H$11+СВЦЭМ!$D$10+'СЕТ СН'!$H$6-'СЕТ СН'!$H$23</f>
        <v>1139.7011823600001</v>
      </c>
      <c r="T98" s="36">
        <f>SUMIFS(СВЦЭМ!$D$34:$D$777,СВЦЭМ!$A$34:$A$777,$A98,СВЦЭМ!$B$34:$B$777,T$83)+'СЕТ СН'!$H$11+СВЦЭМ!$D$10+'СЕТ СН'!$H$6-'СЕТ СН'!$H$23</f>
        <v>1109.08363141</v>
      </c>
      <c r="U98" s="36">
        <f>SUMIFS(СВЦЭМ!$D$34:$D$777,СВЦЭМ!$A$34:$A$777,$A98,СВЦЭМ!$B$34:$B$777,U$83)+'СЕТ СН'!$H$11+СВЦЭМ!$D$10+'СЕТ СН'!$H$6-'СЕТ СН'!$H$23</f>
        <v>1093.2769270700001</v>
      </c>
      <c r="V98" s="36">
        <f>SUMIFS(СВЦЭМ!$D$34:$D$777,СВЦЭМ!$A$34:$A$777,$A98,СВЦЭМ!$B$34:$B$777,V$83)+'СЕТ СН'!$H$11+СВЦЭМ!$D$10+'СЕТ СН'!$H$6-'СЕТ СН'!$H$23</f>
        <v>1087.04233972</v>
      </c>
      <c r="W98" s="36">
        <f>SUMIFS(СВЦЭМ!$D$34:$D$777,СВЦЭМ!$A$34:$A$777,$A98,СВЦЭМ!$B$34:$B$777,W$83)+'СЕТ СН'!$H$11+СВЦЭМ!$D$10+'СЕТ СН'!$H$6-'СЕТ СН'!$H$23</f>
        <v>1094.2909738799999</v>
      </c>
      <c r="X98" s="36">
        <f>SUMIFS(СВЦЭМ!$D$34:$D$777,СВЦЭМ!$A$34:$A$777,$A98,СВЦЭМ!$B$34:$B$777,X$83)+'СЕТ СН'!$H$11+СВЦЭМ!$D$10+'СЕТ СН'!$H$6-'СЕТ СН'!$H$23</f>
        <v>1156.66455326</v>
      </c>
      <c r="Y98" s="36">
        <f>SUMIFS(СВЦЭМ!$D$34:$D$777,СВЦЭМ!$A$34:$A$777,$A98,СВЦЭМ!$B$34:$B$777,Y$83)+'СЕТ СН'!$H$11+СВЦЭМ!$D$10+'СЕТ СН'!$H$6-'СЕТ СН'!$H$23</f>
        <v>1278.91509483</v>
      </c>
    </row>
    <row r="99" spans="1:25" ht="15.75" x14ac:dyDescent="0.2">
      <c r="A99" s="35">
        <f t="shared" si="2"/>
        <v>43389</v>
      </c>
      <c r="B99" s="36">
        <f>SUMIFS(СВЦЭМ!$D$34:$D$777,СВЦЭМ!$A$34:$A$777,$A99,СВЦЭМ!$B$34:$B$777,B$83)+'СЕТ СН'!$H$11+СВЦЭМ!$D$10+'СЕТ СН'!$H$6-'СЕТ СН'!$H$23</f>
        <v>1416.1652435000001</v>
      </c>
      <c r="C99" s="36">
        <f>SUMIFS(СВЦЭМ!$D$34:$D$777,СВЦЭМ!$A$34:$A$777,$A99,СВЦЭМ!$B$34:$B$777,C$83)+'СЕТ СН'!$H$11+СВЦЭМ!$D$10+'СЕТ СН'!$H$6-'СЕТ СН'!$H$23</f>
        <v>1536.5712995399999</v>
      </c>
      <c r="D99" s="36">
        <f>SUMIFS(СВЦЭМ!$D$34:$D$777,СВЦЭМ!$A$34:$A$777,$A99,СВЦЭМ!$B$34:$B$777,D$83)+'СЕТ СН'!$H$11+СВЦЭМ!$D$10+'СЕТ СН'!$H$6-'СЕТ СН'!$H$23</f>
        <v>1625.18251478</v>
      </c>
      <c r="E99" s="36">
        <f>SUMIFS(СВЦЭМ!$D$34:$D$777,СВЦЭМ!$A$34:$A$777,$A99,СВЦЭМ!$B$34:$B$777,E$83)+'СЕТ СН'!$H$11+СВЦЭМ!$D$10+'СЕТ СН'!$H$6-'СЕТ СН'!$H$23</f>
        <v>1632.1964596300004</v>
      </c>
      <c r="F99" s="36">
        <f>SUMIFS(СВЦЭМ!$D$34:$D$777,СВЦЭМ!$A$34:$A$777,$A99,СВЦЭМ!$B$34:$B$777,F$83)+'СЕТ СН'!$H$11+СВЦЭМ!$D$10+'СЕТ СН'!$H$6-'СЕТ СН'!$H$23</f>
        <v>1615.0702457799998</v>
      </c>
      <c r="G99" s="36">
        <f>SUMIFS(СВЦЭМ!$D$34:$D$777,СВЦЭМ!$A$34:$A$777,$A99,СВЦЭМ!$B$34:$B$777,G$83)+'СЕТ СН'!$H$11+СВЦЭМ!$D$10+'СЕТ СН'!$H$6-'СЕТ СН'!$H$23</f>
        <v>1586.2924824700001</v>
      </c>
      <c r="H99" s="36">
        <f>SUMIFS(СВЦЭМ!$D$34:$D$777,СВЦЭМ!$A$34:$A$777,$A99,СВЦЭМ!$B$34:$B$777,H$83)+'СЕТ СН'!$H$11+СВЦЭМ!$D$10+'СЕТ СН'!$H$6-'СЕТ СН'!$H$23</f>
        <v>1544.75408352</v>
      </c>
      <c r="I99" s="36">
        <f>SUMIFS(СВЦЭМ!$D$34:$D$777,СВЦЭМ!$A$34:$A$777,$A99,СВЦЭМ!$B$34:$B$777,I$83)+'СЕТ СН'!$H$11+СВЦЭМ!$D$10+'СЕТ СН'!$H$6-'СЕТ СН'!$H$23</f>
        <v>1527.2915933199999</v>
      </c>
      <c r="J99" s="36">
        <f>SUMIFS(СВЦЭМ!$D$34:$D$777,СВЦЭМ!$A$34:$A$777,$A99,СВЦЭМ!$B$34:$B$777,J$83)+'СЕТ СН'!$H$11+СВЦЭМ!$D$10+'СЕТ СН'!$H$6-'СЕТ СН'!$H$23</f>
        <v>1527.0091572900001</v>
      </c>
      <c r="K99" s="36">
        <f>SUMIFS(СВЦЭМ!$D$34:$D$777,СВЦЭМ!$A$34:$A$777,$A99,СВЦЭМ!$B$34:$B$777,K$83)+'СЕТ СН'!$H$11+СВЦЭМ!$D$10+'СЕТ СН'!$H$6-'СЕТ СН'!$H$23</f>
        <v>1511.6067132800001</v>
      </c>
      <c r="L99" s="36">
        <f>SUMIFS(СВЦЭМ!$D$34:$D$777,СВЦЭМ!$A$34:$A$777,$A99,СВЦЭМ!$B$34:$B$777,L$83)+'СЕТ СН'!$H$11+СВЦЭМ!$D$10+'СЕТ СН'!$H$6-'СЕТ СН'!$H$23</f>
        <v>1508.7625168</v>
      </c>
      <c r="M99" s="36">
        <f>SUMIFS(СВЦЭМ!$D$34:$D$777,СВЦЭМ!$A$34:$A$777,$A99,СВЦЭМ!$B$34:$B$777,M$83)+'СЕТ СН'!$H$11+СВЦЭМ!$D$10+'СЕТ СН'!$H$6-'СЕТ СН'!$H$23</f>
        <v>1527.7460138199999</v>
      </c>
      <c r="N99" s="36">
        <f>SUMIFS(СВЦЭМ!$D$34:$D$777,СВЦЭМ!$A$34:$A$777,$A99,СВЦЭМ!$B$34:$B$777,N$83)+'СЕТ СН'!$H$11+СВЦЭМ!$D$10+'СЕТ СН'!$H$6-'СЕТ СН'!$H$23</f>
        <v>1525.5403678499999</v>
      </c>
      <c r="O99" s="36">
        <f>SUMIFS(СВЦЭМ!$D$34:$D$777,СВЦЭМ!$A$34:$A$777,$A99,СВЦЭМ!$B$34:$B$777,O$83)+'СЕТ СН'!$H$11+СВЦЭМ!$D$10+'СЕТ СН'!$H$6-'СЕТ СН'!$H$23</f>
        <v>1511.1891875900001</v>
      </c>
      <c r="P99" s="36">
        <f>SUMIFS(СВЦЭМ!$D$34:$D$777,СВЦЭМ!$A$34:$A$777,$A99,СВЦЭМ!$B$34:$B$777,P$83)+'СЕТ СН'!$H$11+СВЦЭМ!$D$10+'СЕТ СН'!$H$6-'СЕТ СН'!$H$23</f>
        <v>1453.1733893200001</v>
      </c>
      <c r="Q99" s="36">
        <f>SUMIFS(СВЦЭМ!$D$34:$D$777,СВЦЭМ!$A$34:$A$777,$A99,СВЦЭМ!$B$34:$B$777,Q$83)+'СЕТ СН'!$H$11+СВЦЭМ!$D$10+'СЕТ СН'!$H$6-'СЕТ СН'!$H$23</f>
        <v>1380.68475756</v>
      </c>
      <c r="R99" s="36">
        <f>SUMIFS(СВЦЭМ!$D$34:$D$777,СВЦЭМ!$A$34:$A$777,$A99,СВЦЭМ!$B$34:$B$777,R$83)+'СЕТ СН'!$H$11+СВЦЭМ!$D$10+'СЕТ СН'!$H$6-'СЕТ СН'!$H$23</f>
        <v>1271.99994982</v>
      </c>
      <c r="S99" s="36">
        <f>SUMIFS(СВЦЭМ!$D$34:$D$777,СВЦЭМ!$A$34:$A$777,$A99,СВЦЭМ!$B$34:$B$777,S$83)+'СЕТ СН'!$H$11+СВЦЭМ!$D$10+'СЕТ СН'!$H$6-'СЕТ СН'!$H$23</f>
        <v>1168.37010624</v>
      </c>
      <c r="T99" s="36">
        <f>SUMIFS(СВЦЭМ!$D$34:$D$777,СВЦЭМ!$A$34:$A$777,$A99,СВЦЭМ!$B$34:$B$777,T$83)+'СЕТ СН'!$H$11+СВЦЭМ!$D$10+'СЕТ СН'!$H$6-'СЕТ СН'!$H$23</f>
        <v>1132.0481368000001</v>
      </c>
      <c r="U99" s="36">
        <f>SUMIFS(СВЦЭМ!$D$34:$D$777,СВЦЭМ!$A$34:$A$777,$A99,СВЦЭМ!$B$34:$B$777,U$83)+'СЕТ СН'!$H$11+СВЦЭМ!$D$10+'СЕТ СН'!$H$6-'СЕТ СН'!$H$23</f>
        <v>1125.50639011</v>
      </c>
      <c r="V99" s="36">
        <f>SUMIFS(СВЦЭМ!$D$34:$D$777,СВЦЭМ!$A$34:$A$777,$A99,СВЦЭМ!$B$34:$B$777,V$83)+'СЕТ СН'!$H$11+СВЦЭМ!$D$10+'СЕТ СН'!$H$6-'СЕТ СН'!$H$23</f>
        <v>1130.9347036700001</v>
      </c>
      <c r="W99" s="36">
        <f>SUMIFS(СВЦЭМ!$D$34:$D$777,СВЦЭМ!$A$34:$A$777,$A99,СВЦЭМ!$B$34:$B$777,W$83)+'СЕТ СН'!$H$11+СВЦЭМ!$D$10+'СЕТ СН'!$H$6-'СЕТ СН'!$H$23</f>
        <v>1159.1519245500001</v>
      </c>
      <c r="X99" s="36">
        <f>SUMIFS(СВЦЭМ!$D$34:$D$777,СВЦЭМ!$A$34:$A$777,$A99,СВЦЭМ!$B$34:$B$777,X$83)+'СЕТ СН'!$H$11+СВЦЭМ!$D$10+'СЕТ СН'!$H$6-'СЕТ СН'!$H$23</f>
        <v>1210.3022300099999</v>
      </c>
      <c r="Y99" s="36">
        <f>SUMIFS(СВЦЭМ!$D$34:$D$777,СВЦЭМ!$A$34:$A$777,$A99,СВЦЭМ!$B$34:$B$777,Y$83)+'СЕТ СН'!$H$11+СВЦЭМ!$D$10+'СЕТ СН'!$H$6-'СЕТ СН'!$H$23</f>
        <v>1332.64824952</v>
      </c>
    </row>
    <row r="100" spans="1:25" ht="15.75" x14ac:dyDescent="0.2">
      <c r="A100" s="35">
        <f t="shared" si="2"/>
        <v>43390</v>
      </c>
      <c r="B100" s="36">
        <f>SUMIFS(СВЦЭМ!$D$34:$D$777,СВЦЭМ!$A$34:$A$777,$A100,СВЦЭМ!$B$34:$B$777,B$83)+'СЕТ СН'!$H$11+СВЦЭМ!$D$10+'СЕТ СН'!$H$6-'СЕТ СН'!$H$23</f>
        <v>1489.9869197</v>
      </c>
      <c r="C100" s="36">
        <f>SUMIFS(СВЦЭМ!$D$34:$D$777,СВЦЭМ!$A$34:$A$777,$A100,СВЦЭМ!$B$34:$B$777,C$83)+'СЕТ СН'!$H$11+СВЦЭМ!$D$10+'СЕТ СН'!$H$6-'СЕТ СН'!$H$23</f>
        <v>1607.6437583500001</v>
      </c>
      <c r="D100" s="36">
        <f>SUMIFS(СВЦЭМ!$D$34:$D$777,СВЦЭМ!$A$34:$A$777,$A100,СВЦЭМ!$B$34:$B$777,D$83)+'СЕТ СН'!$H$11+СВЦЭМ!$D$10+'СЕТ СН'!$H$6-'СЕТ СН'!$H$23</f>
        <v>1696.3922353799999</v>
      </c>
      <c r="E100" s="36">
        <f>SUMIFS(СВЦЭМ!$D$34:$D$777,СВЦЭМ!$A$34:$A$777,$A100,СВЦЭМ!$B$34:$B$777,E$83)+'СЕТ СН'!$H$11+СВЦЭМ!$D$10+'СЕТ СН'!$H$6-'СЕТ СН'!$H$23</f>
        <v>1700.4688516000001</v>
      </c>
      <c r="F100" s="36">
        <f>SUMIFS(СВЦЭМ!$D$34:$D$777,СВЦЭМ!$A$34:$A$777,$A100,СВЦЭМ!$B$34:$B$777,F$83)+'СЕТ СН'!$H$11+СВЦЭМ!$D$10+'СЕТ СН'!$H$6-'СЕТ СН'!$H$23</f>
        <v>1683.6423500600004</v>
      </c>
      <c r="G100" s="36">
        <f>SUMIFS(СВЦЭМ!$D$34:$D$777,СВЦЭМ!$A$34:$A$777,$A100,СВЦЭМ!$B$34:$B$777,G$83)+'СЕТ СН'!$H$11+СВЦЭМ!$D$10+'СЕТ СН'!$H$6-'СЕТ СН'!$H$23</f>
        <v>1656.1841815500002</v>
      </c>
      <c r="H100" s="36">
        <f>SUMIFS(СВЦЭМ!$D$34:$D$777,СВЦЭМ!$A$34:$A$777,$A100,СВЦЭМ!$B$34:$B$777,H$83)+'СЕТ СН'!$H$11+СВЦЭМ!$D$10+'СЕТ СН'!$H$6-'СЕТ СН'!$H$23</f>
        <v>1574.14811766</v>
      </c>
      <c r="I100" s="36">
        <f>SUMIFS(СВЦЭМ!$D$34:$D$777,СВЦЭМ!$A$34:$A$777,$A100,СВЦЭМ!$B$34:$B$777,I$83)+'СЕТ СН'!$H$11+СВЦЭМ!$D$10+'СЕТ СН'!$H$6-'СЕТ СН'!$H$23</f>
        <v>1506.5846534499999</v>
      </c>
      <c r="J100" s="36">
        <f>SUMIFS(СВЦЭМ!$D$34:$D$777,СВЦЭМ!$A$34:$A$777,$A100,СВЦЭМ!$B$34:$B$777,J$83)+'СЕТ СН'!$H$11+СВЦЭМ!$D$10+'СЕТ СН'!$H$6-'СЕТ СН'!$H$23</f>
        <v>1490.20462825</v>
      </c>
      <c r="K100" s="36">
        <f>SUMIFS(СВЦЭМ!$D$34:$D$777,СВЦЭМ!$A$34:$A$777,$A100,СВЦЭМ!$B$34:$B$777,K$83)+'СЕТ СН'!$H$11+СВЦЭМ!$D$10+'СЕТ СН'!$H$6-'СЕТ СН'!$H$23</f>
        <v>1464.6665033500001</v>
      </c>
      <c r="L100" s="36">
        <f>SUMIFS(СВЦЭМ!$D$34:$D$777,СВЦЭМ!$A$34:$A$777,$A100,СВЦЭМ!$B$34:$B$777,L$83)+'СЕТ СН'!$H$11+СВЦЭМ!$D$10+'СЕТ СН'!$H$6-'СЕТ СН'!$H$23</f>
        <v>1457.5743547500001</v>
      </c>
      <c r="M100" s="36">
        <f>SUMIFS(СВЦЭМ!$D$34:$D$777,СВЦЭМ!$A$34:$A$777,$A100,СВЦЭМ!$B$34:$B$777,M$83)+'СЕТ СН'!$H$11+СВЦЭМ!$D$10+'СЕТ СН'!$H$6-'СЕТ СН'!$H$23</f>
        <v>1474.95793527</v>
      </c>
      <c r="N100" s="36">
        <f>SUMIFS(СВЦЭМ!$D$34:$D$777,СВЦЭМ!$A$34:$A$777,$A100,СВЦЭМ!$B$34:$B$777,N$83)+'СЕТ СН'!$H$11+СВЦЭМ!$D$10+'СЕТ СН'!$H$6-'СЕТ СН'!$H$23</f>
        <v>1488.0418129899999</v>
      </c>
      <c r="O100" s="36">
        <f>SUMIFS(СВЦЭМ!$D$34:$D$777,СВЦЭМ!$A$34:$A$777,$A100,СВЦЭМ!$B$34:$B$777,O$83)+'СЕТ СН'!$H$11+СВЦЭМ!$D$10+'СЕТ СН'!$H$6-'СЕТ СН'!$H$23</f>
        <v>1449.5422762600001</v>
      </c>
      <c r="P100" s="36">
        <f>SUMIFS(СВЦЭМ!$D$34:$D$777,СВЦЭМ!$A$34:$A$777,$A100,СВЦЭМ!$B$34:$B$777,P$83)+'СЕТ СН'!$H$11+СВЦЭМ!$D$10+'СЕТ СН'!$H$6-'СЕТ СН'!$H$23</f>
        <v>1391.43386435</v>
      </c>
      <c r="Q100" s="36">
        <f>SUMIFS(СВЦЭМ!$D$34:$D$777,СВЦЭМ!$A$34:$A$777,$A100,СВЦЭМ!$B$34:$B$777,Q$83)+'СЕТ СН'!$H$11+СВЦЭМ!$D$10+'СЕТ СН'!$H$6-'СЕТ СН'!$H$23</f>
        <v>1325.73423422</v>
      </c>
      <c r="R100" s="36">
        <f>SUMIFS(СВЦЭМ!$D$34:$D$777,СВЦЭМ!$A$34:$A$777,$A100,СВЦЭМ!$B$34:$B$777,R$83)+'СЕТ СН'!$H$11+СВЦЭМ!$D$10+'СЕТ СН'!$H$6-'СЕТ СН'!$H$23</f>
        <v>1226.8548426899999</v>
      </c>
      <c r="S100" s="36">
        <f>SUMIFS(СВЦЭМ!$D$34:$D$777,СВЦЭМ!$A$34:$A$777,$A100,СВЦЭМ!$B$34:$B$777,S$83)+'СЕТ СН'!$H$11+СВЦЭМ!$D$10+'СЕТ СН'!$H$6-'СЕТ СН'!$H$23</f>
        <v>1148.45646401</v>
      </c>
      <c r="T100" s="36">
        <f>SUMIFS(СВЦЭМ!$D$34:$D$777,СВЦЭМ!$A$34:$A$777,$A100,СВЦЭМ!$B$34:$B$777,T$83)+'СЕТ СН'!$H$11+СВЦЭМ!$D$10+'СЕТ СН'!$H$6-'СЕТ СН'!$H$23</f>
        <v>1122.0522820399999</v>
      </c>
      <c r="U100" s="36">
        <f>SUMIFS(СВЦЭМ!$D$34:$D$777,СВЦЭМ!$A$34:$A$777,$A100,СВЦЭМ!$B$34:$B$777,U$83)+'СЕТ СН'!$H$11+СВЦЭМ!$D$10+'СЕТ СН'!$H$6-'СЕТ СН'!$H$23</f>
        <v>1102.7711376100001</v>
      </c>
      <c r="V100" s="36">
        <f>SUMIFS(СВЦЭМ!$D$34:$D$777,СВЦЭМ!$A$34:$A$777,$A100,СВЦЭМ!$B$34:$B$777,V$83)+'СЕТ СН'!$H$11+СВЦЭМ!$D$10+'СЕТ СН'!$H$6-'СЕТ СН'!$H$23</f>
        <v>1107.3977221</v>
      </c>
      <c r="W100" s="36">
        <f>SUMIFS(СВЦЭМ!$D$34:$D$777,СВЦЭМ!$A$34:$A$777,$A100,СВЦЭМ!$B$34:$B$777,W$83)+'СЕТ СН'!$H$11+СВЦЭМ!$D$10+'СЕТ СН'!$H$6-'СЕТ СН'!$H$23</f>
        <v>1138.03509439</v>
      </c>
      <c r="X100" s="36">
        <f>SUMIFS(СВЦЭМ!$D$34:$D$777,СВЦЭМ!$A$34:$A$777,$A100,СВЦЭМ!$B$34:$B$777,X$83)+'СЕТ СН'!$H$11+СВЦЭМ!$D$10+'СЕТ СН'!$H$6-'СЕТ СН'!$H$23</f>
        <v>1203.3576014400001</v>
      </c>
      <c r="Y100" s="36">
        <f>SUMIFS(СВЦЭМ!$D$34:$D$777,СВЦЭМ!$A$34:$A$777,$A100,СВЦЭМ!$B$34:$B$777,Y$83)+'СЕТ СН'!$H$11+СВЦЭМ!$D$10+'СЕТ СН'!$H$6-'СЕТ СН'!$H$23</f>
        <v>1332.7211136599999</v>
      </c>
    </row>
    <row r="101" spans="1:25" ht="15.75" x14ac:dyDescent="0.2">
      <c r="A101" s="35">
        <f t="shared" si="2"/>
        <v>43391</v>
      </c>
      <c r="B101" s="36">
        <f>SUMIFS(СВЦЭМ!$D$34:$D$777,СВЦЭМ!$A$34:$A$777,$A101,СВЦЭМ!$B$34:$B$777,B$83)+'СЕТ СН'!$H$11+СВЦЭМ!$D$10+'СЕТ СН'!$H$6-'СЕТ СН'!$H$23</f>
        <v>1477.3394051600001</v>
      </c>
      <c r="C101" s="36">
        <f>SUMIFS(СВЦЭМ!$D$34:$D$777,СВЦЭМ!$A$34:$A$777,$A101,СВЦЭМ!$B$34:$B$777,C$83)+'СЕТ СН'!$H$11+СВЦЭМ!$D$10+'СЕТ СН'!$H$6-'СЕТ СН'!$H$23</f>
        <v>1583.6534800000002</v>
      </c>
      <c r="D101" s="36">
        <f>SUMIFS(СВЦЭМ!$D$34:$D$777,СВЦЭМ!$A$34:$A$777,$A101,СВЦЭМ!$B$34:$B$777,D$83)+'СЕТ СН'!$H$11+СВЦЭМ!$D$10+'СЕТ СН'!$H$6-'СЕТ СН'!$H$23</f>
        <v>1677.95176296</v>
      </c>
      <c r="E101" s="36">
        <f>SUMIFS(СВЦЭМ!$D$34:$D$777,СВЦЭМ!$A$34:$A$777,$A101,СВЦЭМ!$B$34:$B$777,E$83)+'СЕТ СН'!$H$11+СВЦЭМ!$D$10+'СЕТ СН'!$H$6-'СЕТ СН'!$H$23</f>
        <v>1678.8178717700002</v>
      </c>
      <c r="F101" s="36">
        <f>SUMIFS(СВЦЭМ!$D$34:$D$777,СВЦЭМ!$A$34:$A$777,$A101,СВЦЭМ!$B$34:$B$777,F$83)+'СЕТ СН'!$H$11+СВЦЭМ!$D$10+'СЕТ СН'!$H$6-'СЕТ СН'!$H$23</f>
        <v>1667.1601517400004</v>
      </c>
      <c r="G101" s="36">
        <f>SUMIFS(СВЦЭМ!$D$34:$D$777,СВЦЭМ!$A$34:$A$777,$A101,СВЦЭМ!$B$34:$B$777,G$83)+'СЕТ СН'!$H$11+СВЦЭМ!$D$10+'СЕТ СН'!$H$6-'СЕТ СН'!$H$23</f>
        <v>1640.91908586</v>
      </c>
      <c r="H101" s="36">
        <f>SUMIFS(СВЦЭМ!$D$34:$D$777,СВЦЭМ!$A$34:$A$777,$A101,СВЦЭМ!$B$34:$B$777,H$83)+'СЕТ СН'!$H$11+СВЦЭМ!$D$10+'СЕТ СН'!$H$6-'СЕТ СН'!$H$23</f>
        <v>1581.4893148000001</v>
      </c>
      <c r="I101" s="36">
        <f>SUMIFS(СВЦЭМ!$D$34:$D$777,СВЦЭМ!$A$34:$A$777,$A101,СВЦЭМ!$B$34:$B$777,I$83)+'СЕТ СН'!$H$11+СВЦЭМ!$D$10+'СЕТ СН'!$H$6-'СЕТ СН'!$H$23</f>
        <v>1516.9473655500001</v>
      </c>
      <c r="J101" s="36">
        <f>SUMIFS(СВЦЭМ!$D$34:$D$777,СВЦЭМ!$A$34:$A$777,$A101,СВЦЭМ!$B$34:$B$777,J$83)+'СЕТ СН'!$H$11+СВЦЭМ!$D$10+'СЕТ СН'!$H$6-'СЕТ СН'!$H$23</f>
        <v>1507.6587473500001</v>
      </c>
      <c r="K101" s="36">
        <f>SUMIFS(СВЦЭМ!$D$34:$D$777,СВЦЭМ!$A$34:$A$777,$A101,СВЦЭМ!$B$34:$B$777,K$83)+'СЕТ СН'!$H$11+СВЦЭМ!$D$10+'СЕТ СН'!$H$6-'СЕТ СН'!$H$23</f>
        <v>1492.9618668999999</v>
      </c>
      <c r="L101" s="36">
        <f>SUMIFS(СВЦЭМ!$D$34:$D$777,СВЦЭМ!$A$34:$A$777,$A101,СВЦЭМ!$B$34:$B$777,L$83)+'СЕТ СН'!$H$11+СВЦЭМ!$D$10+'СЕТ СН'!$H$6-'СЕТ СН'!$H$23</f>
        <v>1487.22407972</v>
      </c>
      <c r="M101" s="36">
        <f>SUMIFS(СВЦЭМ!$D$34:$D$777,СВЦЭМ!$A$34:$A$777,$A101,СВЦЭМ!$B$34:$B$777,M$83)+'СЕТ СН'!$H$11+СВЦЭМ!$D$10+'СЕТ СН'!$H$6-'СЕТ СН'!$H$23</f>
        <v>1501.60985637</v>
      </c>
      <c r="N101" s="36">
        <f>SUMIFS(СВЦЭМ!$D$34:$D$777,СВЦЭМ!$A$34:$A$777,$A101,СВЦЭМ!$B$34:$B$777,N$83)+'СЕТ СН'!$H$11+СВЦЭМ!$D$10+'СЕТ СН'!$H$6-'СЕТ СН'!$H$23</f>
        <v>1514.9316068200001</v>
      </c>
      <c r="O101" s="36">
        <f>SUMIFS(СВЦЭМ!$D$34:$D$777,СВЦЭМ!$A$34:$A$777,$A101,СВЦЭМ!$B$34:$B$777,O$83)+'СЕТ СН'!$H$11+СВЦЭМ!$D$10+'СЕТ СН'!$H$6-'СЕТ СН'!$H$23</f>
        <v>1485.90040441</v>
      </c>
      <c r="P101" s="36">
        <f>SUMIFS(СВЦЭМ!$D$34:$D$777,СВЦЭМ!$A$34:$A$777,$A101,СВЦЭМ!$B$34:$B$777,P$83)+'СЕТ СН'!$H$11+СВЦЭМ!$D$10+'СЕТ СН'!$H$6-'СЕТ СН'!$H$23</f>
        <v>1432.9589605000001</v>
      </c>
      <c r="Q101" s="36">
        <f>SUMIFS(СВЦЭМ!$D$34:$D$777,СВЦЭМ!$A$34:$A$777,$A101,СВЦЭМ!$B$34:$B$777,Q$83)+'СЕТ СН'!$H$11+СВЦЭМ!$D$10+'СЕТ СН'!$H$6-'СЕТ СН'!$H$23</f>
        <v>1361.28300633</v>
      </c>
      <c r="R101" s="36">
        <f>SUMIFS(СВЦЭМ!$D$34:$D$777,СВЦЭМ!$A$34:$A$777,$A101,СВЦЭМ!$B$34:$B$777,R$83)+'СЕТ СН'!$H$11+СВЦЭМ!$D$10+'СЕТ СН'!$H$6-'СЕТ СН'!$H$23</f>
        <v>1262.95302479</v>
      </c>
      <c r="S101" s="36">
        <f>SUMIFS(СВЦЭМ!$D$34:$D$777,СВЦЭМ!$A$34:$A$777,$A101,СВЦЭМ!$B$34:$B$777,S$83)+'СЕТ СН'!$H$11+СВЦЭМ!$D$10+'СЕТ СН'!$H$6-'СЕТ СН'!$H$23</f>
        <v>1175.90552824</v>
      </c>
      <c r="T101" s="36">
        <f>SUMIFS(СВЦЭМ!$D$34:$D$777,СВЦЭМ!$A$34:$A$777,$A101,СВЦЭМ!$B$34:$B$777,T$83)+'СЕТ СН'!$H$11+СВЦЭМ!$D$10+'СЕТ СН'!$H$6-'СЕТ СН'!$H$23</f>
        <v>1143.3351013399999</v>
      </c>
      <c r="U101" s="36">
        <f>SUMIFS(СВЦЭМ!$D$34:$D$777,СВЦЭМ!$A$34:$A$777,$A101,СВЦЭМ!$B$34:$B$777,U$83)+'СЕТ СН'!$H$11+СВЦЭМ!$D$10+'СЕТ СН'!$H$6-'СЕТ СН'!$H$23</f>
        <v>1121.41084163</v>
      </c>
      <c r="V101" s="36">
        <f>SUMIFS(СВЦЭМ!$D$34:$D$777,СВЦЭМ!$A$34:$A$777,$A101,СВЦЭМ!$B$34:$B$777,V$83)+'СЕТ СН'!$H$11+СВЦЭМ!$D$10+'СЕТ СН'!$H$6-'СЕТ СН'!$H$23</f>
        <v>1127.1812921799999</v>
      </c>
      <c r="W101" s="36">
        <f>SUMIFS(СВЦЭМ!$D$34:$D$777,СВЦЭМ!$A$34:$A$777,$A101,СВЦЭМ!$B$34:$B$777,W$83)+'СЕТ СН'!$H$11+СВЦЭМ!$D$10+'СЕТ СН'!$H$6-'СЕТ СН'!$H$23</f>
        <v>1134.7554993900001</v>
      </c>
      <c r="X101" s="36">
        <f>SUMIFS(СВЦЭМ!$D$34:$D$777,СВЦЭМ!$A$34:$A$777,$A101,СВЦЭМ!$B$34:$B$777,X$83)+'СЕТ СН'!$H$11+СВЦЭМ!$D$10+'СЕТ СН'!$H$6-'СЕТ СН'!$H$23</f>
        <v>1217.81642347</v>
      </c>
      <c r="Y101" s="36">
        <f>SUMIFS(СВЦЭМ!$D$34:$D$777,СВЦЭМ!$A$34:$A$777,$A101,СВЦЭМ!$B$34:$B$777,Y$83)+'СЕТ СН'!$H$11+СВЦЭМ!$D$10+'СЕТ СН'!$H$6-'СЕТ СН'!$H$23</f>
        <v>1356.0511604600001</v>
      </c>
    </row>
    <row r="102" spans="1:25" ht="15.75" x14ac:dyDescent="0.2">
      <c r="A102" s="35">
        <f t="shared" si="2"/>
        <v>43392</v>
      </c>
      <c r="B102" s="36">
        <f>SUMIFS(СВЦЭМ!$D$34:$D$777,СВЦЭМ!$A$34:$A$777,$A102,СВЦЭМ!$B$34:$B$777,B$83)+'СЕТ СН'!$H$11+СВЦЭМ!$D$10+'СЕТ СН'!$H$6-'СЕТ СН'!$H$23</f>
        <v>1450.93914062</v>
      </c>
      <c r="C102" s="36">
        <f>SUMIFS(СВЦЭМ!$D$34:$D$777,СВЦЭМ!$A$34:$A$777,$A102,СВЦЭМ!$B$34:$B$777,C$83)+'СЕТ СН'!$H$11+СВЦЭМ!$D$10+'СЕТ СН'!$H$6-'СЕТ СН'!$H$23</f>
        <v>1552.99782104</v>
      </c>
      <c r="D102" s="36">
        <f>SUMIFS(СВЦЭМ!$D$34:$D$777,СВЦЭМ!$A$34:$A$777,$A102,СВЦЭМ!$B$34:$B$777,D$83)+'СЕТ СН'!$H$11+СВЦЭМ!$D$10+'СЕТ СН'!$H$6-'СЕТ СН'!$H$23</f>
        <v>1646.4005909400003</v>
      </c>
      <c r="E102" s="36">
        <f>SUMIFS(СВЦЭМ!$D$34:$D$777,СВЦЭМ!$A$34:$A$777,$A102,СВЦЭМ!$B$34:$B$777,E$83)+'СЕТ СН'!$H$11+СВЦЭМ!$D$10+'СЕТ СН'!$H$6-'СЕТ СН'!$H$23</f>
        <v>1655.7646322000001</v>
      </c>
      <c r="F102" s="36">
        <f>SUMIFS(СВЦЭМ!$D$34:$D$777,СВЦЭМ!$A$34:$A$777,$A102,СВЦЭМ!$B$34:$B$777,F$83)+'СЕТ СН'!$H$11+СВЦЭМ!$D$10+'СЕТ СН'!$H$6-'СЕТ СН'!$H$23</f>
        <v>1640.41526712</v>
      </c>
      <c r="G102" s="36">
        <f>SUMIFS(СВЦЭМ!$D$34:$D$777,СВЦЭМ!$A$34:$A$777,$A102,СВЦЭМ!$B$34:$B$777,G$83)+'СЕТ СН'!$H$11+СВЦЭМ!$D$10+'СЕТ СН'!$H$6-'СЕТ СН'!$H$23</f>
        <v>1629.3551506399999</v>
      </c>
      <c r="H102" s="36">
        <f>SUMIFS(СВЦЭМ!$D$34:$D$777,СВЦЭМ!$A$34:$A$777,$A102,СВЦЭМ!$B$34:$B$777,H$83)+'СЕТ СН'!$H$11+СВЦЭМ!$D$10+'СЕТ СН'!$H$6-'СЕТ СН'!$H$23</f>
        <v>1570.9458170300002</v>
      </c>
      <c r="I102" s="36">
        <f>SUMIFS(СВЦЭМ!$D$34:$D$777,СВЦЭМ!$A$34:$A$777,$A102,СВЦЭМ!$B$34:$B$777,I$83)+'СЕТ СН'!$H$11+СВЦЭМ!$D$10+'СЕТ СН'!$H$6-'СЕТ СН'!$H$23</f>
        <v>1521.10423522</v>
      </c>
      <c r="J102" s="36">
        <f>SUMIFS(СВЦЭМ!$D$34:$D$777,СВЦЭМ!$A$34:$A$777,$A102,СВЦЭМ!$B$34:$B$777,J$83)+'СЕТ СН'!$H$11+СВЦЭМ!$D$10+'СЕТ СН'!$H$6-'СЕТ СН'!$H$23</f>
        <v>1509.9464780400001</v>
      </c>
      <c r="K102" s="36">
        <f>SUMIFS(СВЦЭМ!$D$34:$D$777,СВЦЭМ!$A$34:$A$777,$A102,СВЦЭМ!$B$34:$B$777,K$83)+'СЕТ СН'!$H$11+СВЦЭМ!$D$10+'СЕТ СН'!$H$6-'СЕТ СН'!$H$23</f>
        <v>1504.5081539099999</v>
      </c>
      <c r="L102" s="36">
        <f>SUMIFS(СВЦЭМ!$D$34:$D$777,СВЦЭМ!$A$34:$A$777,$A102,СВЦЭМ!$B$34:$B$777,L$83)+'СЕТ СН'!$H$11+СВЦЭМ!$D$10+'СЕТ СН'!$H$6-'СЕТ СН'!$H$23</f>
        <v>1521.75014233</v>
      </c>
      <c r="M102" s="36">
        <f>SUMIFS(СВЦЭМ!$D$34:$D$777,СВЦЭМ!$A$34:$A$777,$A102,СВЦЭМ!$B$34:$B$777,M$83)+'СЕТ СН'!$H$11+СВЦЭМ!$D$10+'СЕТ СН'!$H$6-'СЕТ СН'!$H$23</f>
        <v>1536.77816534</v>
      </c>
      <c r="N102" s="36">
        <f>SUMIFS(СВЦЭМ!$D$34:$D$777,СВЦЭМ!$A$34:$A$777,$A102,СВЦЭМ!$B$34:$B$777,N$83)+'СЕТ СН'!$H$11+СВЦЭМ!$D$10+'СЕТ СН'!$H$6-'СЕТ СН'!$H$23</f>
        <v>1534.3613198999999</v>
      </c>
      <c r="O102" s="36">
        <f>SUMIFS(СВЦЭМ!$D$34:$D$777,СВЦЭМ!$A$34:$A$777,$A102,СВЦЭМ!$B$34:$B$777,O$83)+'СЕТ СН'!$H$11+СВЦЭМ!$D$10+'СЕТ СН'!$H$6-'СЕТ СН'!$H$23</f>
        <v>1521.9992149899999</v>
      </c>
      <c r="P102" s="36">
        <f>SUMIFS(СВЦЭМ!$D$34:$D$777,СВЦЭМ!$A$34:$A$777,$A102,СВЦЭМ!$B$34:$B$777,P$83)+'СЕТ СН'!$H$11+СВЦЭМ!$D$10+'СЕТ СН'!$H$6-'СЕТ СН'!$H$23</f>
        <v>1465.0688617200001</v>
      </c>
      <c r="Q102" s="36">
        <f>SUMIFS(СВЦЭМ!$D$34:$D$777,СВЦЭМ!$A$34:$A$777,$A102,СВЦЭМ!$B$34:$B$777,Q$83)+'СЕТ СН'!$H$11+СВЦЭМ!$D$10+'СЕТ СН'!$H$6-'СЕТ СН'!$H$23</f>
        <v>1393.84653905</v>
      </c>
      <c r="R102" s="36">
        <f>SUMIFS(СВЦЭМ!$D$34:$D$777,СВЦЭМ!$A$34:$A$777,$A102,СВЦЭМ!$B$34:$B$777,R$83)+'СЕТ СН'!$H$11+СВЦЭМ!$D$10+'СЕТ СН'!$H$6-'СЕТ СН'!$H$23</f>
        <v>1302.7907018599999</v>
      </c>
      <c r="S102" s="36">
        <f>SUMIFS(СВЦЭМ!$D$34:$D$777,СВЦЭМ!$A$34:$A$777,$A102,СВЦЭМ!$B$34:$B$777,S$83)+'СЕТ СН'!$H$11+СВЦЭМ!$D$10+'СЕТ СН'!$H$6-'СЕТ СН'!$H$23</f>
        <v>1210.08490669</v>
      </c>
      <c r="T102" s="36">
        <f>SUMIFS(СВЦЭМ!$D$34:$D$777,СВЦЭМ!$A$34:$A$777,$A102,СВЦЭМ!$B$34:$B$777,T$83)+'СЕТ СН'!$H$11+СВЦЭМ!$D$10+'СЕТ СН'!$H$6-'СЕТ СН'!$H$23</f>
        <v>1172.01540675</v>
      </c>
      <c r="U102" s="36">
        <f>SUMIFS(СВЦЭМ!$D$34:$D$777,СВЦЭМ!$A$34:$A$777,$A102,СВЦЭМ!$B$34:$B$777,U$83)+'СЕТ СН'!$H$11+СВЦЭМ!$D$10+'СЕТ СН'!$H$6-'СЕТ СН'!$H$23</f>
        <v>1144.9345040400001</v>
      </c>
      <c r="V102" s="36">
        <f>SUMIFS(СВЦЭМ!$D$34:$D$777,СВЦЭМ!$A$34:$A$777,$A102,СВЦЭМ!$B$34:$B$777,V$83)+'СЕТ СН'!$H$11+СВЦЭМ!$D$10+'СЕТ СН'!$H$6-'СЕТ СН'!$H$23</f>
        <v>1141.6188962599999</v>
      </c>
      <c r="W102" s="36">
        <f>SUMIFS(СВЦЭМ!$D$34:$D$777,СВЦЭМ!$A$34:$A$777,$A102,СВЦЭМ!$B$34:$B$777,W$83)+'СЕТ СН'!$H$11+СВЦЭМ!$D$10+'СЕТ СН'!$H$6-'СЕТ СН'!$H$23</f>
        <v>1150.53275435</v>
      </c>
      <c r="X102" s="36">
        <f>SUMIFS(СВЦЭМ!$D$34:$D$777,СВЦЭМ!$A$34:$A$777,$A102,СВЦЭМ!$B$34:$B$777,X$83)+'СЕТ СН'!$H$11+СВЦЭМ!$D$10+'СЕТ СН'!$H$6-'СЕТ СН'!$H$23</f>
        <v>1227.5311400099999</v>
      </c>
      <c r="Y102" s="36">
        <f>SUMIFS(СВЦЭМ!$D$34:$D$777,СВЦЭМ!$A$34:$A$777,$A102,СВЦЭМ!$B$34:$B$777,Y$83)+'СЕТ СН'!$H$11+СВЦЭМ!$D$10+'СЕТ СН'!$H$6-'СЕТ СН'!$H$23</f>
        <v>1346.9475117100001</v>
      </c>
    </row>
    <row r="103" spans="1:25" ht="15.75" x14ac:dyDescent="0.2">
      <c r="A103" s="35">
        <f t="shared" si="2"/>
        <v>43393</v>
      </c>
      <c r="B103" s="36">
        <f>SUMIFS(СВЦЭМ!$D$34:$D$777,СВЦЭМ!$A$34:$A$777,$A103,СВЦЭМ!$B$34:$B$777,B$83)+'СЕТ СН'!$H$11+СВЦЭМ!$D$10+'СЕТ СН'!$H$6-'СЕТ СН'!$H$23</f>
        <v>1517.6296893000001</v>
      </c>
      <c r="C103" s="36">
        <f>SUMIFS(СВЦЭМ!$D$34:$D$777,СВЦЭМ!$A$34:$A$777,$A103,СВЦЭМ!$B$34:$B$777,C$83)+'СЕТ СН'!$H$11+СВЦЭМ!$D$10+'СЕТ СН'!$H$6-'СЕТ СН'!$H$23</f>
        <v>1628.6411722900002</v>
      </c>
      <c r="D103" s="36">
        <f>SUMIFS(СВЦЭМ!$D$34:$D$777,СВЦЭМ!$A$34:$A$777,$A103,СВЦЭМ!$B$34:$B$777,D$83)+'СЕТ СН'!$H$11+СВЦЭМ!$D$10+'СЕТ СН'!$H$6-'СЕТ СН'!$H$23</f>
        <v>1707.9831107</v>
      </c>
      <c r="E103" s="36">
        <f>SUMIFS(СВЦЭМ!$D$34:$D$777,СВЦЭМ!$A$34:$A$777,$A103,СВЦЭМ!$B$34:$B$777,E$83)+'СЕТ СН'!$H$11+СВЦЭМ!$D$10+'СЕТ СН'!$H$6-'СЕТ СН'!$H$23</f>
        <v>1719.54860113</v>
      </c>
      <c r="F103" s="36">
        <f>SUMIFS(СВЦЭМ!$D$34:$D$777,СВЦЭМ!$A$34:$A$777,$A103,СВЦЭМ!$B$34:$B$777,F$83)+'СЕТ СН'!$H$11+СВЦЭМ!$D$10+'СЕТ СН'!$H$6-'СЕТ СН'!$H$23</f>
        <v>1711.7157192300001</v>
      </c>
      <c r="G103" s="36">
        <f>SUMIFS(СВЦЭМ!$D$34:$D$777,СВЦЭМ!$A$34:$A$777,$A103,СВЦЭМ!$B$34:$B$777,G$83)+'СЕТ СН'!$H$11+СВЦЭМ!$D$10+'СЕТ СН'!$H$6-'СЕТ СН'!$H$23</f>
        <v>1697.4075903299999</v>
      </c>
      <c r="H103" s="36">
        <f>SUMIFS(СВЦЭМ!$D$34:$D$777,СВЦЭМ!$A$34:$A$777,$A103,СВЦЭМ!$B$34:$B$777,H$83)+'СЕТ СН'!$H$11+СВЦЭМ!$D$10+'СЕТ СН'!$H$6-'СЕТ СН'!$H$23</f>
        <v>1666.1198858100001</v>
      </c>
      <c r="I103" s="36">
        <f>SUMIFS(СВЦЭМ!$D$34:$D$777,СВЦЭМ!$A$34:$A$777,$A103,СВЦЭМ!$B$34:$B$777,I$83)+'СЕТ СН'!$H$11+СВЦЭМ!$D$10+'СЕТ СН'!$H$6-'СЕТ СН'!$H$23</f>
        <v>1590.3943020200002</v>
      </c>
      <c r="J103" s="36">
        <f>SUMIFS(СВЦЭМ!$D$34:$D$777,СВЦЭМ!$A$34:$A$777,$A103,СВЦЭМ!$B$34:$B$777,J$83)+'СЕТ СН'!$H$11+СВЦЭМ!$D$10+'СЕТ СН'!$H$6-'СЕТ СН'!$H$23</f>
        <v>1554.5017349900002</v>
      </c>
      <c r="K103" s="36">
        <f>SUMIFS(СВЦЭМ!$D$34:$D$777,СВЦЭМ!$A$34:$A$777,$A103,СВЦЭМ!$B$34:$B$777,K$83)+'СЕТ СН'!$H$11+СВЦЭМ!$D$10+'СЕТ СН'!$H$6-'СЕТ СН'!$H$23</f>
        <v>1497.5096219300001</v>
      </c>
      <c r="L103" s="36">
        <f>SUMIFS(СВЦЭМ!$D$34:$D$777,СВЦЭМ!$A$34:$A$777,$A103,СВЦЭМ!$B$34:$B$777,L$83)+'СЕТ СН'!$H$11+СВЦЭМ!$D$10+'СЕТ СН'!$H$6-'СЕТ СН'!$H$23</f>
        <v>1484.71959868</v>
      </c>
      <c r="M103" s="36">
        <f>SUMIFS(СВЦЭМ!$D$34:$D$777,СВЦЭМ!$A$34:$A$777,$A103,СВЦЭМ!$B$34:$B$777,M$83)+'СЕТ СН'!$H$11+СВЦЭМ!$D$10+'СЕТ СН'!$H$6-'СЕТ СН'!$H$23</f>
        <v>1494.54319416</v>
      </c>
      <c r="N103" s="36">
        <f>SUMIFS(СВЦЭМ!$D$34:$D$777,СВЦЭМ!$A$34:$A$777,$A103,СВЦЭМ!$B$34:$B$777,N$83)+'СЕТ СН'!$H$11+СВЦЭМ!$D$10+'СЕТ СН'!$H$6-'СЕТ СН'!$H$23</f>
        <v>1521.63565303</v>
      </c>
      <c r="O103" s="36">
        <f>SUMIFS(СВЦЭМ!$D$34:$D$777,СВЦЭМ!$A$34:$A$777,$A103,СВЦЭМ!$B$34:$B$777,O$83)+'СЕТ СН'!$H$11+СВЦЭМ!$D$10+'СЕТ СН'!$H$6-'СЕТ СН'!$H$23</f>
        <v>1524.80161948</v>
      </c>
      <c r="P103" s="36">
        <f>SUMIFS(СВЦЭМ!$D$34:$D$777,СВЦЭМ!$A$34:$A$777,$A103,СВЦЭМ!$B$34:$B$777,P$83)+'СЕТ СН'!$H$11+СВЦЭМ!$D$10+'СЕТ СН'!$H$6-'СЕТ СН'!$H$23</f>
        <v>1473.1805018699999</v>
      </c>
      <c r="Q103" s="36">
        <f>SUMIFS(СВЦЭМ!$D$34:$D$777,СВЦЭМ!$A$34:$A$777,$A103,СВЦЭМ!$B$34:$B$777,Q$83)+'СЕТ СН'!$H$11+СВЦЭМ!$D$10+'СЕТ СН'!$H$6-'СЕТ СН'!$H$23</f>
        <v>1399.6511278200001</v>
      </c>
      <c r="R103" s="36">
        <f>SUMIFS(СВЦЭМ!$D$34:$D$777,СВЦЭМ!$A$34:$A$777,$A103,СВЦЭМ!$B$34:$B$777,R$83)+'СЕТ СН'!$H$11+СВЦЭМ!$D$10+'СЕТ СН'!$H$6-'СЕТ СН'!$H$23</f>
        <v>1289.70740185</v>
      </c>
      <c r="S103" s="36">
        <f>SUMIFS(СВЦЭМ!$D$34:$D$777,СВЦЭМ!$A$34:$A$777,$A103,СВЦЭМ!$B$34:$B$777,S$83)+'СЕТ СН'!$H$11+СВЦЭМ!$D$10+'СЕТ СН'!$H$6-'СЕТ СН'!$H$23</f>
        <v>1183.7976873800001</v>
      </c>
      <c r="T103" s="36">
        <f>SUMIFS(СВЦЭМ!$D$34:$D$777,СВЦЭМ!$A$34:$A$777,$A103,СВЦЭМ!$B$34:$B$777,T$83)+'СЕТ СН'!$H$11+СВЦЭМ!$D$10+'СЕТ СН'!$H$6-'СЕТ СН'!$H$23</f>
        <v>1137.6715088599999</v>
      </c>
      <c r="U103" s="36">
        <f>SUMIFS(СВЦЭМ!$D$34:$D$777,СВЦЭМ!$A$34:$A$777,$A103,СВЦЭМ!$B$34:$B$777,U$83)+'СЕТ СН'!$H$11+СВЦЭМ!$D$10+'СЕТ СН'!$H$6-'СЕТ СН'!$H$23</f>
        <v>1143.4981151500001</v>
      </c>
      <c r="V103" s="36">
        <f>SUMIFS(СВЦЭМ!$D$34:$D$777,СВЦЭМ!$A$34:$A$777,$A103,СВЦЭМ!$B$34:$B$777,V$83)+'СЕТ СН'!$H$11+СВЦЭМ!$D$10+'СЕТ СН'!$H$6-'СЕТ СН'!$H$23</f>
        <v>1135.0582972699999</v>
      </c>
      <c r="W103" s="36">
        <f>SUMIFS(СВЦЭМ!$D$34:$D$777,СВЦЭМ!$A$34:$A$777,$A103,СВЦЭМ!$B$34:$B$777,W$83)+'СЕТ СН'!$H$11+СВЦЭМ!$D$10+'СЕТ СН'!$H$6-'СЕТ СН'!$H$23</f>
        <v>1149.1481366999999</v>
      </c>
      <c r="X103" s="36">
        <f>SUMIFS(СВЦЭМ!$D$34:$D$777,СВЦЭМ!$A$34:$A$777,$A103,СВЦЭМ!$B$34:$B$777,X$83)+'СЕТ СН'!$H$11+СВЦЭМ!$D$10+'СЕТ СН'!$H$6-'СЕТ СН'!$H$23</f>
        <v>1190.2172264999999</v>
      </c>
      <c r="Y103" s="36">
        <f>SUMIFS(СВЦЭМ!$D$34:$D$777,СВЦЭМ!$A$34:$A$777,$A103,СВЦЭМ!$B$34:$B$777,Y$83)+'СЕТ СН'!$H$11+СВЦЭМ!$D$10+'СЕТ СН'!$H$6-'СЕТ СН'!$H$23</f>
        <v>1314.74961852</v>
      </c>
    </row>
    <row r="104" spans="1:25" ht="15.75" x14ac:dyDescent="0.2">
      <c r="A104" s="35">
        <f t="shared" si="2"/>
        <v>43394</v>
      </c>
      <c r="B104" s="36">
        <f>SUMIFS(СВЦЭМ!$D$34:$D$777,СВЦЭМ!$A$34:$A$777,$A104,СВЦЭМ!$B$34:$B$777,B$83)+'СЕТ СН'!$H$11+СВЦЭМ!$D$10+'СЕТ СН'!$H$6-'СЕТ СН'!$H$23</f>
        <v>1453.31898731</v>
      </c>
      <c r="C104" s="36">
        <f>SUMIFS(СВЦЭМ!$D$34:$D$777,СВЦЭМ!$A$34:$A$777,$A104,СВЦЭМ!$B$34:$B$777,C$83)+'СЕТ СН'!$H$11+СВЦЭМ!$D$10+'СЕТ СН'!$H$6-'СЕТ СН'!$H$23</f>
        <v>1506.23258536</v>
      </c>
      <c r="D104" s="36">
        <f>SUMIFS(СВЦЭМ!$D$34:$D$777,СВЦЭМ!$A$34:$A$777,$A104,СВЦЭМ!$B$34:$B$777,D$83)+'СЕТ СН'!$H$11+СВЦЭМ!$D$10+'СЕТ СН'!$H$6-'СЕТ СН'!$H$23</f>
        <v>1628.5988413300001</v>
      </c>
      <c r="E104" s="36">
        <f>SUMIFS(СВЦЭМ!$D$34:$D$777,СВЦЭМ!$A$34:$A$777,$A104,СВЦЭМ!$B$34:$B$777,E$83)+'СЕТ СН'!$H$11+СВЦЭМ!$D$10+'СЕТ СН'!$H$6-'СЕТ СН'!$H$23</f>
        <v>1668.6483675899999</v>
      </c>
      <c r="F104" s="36">
        <f>SUMIFS(СВЦЭМ!$D$34:$D$777,СВЦЭМ!$A$34:$A$777,$A104,СВЦЭМ!$B$34:$B$777,F$83)+'СЕТ СН'!$H$11+СВЦЭМ!$D$10+'СЕТ СН'!$H$6-'СЕТ СН'!$H$23</f>
        <v>1665.77627467</v>
      </c>
      <c r="G104" s="36">
        <f>SUMIFS(СВЦЭМ!$D$34:$D$777,СВЦЭМ!$A$34:$A$777,$A104,СВЦЭМ!$B$34:$B$777,G$83)+'СЕТ СН'!$H$11+СВЦЭМ!$D$10+'СЕТ СН'!$H$6-'СЕТ СН'!$H$23</f>
        <v>1658.0936446400001</v>
      </c>
      <c r="H104" s="36">
        <f>SUMIFS(СВЦЭМ!$D$34:$D$777,СВЦЭМ!$A$34:$A$777,$A104,СВЦЭМ!$B$34:$B$777,H$83)+'СЕТ СН'!$H$11+СВЦЭМ!$D$10+'СЕТ СН'!$H$6-'СЕТ СН'!$H$23</f>
        <v>1653.4764554200001</v>
      </c>
      <c r="I104" s="36">
        <f>SUMIFS(СВЦЭМ!$D$34:$D$777,СВЦЭМ!$A$34:$A$777,$A104,СВЦЭМ!$B$34:$B$777,I$83)+'СЕТ СН'!$H$11+СВЦЭМ!$D$10+'СЕТ СН'!$H$6-'СЕТ СН'!$H$23</f>
        <v>1620.11491497</v>
      </c>
      <c r="J104" s="36">
        <f>SUMIFS(СВЦЭМ!$D$34:$D$777,СВЦЭМ!$A$34:$A$777,$A104,СВЦЭМ!$B$34:$B$777,J$83)+'СЕТ СН'!$H$11+СВЦЭМ!$D$10+'СЕТ СН'!$H$6-'СЕТ СН'!$H$23</f>
        <v>1606.3311585199999</v>
      </c>
      <c r="K104" s="36">
        <f>SUMIFS(СВЦЭМ!$D$34:$D$777,СВЦЭМ!$A$34:$A$777,$A104,СВЦЭМ!$B$34:$B$777,K$83)+'СЕТ СН'!$H$11+СВЦЭМ!$D$10+'СЕТ СН'!$H$6-'СЕТ СН'!$H$23</f>
        <v>1524.2744403300001</v>
      </c>
      <c r="L104" s="36">
        <f>SUMIFS(СВЦЭМ!$D$34:$D$777,СВЦЭМ!$A$34:$A$777,$A104,СВЦЭМ!$B$34:$B$777,L$83)+'СЕТ СН'!$H$11+СВЦЭМ!$D$10+'СЕТ СН'!$H$6-'СЕТ СН'!$H$23</f>
        <v>1500.2574300900001</v>
      </c>
      <c r="M104" s="36">
        <f>SUMIFS(СВЦЭМ!$D$34:$D$777,СВЦЭМ!$A$34:$A$777,$A104,СВЦЭМ!$B$34:$B$777,M$83)+'СЕТ СН'!$H$11+СВЦЭМ!$D$10+'СЕТ СН'!$H$6-'СЕТ СН'!$H$23</f>
        <v>1506.5793303099999</v>
      </c>
      <c r="N104" s="36">
        <f>SUMIFS(СВЦЭМ!$D$34:$D$777,СВЦЭМ!$A$34:$A$777,$A104,СВЦЭМ!$B$34:$B$777,N$83)+'СЕТ СН'!$H$11+СВЦЭМ!$D$10+'СЕТ СН'!$H$6-'СЕТ СН'!$H$23</f>
        <v>1524.1261153299999</v>
      </c>
      <c r="O104" s="36">
        <f>SUMIFS(СВЦЭМ!$D$34:$D$777,СВЦЭМ!$A$34:$A$777,$A104,СВЦЭМ!$B$34:$B$777,O$83)+'СЕТ СН'!$H$11+СВЦЭМ!$D$10+'СЕТ СН'!$H$6-'СЕТ СН'!$H$23</f>
        <v>1523.0201984099999</v>
      </c>
      <c r="P104" s="36">
        <f>SUMIFS(СВЦЭМ!$D$34:$D$777,СВЦЭМ!$A$34:$A$777,$A104,СВЦЭМ!$B$34:$B$777,P$83)+'СЕТ СН'!$H$11+СВЦЭМ!$D$10+'СЕТ СН'!$H$6-'СЕТ СН'!$H$23</f>
        <v>1466.33287602</v>
      </c>
      <c r="Q104" s="36">
        <f>SUMIFS(СВЦЭМ!$D$34:$D$777,СВЦЭМ!$A$34:$A$777,$A104,СВЦЭМ!$B$34:$B$777,Q$83)+'СЕТ СН'!$H$11+СВЦЭМ!$D$10+'СЕТ СН'!$H$6-'СЕТ СН'!$H$23</f>
        <v>1398.7917377900001</v>
      </c>
      <c r="R104" s="36">
        <f>SUMIFS(СВЦЭМ!$D$34:$D$777,СВЦЭМ!$A$34:$A$777,$A104,СВЦЭМ!$B$34:$B$777,R$83)+'СЕТ СН'!$H$11+СВЦЭМ!$D$10+'СЕТ СН'!$H$6-'СЕТ СН'!$H$23</f>
        <v>1288.90316158</v>
      </c>
      <c r="S104" s="36">
        <f>SUMIFS(СВЦЭМ!$D$34:$D$777,СВЦЭМ!$A$34:$A$777,$A104,СВЦЭМ!$B$34:$B$777,S$83)+'СЕТ СН'!$H$11+СВЦЭМ!$D$10+'СЕТ СН'!$H$6-'СЕТ СН'!$H$23</f>
        <v>1188.7653574999999</v>
      </c>
      <c r="T104" s="36">
        <f>SUMIFS(СВЦЭМ!$D$34:$D$777,СВЦЭМ!$A$34:$A$777,$A104,СВЦЭМ!$B$34:$B$777,T$83)+'СЕТ СН'!$H$11+СВЦЭМ!$D$10+'СЕТ СН'!$H$6-'СЕТ СН'!$H$23</f>
        <v>1145.1716917399999</v>
      </c>
      <c r="U104" s="36">
        <f>SUMIFS(СВЦЭМ!$D$34:$D$777,СВЦЭМ!$A$34:$A$777,$A104,СВЦЭМ!$B$34:$B$777,U$83)+'СЕТ СН'!$H$11+СВЦЭМ!$D$10+'СЕТ СН'!$H$6-'СЕТ СН'!$H$23</f>
        <v>1128.0258311</v>
      </c>
      <c r="V104" s="36">
        <f>SUMIFS(СВЦЭМ!$D$34:$D$777,СВЦЭМ!$A$34:$A$777,$A104,СВЦЭМ!$B$34:$B$777,V$83)+'СЕТ СН'!$H$11+СВЦЭМ!$D$10+'СЕТ СН'!$H$6-'СЕТ СН'!$H$23</f>
        <v>1125.6390747600001</v>
      </c>
      <c r="W104" s="36">
        <f>SUMIFS(СВЦЭМ!$D$34:$D$777,СВЦЭМ!$A$34:$A$777,$A104,СВЦЭМ!$B$34:$B$777,W$83)+'СЕТ СН'!$H$11+СВЦЭМ!$D$10+'СЕТ СН'!$H$6-'СЕТ СН'!$H$23</f>
        <v>1140.2560494300001</v>
      </c>
      <c r="X104" s="36">
        <f>SUMIFS(СВЦЭМ!$D$34:$D$777,СВЦЭМ!$A$34:$A$777,$A104,СВЦЭМ!$B$34:$B$777,X$83)+'СЕТ СН'!$H$11+СВЦЭМ!$D$10+'СЕТ СН'!$H$6-'СЕТ СН'!$H$23</f>
        <v>1199.4426444200001</v>
      </c>
      <c r="Y104" s="36">
        <f>SUMIFS(СВЦЭМ!$D$34:$D$777,СВЦЭМ!$A$34:$A$777,$A104,СВЦЭМ!$B$34:$B$777,Y$83)+'СЕТ СН'!$H$11+СВЦЭМ!$D$10+'СЕТ СН'!$H$6-'СЕТ СН'!$H$23</f>
        <v>1336.8997248800001</v>
      </c>
    </row>
    <row r="105" spans="1:25" ht="15.75" x14ac:dyDescent="0.2">
      <c r="A105" s="35">
        <f t="shared" si="2"/>
        <v>43395</v>
      </c>
      <c r="B105" s="36">
        <f>SUMIFS(СВЦЭМ!$D$34:$D$777,СВЦЭМ!$A$34:$A$777,$A105,СВЦЭМ!$B$34:$B$777,B$83)+'СЕТ СН'!$H$11+СВЦЭМ!$D$10+'СЕТ СН'!$H$6-'СЕТ СН'!$H$23</f>
        <v>1500.2085497</v>
      </c>
      <c r="C105" s="36">
        <f>SUMIFS(СВЦЭМ!$D$34:$D$777,СВЦЭМ!$A$34:$A$777,$A105,СВЦЭМ!$B$34:$B$777,C$83)+'СЕТ СН'!$H$11+СВЦЭМ!$D$10+'СЕТ СН'!$H$6-'СЕТ СН'!$H$23</f>
        <v>1593.6167502800001</v>
      </c>
      <c r="D105" s="36">
        <f>SUMIFS(СВЦЭМ!$D$34:$D$777,СВЦЭМ!$A$34:$A$777,$A105,СВЦЭМ!$B$34:$B$777,D$83)+'СЕТ СН'!$H$11+СВЦЭМ!$D$10+'СЕТ СН'!$H$6-'СЕТ СН'!$H$23</f>
        <v>1684.67957591</v>
      </c>
      <c r="E105" s="36">
        <f>SUMIFS(СВЦЭМ!$D$34:$D$777,СВЦЭМ!$A$34:$A$777,$A105,СВЦЭМ!$B$34:$B$777,E$83)+'СЕТ СН'!$H$11+СВЦЭМ!$D$10+'СЕТ СН'!$H$6-'СЕТ СН'!$H$23</f>
        <v>1705.7140812500002</v>
      </c>
      <c r="F105" s="36">
        <f>SUMIFS(СВЦЭМ!$D$34:$D$777,СВЦЭМ!$A$34:$A$777,$A105,СВЦЭМ!$B$34:$B$777,F$83)+'СЕТ СН'!$H$11+СВЦЭМ!$D$10+'СЕТ СН'!$H$6-'СЕТ СН'!$H$23</f>
        <v>1704.3361382399999</v>
      </c>
      <c r="G105" s="36">
        <f>SUMIFS(СВЦЭМ!$D$34:$D$777,СВЦЭМ!$A$34:$A$777,$A105,СВЦЭМ!$B$34:$B$777,G$83)+'СЕТ СН'!$H$11+СВЦЭМ!$D$10+'СЕТ СН'!$H$6-'СЕТ СН'!$H$23</f>
        <v>1682.8660982900001</v>
      </c>
      <c r="H105" s="36">
        <f>SUMIFS(СВЦЭМ!$D$34:$D$777,СВЦЭМ!$A$34:$A$777,$A105,СВЦЭМ!$B$34:$B$777,H$83)+'СЕТ СН'!$H$11+СВЦЭМ!$D$10+'СЕТ СН'!$H$6-'СЕТ СН'!$H$23</f>
        <v>1618.48921685</v>
      </c>
      <c r="I105" s="36">
        <f>SUMIFS(СВЦЭМ!$D$34:$D$777,СВЦЭМ!$A$34:$A$777,$A105,СВЦЭМ!$B$34:$B$777,I$83)+'СЕТ СН'!$H$11+СВЦЭМ!$D$10+'СЕТ СН'!$H$6-'СЕТ СН'!$H$23</f>
        <v>1575.82159187</v>
      </c>
      <c r="J105" s="36">
        <f>SUMIFS(СВЦЭМ!$D$34:$D$777,СВЦЭМ!$A$34:$A$777,$A105,СВЦЭМ!$B$34:$B$777,J$83)+'СЕТ СН'!$H$11+СВЦЭМ!$D$10+'СЕТ СН'!$H$6-'СЕТ СН'!$H$23</f>
        <v>1514.3490031900001</v>
      </c>
      <c r="K105" s="36">
        <f>SUMIFS(СВЦЭМ!$D$34:$D$777,СВЦЭМ!$A$34:$A$777,$A105,СВЦЭМ!$B$34:$B$777,K$83)+'СЕТ СН'!$H$11+СВЦЭМ!$D$10+'СЕТ СН'!$H$6-'СЕТ СН'!$H$23</f>
        <v>1484.63095907</v>
      </c>
      <c r="L105" s="36">
        <f>SUMIFS(СВЦЭМ!$D$34:$D$777,СВЦЭМ!$A$34:$A$777,$A105,СВЦЭМ!$B$34:$B$777,L$83)+'СЕТ СН'!$H$11+СВЦЭМ!$D$10+'СЕТ СН'!$H$6-'СЕТ СН'!$H$23</f>
        <v>1477.77882849</v>
      </c>
      <c r="M105" s="36">
        <f>SUMIFS(СВЦЭМ!$D$34:$D$777,СВЦЭМ!$A$34:$A$777,$A105,СВЦЭМ!$B$34:$B$777,M$83)+'СЕТ СН'!$H$11+СВЦЭМ!$D$10+'СЕТ СН'!$H$6-'СЕТ СН'!$H$23</f>
        <v>1494.9836723200001</v>
      </c>
      <c r="N105" s="36">
        <f>SUMIFS(СВЦЭМ!$D$34:$D$777,СВЦЭМ!$A$34:$A$777,$A105,СВЦЭМ!$B$34:$B$777,N$83)+'СЕТ СН'!$H$11+СВЦЭМ!$D$10+'СЕТ СН'!$H$6-'СЕТ СН'!$H$23</f>
        <v>1519.18504317</v>
      </c>
      <c r="O105" s="36">
        <f>SUMIFS(СВЦЭМ!$D$34:$D$777,СВЦЭМ!$A$34:$A$777,$A105,СВЦЭМ!$B$34:$B$777,O$83)+'СЕТ СН'!$H$11+СВЦЭМ!$D$10+'СЕТ СН'!$H$6-'СЕТ СН'!$H$23</f>
        <v>1482.7255994899999</v>
      </c>
      <c r="P105" s="36">
        <f>SUMIFS(СВЦЭМ!$D$34:$D$777,СВЦЭМ!$A$34:$A$777,$A105,СВЦЭМ!$B$34:$B$777,P$83)+'СЕТ СН'!$H$11+СВЦЭМ!$D$10+'СЕТ СН'!$H$6-'СЕТ СН'!$H$23</f>
        <v>1418.2543372299999</v>
      </c>
      <c r="Q105" s="36">
        <f>SUMIFS(СВЦЭМ!$D$34:$D$777,СВЦЭМ!$A$34:$A$777,$A105,СВЦЭМ!$B$34:$B$777,Q$83)+'СЕТ СН'!$H$11+СВЦЭМ!$D$10+'СЕТ СН'!$H$6-'СЕТ СН'!$H$23</f>
        <v>1355.37514377</v>
      </c>
      <c r="R105" s="36">
        <f>SUMIFS(СВЦЭМ!$D$34:$D$777,СВЦЭМ!$A$34:$A$777,$A105,СВЦЭМ!$B$34:$B$777,R$83)+'СЕТ СН'!$H$11+СВЦЭМ!$D$10+'СЕТ СН'!$H$6-'СЕТ СН'!$H$23</f>
        <v>1274.18241801</v>
      </c>
      <c r="S105" s="36">
        <f>SUMIFS(СВЦЭМ!$D$34:$D$777,СВЦЭМ!$A$34:$A$777,$A105,СВЦЭМ!$B$34:$B$777,S$83)+'СЕТ СН'!$H$11+СВЦЭМ!$D$10+'СЕТ СН'!$H$6-'СЕТ СН'!$H$23</f>
        <v>1187.9212560599999</v>
      </c>
      <c r="T105" s="36">
        <f>SUMIFS(СВЦЭМ!$D$34:$D$777,СВЦЭМ!$A$34:$A$777,$A105,СВЦЭМ!$B$34:$B$777,T$83)+'СЕТ СН'!$H$11+СВЦЭМ!$D$10+'СЕТ СН'!$H$6-'СЕТ СН'!$H$23</f>
        <v>1176.6622494400001</v>
      </c>
      <c r="U105" s="36">
        <f>SUMIFS(СВЦЭМ!$D$34:$D$777,СВЦЭМ!$A$34:$A$777,$A105,СВЦЭМ!$B$34:$B$777,U$83)+'СЕТ СН'!$H$11+СВЦЭМ!$D$10+'СЕТ СН'!$H$6-'СЕТ СН'!$H$23</f>
        <v>1158.6022492</v>
      </c>
      <c r="V105" s="36">
        <f>SUMIFS(СВЦЭМ!$D$34:$D$777,СВЦЭМ!$A$34:$A$777,$A105,СВЦЭМ!$B$34:$B$777,V$83)+'СЕТ СН'!$H$11+СВЦЭМ!$D$10+'СЕТ СН'!$H$6-'СЕТ СН'!$H$23</f>
        <v>1158.6839671099999</v>
      </c>
      <c r="W105" s="36">
        <f>SUMIFS(СВЦЭМ!$D$34:$D$777,СВЦЭМ!$A$34:$A$777,$A105,СВЦЭМ!$B$34:$B$777,W$83)+'СЕТ СН'!$H$11+СВЦЭМ!$D$10+'СЕТ СН'!$H$6-'СЕТ СН'!$H$23</f>
        <v>1180.9888241200001</v>
      </c>
      <c r="X105" s="36">
        <f>SUMIFS(СВЦЭМ!$D$34:$D$777,СВЦЭМ!$A$34:$A$777,$A105,СВЦЭМ!$B$34:$B$777,X$83)+'СЕТ СН'!$H$11+СВЦЭМ!$D$10+'СЕТ СН'!$H$6-'СЕТ СН'!$H$23</f>
        <v>1249.7670585400001</v>
      </c>
      <c r="Y105" s="36">
        <f>SUMIFS(СВЦЭМ!$D$34:$D$777,СВЦЭМ!$A$34:$A$777,$A105,СВЦЭМ!$B$34:$B$777,Y$83)+'СЕТ СН'!$H$11+СВЦЭМ!$D$10+'СЕТ СН'!$H$6-'СЕТ СН'!$H$23</f>
        <v>1388.0159484799999</v>
      </c>
    </row>
    <row r="106" spans="1:25" ht="15.75" x14ac:dyDescent="0.2">
      <c r="A106" s="35">
        <f t="shared" si="2"/>
        <v>43396</v>
      </c>
      <c r="B106" s="36">
        <f>SUMIFS(СВЦЭМ!$D$34:$D$777,СВЦЭМ!$A$34:$A$777,$A106,СВЦЭМ!$B$34:$B$777,B$83)+'СЕТ СН'!$H$11+СВЦЭМ!$D$10+'СЕТ СН'!$H$6-'СЕТ СН'!$H$23</f>
        <v>1535.0978206899999</v>
      </c>
      <c r="C106" s="36">
        <f>SUMIFS(СВЦЭМ!$D$34:$D$777,СВЦЭМ!$A$34:$A$777,$A106,СВЦЭМ!$B$34:$B$777,C$83)+'СЕТ СН'!$H$11+СВЦЭМ!$D$10+'СЕТ СН'!$H$6-'СЕТ СН'!$H$23</f>
        <v>1644.5208837999999</v>
      </c>
      <c r="D106" s="36">
        <f>SUMIFS(СВЦЭМ!$D$34:$D$777,СВЦЭМ!$A$34:$A$777,$A106,СВЦЭМ!$B$34:$B$777,D$83)+'СЕТ СН'!$H$11+СВЦЭМ!$D$10+'СЕТ СН'!$H$6-'СЕТ СН'!$H$23</f>
        <v>1697.7475520500002</v>
      </c>
      <c r="E106" s="36">
        <f>SUMIFS(СВЦЭМ!$D$34:$D$777,СВЦЭМ!$A$34:$A$777,$A106,СВЦЭМ!$B$34:$B$777,E$83)+'СЕТ СН'!$H$11+СВЦЭМ!$D$10+'СЕТ СН'!$H$6-'СЕТ СН'!$H$23</f>
        <v>1705.7615126299997</v>
      </c>
      <c r="F106" s="36">
        <f>SUMIFS(СВЦЭМ!$D$34:$D$777,СВЦЭМ!$A$34:$A$777,$A106,СВЦЭМ!$B$34:$B$777,F$83)+'СЕТ СН'!$H$11+СВЦЭМ!$D$10+'СЕТ СН'!$H$6-'СЕТ СН'!$H$23</f>
        <v>1694.5824246399998</v>
      </c>
      <c r="G106" s="36">
        <f>SUMIFS(СВЦЭМ!$D$34:$D$777,СВЦЭМ!$A$34:$A$777,$A106,СВЦЭМ!$B$34:$B$777,G$83)+'СЕТ СН'!$H$11+СВЦЭМ!$D$10+'СЕТ СН'!$H$6-'СЕТ СН'!$H$23</f>
        <v>1672.1639860100004</v>
      </c>
      <c r="H106" s="36">
        <f>SUMIFS(СВЦЭМ!$D$34:$D$777,СВЦЭМ!$A$34:$A$777,$A106,СВЦЭМ!$B$34:$B$777,H$83)+'СЕТ СН'!$H$11+СВЦЭМ!$D$10+'СЕТ СН'!$H$6-'СЕТ СН'!$H$23</f>
        <v>1602.74788055</v>
      </c>
      <c r="I106" s="36">
        <f>SUMIFS(СВЦЭМ!$D$34:$D$777,СВЦЭМ!$A$34:$A$777,$A106,СВЦЭМ!$B$34:$B$777,I$83)+'СЕТ СН'!$H$11+СВЦЭМ!$D$10+'СЕТ СН'!$H$6-'СЕТ СН'!$H$23</f>
        <v>1564.5931359000001</v>
      </c>
      <c r="J106" s="36">
        <f>SUMIFS(СВЦЭМ!$D$34:$D$777,СВЦЭМ!$A$34:$A$777,$A106,СВЦЭМ!$B$34:$B$777,J$83)+'СЕТ СН'!$H$11+СВЦЭМ!$D$10+'СЕТ СН'!$H$6-'СЕТ СН'!$H$23</f>
        <v>1530.7601488099999</v>
      </c>
      <c r="K106" s="36">
        <f>SUMIFS(СВЦЭМ!$D$34:$D$777,СВЦЭМ!$A$34:$A$777,$A106,СВЦЭМ!$B$34:$B$777,K$83)+'СЕТ СН'!$H$11+СВЦЭМ!$D$10+'СЕТ СН'!$H$6-'СЕТ СН'!$H$23</f>
        <v>1502.73127733</v>
      </c>
      <c r="L106" s="36">
        <f>SUMIFS(СВЦЭМ!$D$34:$D$777,СВЦЭМ!$A$34:$A$777,$A106,СВЦЭМ!$B$34:$B$777,L$83)+'СЕТ СН'!$H$11+СВЦЭМ!$D$10+'СЕТ СН'!$H$6-'СЕТ СН'!$H$23</f>
        <v>1496.4712721999999</v>
      </c>
      <c r="M106" s="36">
        <f>SUMIFS(СВЦЭМ!$D$34:$D$777,СВЦЭМ!$A$34:$A$777,$A106,СВЦЭМ!$B$34:$B$777,M$83)+'СЕТ СН'!$H$11+СВЦЭМ!$D$10+'СЕТ СН'!$H$6-'СЕТ СН'!$H$23</f>
        <v>1514.8171119599999</v>
      </c>
      <c r="N106" s="36">
        <f>SUMIFS(СВЦЭМ!$D$34:$D$777,СВЦЭМ!$A$34:$A$777,$A106,СВЦЭМ!$B$34:$B$777,N$83)+'СЕТ СН'!$H$11+СВЦЭМ!$D$10+'СЕТ СН'!$H$6-'СЕТ СН'!$H$23</f>
        <v>1534.46083755</v>
      </c>
      <c r="O106" s="36">
        <f>SUMIFS(СВЦЭМ!$D$34:$D$777,СВЦЭМ!$A$34:$A$777,$A106,СВЦЭМ!$B$34:$B$777,O$83)+'СЕТ СН'!$H$11+СВЦЭМ!$D$10+'СЕТ СН'!$H$6-'СЕТ СН'!$H$23</f>
        <v>1516.3487840299999</v>
      </c>
      <c r="P106" s="36">
        <f>SUMIFS(СВЦЭМ!$D$34:$D$777,СВЦЭМ!$A$34:$A$777,$A106,СВЦЭМ!$B$34:$B$777,P$83)+'СЕТ СН'!$H$11+СВЦЭМ!$D$10+'СЕТ СН'!$H$6-'СЕТ СН'!$H$23</f>
        <v>1466.8198359800001</v>
      </c>
      <c r="Q106" s="36">
        <f>SUMIFS(СВЦЭМ!$D$34:$D$777,СВЦЭМ!$A$34:$A$777,$A106,СВЦЭМ!$B$34:$B$777,Q$83)+'СЕТ СН'!$H$11+СВЦЭМ!$D$10+'СЕТ СН'!$H$6-'СЕТ СН'!$H$23</f>
        <v>1395.9932080399999</v>
      </c>
      <c r="R106" s="36">
        <f>SUMIFS(СВЦЭМ!$D$34:$D$777,СВЦЭМ!$A$34:$A$777,$A106,СВЦЭМ!$B$34:$B$777,R$83)+'СЕТ СН'!$H$11+СВЦЭМ!$D$10+'СЕТ СН'!$H$6-'СЕТ СН'!$H$23</f>
        <v>1300.6913427500001</v>
      </c>
      <c r="S106" s="36">
        <f>SUMIFS(СВЦЭМ!$D$34:$D$777,СВЦЭМ!$A$34:$A$777,$A106,СВЦЭМ!$B$34:$B$777,S$83)+'СЕТ СН'!$H$11+СВЦЭМ!$D$10+'СЕТ СН'!$H$6-'СЕТ СН'!$H$23</f>
        <v>1215.2903377499999</v>
      </c>
      <c r="T106" s="36">
        <f>SUMIFS(СВЦЭМ!$D$34:$D$777,СВЦЭМ!$A$34:$A$777,$A106,СВЦЭМ!$B$34:$B$777,T$83)+'СЕТ СН'!$H$11+СВЦЭМ!$D$10+'СЕТ СН'!$H$6-'СЕТ СН'!$H$23</f>
        <v>1185.20767757</v>
      </c>
      <c r="U106" s="36">
        <f>SUMIFS(СВЦЭМ!$D$34:$D$777,СВЦЭМ!$A$34:$A$777,$A106,СВЦЭМ!$B$34:$B$777,U$83)+'СЕТ СН'!$H$11+СВЦЭМ!$D$10+'СЕТ СН'!$H$6-'СЕТ СН'!$H$23</f>
        <v>1171.19968754</v>
      </c>
      <c r="V106" s="36">
        <f>SUMIFS(СВЦЭМ!$D$34:$D$777,СВЦЭМ!$A$34:$A$777,$A106,СВЦЭМ!$B$34:$B$777,V$83)+'СЕТ СН'!$H$11+СВЦЭМ!$D$10+'СЕТ СН'!$H$6-'СЕТ СН'!$H$23</f>
        <v>1177.7447716500001</v>
      </c>
      <c r="W106" s="36">
        <f>SUMIFS(СВЦЭМ!$D$34:$D$777,СВЦЭМ!$A$34:$A$777,$A106,СВЦЭМ!$B$34:$B$777,W$83)+'СЕТ СН'!$H$11+СВЦЭМ!$D$10+'СЕТ СН'!$H$6-'СЕТ СН'!$H$23</f>
        <v>1195.5445592200001</v>
      </c>
      <c r="X106" s="36">
        <f>SUMIFS(СВЦЭМ!$D$34:$D$777,СВЦЭМ!$A$34:$A$777,$A106,СВЦЭМ!$B$34:$B$777,X$83)+'СЕТ СН'!$H$11+СВЦЭМ!$D$10+'СЕТ СН'!$H$6-'СЕТ СН'!$H$23</f>
        <v>1258.8349186299999</v>
      </c>
      <c r="Y106" s="36">
        <f>SUMIFS(СВЦЭМ!$D$34:$D$777,СВЦЭМ!$A$34:$A$777,$A106,СВЦЭМ!$B$34:$B$777,Y$83)+'СЕТ СН'!$H$11+СВЦЭМ!$D$10+'СЕТ СН'!$H$6-'СЕТ СН'!$H$23</f>
        <v>1388.6227635499999</v>
      </c>
    </row>
    <row r="107" spans="1:25" ht="15.75" x14ac:dyDescent="0.2">
      <c r="A107" s="35">
        <f t="shared" si="2"/>
        <v>43397</v>
      </c>
      <c r="B107" s="36">
        <f>SUMIFS(СВЦЭМ!$D$34:$D$777,СВЦЭМ!$A$34:$A$777,$A107,СВЦЭМ!$B$34:$B$777,B$83)+'СЕТ СН'!$H$11+СВЦЭМ!$D$10+'СЕТ СН'!$H$6-'СЕТ СН'!$H$23</f>
        <v>1469.02327436</v>
      </c>
      <c r="C107" s="36">
        <f>SUMIFS(СВЦЭМ!$D$34:$D$777,СВЦЭМ!$A$34:$A$777,$A107,СВЦЭМ!$B$34:$B$777,C$83)+'СЕТ СН'!$H$11+СВЦЭМ!$D$10+'СЕТ СН'!$H$6-'СЕТ СН'!$H$23</f>
        <v>1567.9192572500001</v>
      </c>
      <c r="D107" s="36">
        <f>SUMIFS(СВЦЭМ!$D$34:$D$777,СВЦЭМ!$A$34:$A$777,$A107,СВЦЭМ!$B$34:$B$777,D$83)+'СЕТ СН'!$H$11+СВЦЭМ!$D$10+'СЕТ СН'!$H$6-'СЕТ СН'!$H$23</f>
        <v>1652.3947613999999</v>
      </c>
      <c r="E107" s="36">
        <f>SUMIFS(СВЦЭМ!$D$34:$D$777,СВЦЭМ!$A$34:$A$777,$A107,СВЦЭМ!$B$34:$B$777,E$83)+'СЕТ СН'!$H$11+СВЦЭМ!$D$10+'СЕТ СН'!$H$6-'СЕТ СН'!$H$23</f>
        <v>1664.7058659200002</v>
      </c>
      <c r="F107" s="36">
        <f>SUMIFS(СВЦЭМ!$D$34:$D$777,СВЦЭМ!$A$34:$A$777,$A107,СВЦЭМ!$B$34:$B$777,F$83)+'СЕТ СН'!$H$11+СВЦЭМ!$D$10+'СЕТ СН'!$H$6-'СЕТ СН'!$H$23</f>
        <v>1658.06733592</v>
      </c>
      <c r="G107" s="36">
        <f>SUMIFS(СВЦЭМ!$D$34:$D$777,СВЦЭМ!$A$34:$A$777,$A107,СВЦЭМ!$B$34:$B$777,G$83)+'СЕТ СН'!$H$11+СВЦЭМ!$D$10+'СЕТ СН'!$H$6-'СЕТ СН'!$H$23</f>
        <v>1635.6466103299999</v>
      </c>
      <c r="H107" s="36">
        <f>SUMIFS(СВЦЭМ!$D$34:$D$777,СВЦЭМ!$A$34:$A$777,$A107,СВЦЭМ!$B$34:$B$777,H$83)+'СЕТ СН'!$H$11+СВЦЭМ!$D$10+'СЕТ СН'!$H$6-'СЕТ СН'!$H$23</f>
        <v>1566.71116669</v>
      </c>
      <c r="I107" s="36">
        <f>SUMIFS(СВЦЭМ!$D$34:$D$777,СВЦЭМ!$A$34:$A$777,$A107,СВЦЭМ!$B$34:$B$777,I$83)+'СЕТ СН'!$H$11+СВЦЭМ!$D$10+'СЕТ СН'!$H$6-'СЕТ СН'!$H$23</f>
        <v>1530.8271652200001</v>
      </c>
      <c r="J107" s="36">
        <f>SUMIFS(СВЦЭМ!$D$34:$D$777,СВЦЭМ!$A$34:$A$777,$A107,СВЦЭМ!$B$34:$B$777,J$83)+'СЕТ СН'!$H$11+СВЦЭМ!$D$10+'СЕТ СН'!$H$6-'СЕТ СН'!$H$23</f>
        <v>1518.7348345</v>
      </c>
      <c r="K107" s="36">
        <f>SUMIFS(СВЦЭМ!$D$34:$D$777,СВЦЭМ!$A$34:$A$777,$A107,СВЦЭМ!$B$34:$B$777,K$83)+'СЕТ СН'!$H$11+СВЦЭМ!$D$10+'СЕТ СН'!$H$6-'СЕТ СН'!$H$23</f>
        <v>1514.4583342200001</v>
      </c>
      <c r="L107" s="36">
        <f>SUMIFS(СВЦЭМ!$D$34:$D$777,СВЦЭМ!$A$34:$A$777,$A107,СВЦЭМ!$B$34:$B$777,L$83)+'СЕТ СН'!$H$11+СВЦЭМ!$D$10+'СЕТ СН'!$H$6-'СЕТ СН'!$H$23</f>
        <v>1527.8412370000001</v>
      </c>
      <c r="M107" s="36">
        <f>SUMIFS(СВЦЭМ!$D$34:$D$777,СВЦЭМ!$A$34:$A$777,$A107,СВЦЭМ!$B$34:$B$777,M$83)+'СЕТ СН'!$H$11+СВЦЭМ!$D$10+'СЕТ СН'!$H$6-'СЕТ СН'!$H$23</f>
        <v>1526.1802259200001</v>
      </c>
      <c r="N107" s="36">
        <f>SUMIFS(СВЦЭМ!$D$34:$D$777,СВЦЭМ!$A$34:$A$777,$A107,СВЦЭМ!$B$34:$B$777,N$83)+'СЕТ СН'!$H$11+СВЦЭМ!$D$10+'СЕТ СН'!$H$6-'СЕТ СН'!$H$23</f>
        <v>1536.86248617</v>
      </c>
      <c r="O107" s="36">
        <f>SUMIFS(СВЦЭМ!$D$34:$D$777,СВЦЭМ!$A$34:$A$777,$A107,СВЦЭМ!$B$34:$B$777,O$83)+'СЕТ СН'!$H$11+СВЦЭМ!$D$10+'СЕТ СН'!$H$6-'СЕТ СН'!$H$23</f>
        <v>1518.6928986400001</v>
      </c>
      <c r="P107" s="36">
        <f>SUMIFS(СВЦЭМ!$D$34:$D$777,СВЦЭМ!$A$34:$A$777,$A107,СВЦЭМ!$B$34:$B$777,P$83)+'СЕТ СН'!$H$11+СВЦЭМ!$D$10+'СЕТ СН'!$H$6-'СЕТ СН'!$H$23</f>
        <v>1467.54266437</v>
      </c>
      <c r="Q107" s="36">
        <f>SUMIFS(СВЦЭМ!$D$34:$D$777,СВЦЭМ!$A$34:$A$777,$A107,СВЦЭМ!$B$34:$B$777,Q$83)+'СЕТ СН'!$H$11+СВЦЭМ!$D$10+'СЕТ СН'!$H$6-'СЕТ СН'!$H$23</f>
        <v>1402.1457955999999</v>
      </c>
      <c r="R107" s="36">
        <f>SUMIFS(СВЦЭМ!$D$34:$D$777,СВЦЭМ!$A$34:$A$777,$A107,СВЦЭМ!$B$34:$B$777,R$83)+'СЕТ СН'!$H$11+СВЦЭМ!$D$10+'СЕТ СН'!$H$6-'СЕТ СН'!$H$23</f>
        <v>1298.45840232</v>
      </c>
      <c r="S107" s="36">
        <f>SUMIFS(СВЦЭМ!$D$34:$D$777,СВЦЭМ!$A$34:$A$777,$A107,СВЦЭМ!$B$34:$B$777,S$83)+'СЕТ СН'!$H$11+СВЦЭМ!$D$10+'СЕТ СН'!$H$6-'СЕТ СН'!$H$23</f>
        <v>1222.80148891</v>
      </c>
      <c r="T107" s="36">
        <f>SUMIFS(СВЦЭМ!$D$34:$D$777,СВЦЭМ!$A$34:$A$777,$A107,СВЦЭМ!$B$34:$B$777,T$83)+'СЕТ СН'!$H$11+СВЦЭМ!$D$10+'СЕТ СН'!$H$6-'СЕТ СН'!$H$23</f>
        <v>1182.26079798</v>
      </c>
      <c r="U107" s="36">
        <f>SUMIFS(СВЦЭМ!$D$34:$D$777,СВЦЭМ!$A$34:$A$777,$A107,СВЦЭМ!$B$34:$B$777,U$83)+'СЕТ СН'!$H$11+СВЦЭМ!$D$10+'СЕТ СН'!$H$6-'СЕТ СН'!$H$23</f>
        <v>1176.92066389</v>
      </c>
      <c r="V107" s="36">
        <f>SUMIFS(СВЦЭМ!$D$34:$D$777,СВЦЭМ!$A$34:$A$777,$A107,СВЦЭМ!$B$34:$B$777,V$83)+'СЕТ СН'!$H$11+СВЦЭМ!$D$10+'СЕТ СН'!$H$6-'СЕТ СН'!$H$23</f>
        <v>1184.7391025700001</v>
      </c>
      <c r="W107" s="36">
        <f>SUMIFS(СВЦЭМ!$D$34:$D$777,СВЦЭМ!$A$34:$A$777,$A107,СВЦЭМ!$B$34:$B$777,W$83)+'СЕТ СН'!$H$11+СВЦЭМ!$D$10+'СЕТ СН'!$H$6-'СЕТ СН'!$H$23</f>
        <v>1213.84158415</v>
      </c>
      <c r="X107" s="36">
        <f>SUMIFS(СВЦЭМ!$D$34:$D$777,СВЦЭМ!$A$34:$A$777,$A107,СВЦЭМ!$B$34:$B$777,X$83)+'СЕТ СН'!$H$11+СВЦЭМ!$D$10+'СЕТ СН'!$H$6-'СЕТ СН'!$H$23</f>
        <v>1281.7341498200001</v>
      </c>
      <c r="Y107" s="36">
        <f>SUMIFS(СВЦЭМ!$D$34:$D$777,СВЦЭМ!$A$34:$A$777,$A107,СВЦЭМ!$B$34:$B$777,Y$83)+'СЕТ СН'!$H$11+СВЦЭМ!$D$10+'СЕТ СН'!$H$6-'СЕТ СН'!$H$23</f>
        <v>1390.13854274</v>
      </c>
    </row>
    <row r="108" spans="1:25" ht="15.75" x14ac:dyDescent="0.2">
      <c r="A108" s="35">
        <f t="shared" si="2"/>
        <v>43398</v>
      </c>
      <c r="B108" s="36">
        <f>SUMIFS(СВЦЭМ!$D$34:$D$777,СВЦЭМ!$A$34:$A$777,$A108,СВЦЭМ!$B$34:$B$777,B$83)+'СЕТ СН'!$H$11+СВЦЭМ!$D$10+'СЕТ СН'!$H$6-'СЕТ СН'!$H$23</f>
        <v>1439.4313591299999</v>
      </c>
      <c r="C108" s="36">
        <f>SUMIFS(СВЦЭМ!$D$34:$D$777,СВЦЭМ!$A$34:$A$777,$A108,СВЦЭМ!$B$34:$B$777,C$83)+'СЕТ СН'!$H$11+СВЦЭМ!$D$10+'СЕТ СН'!$H$6-'СЕТ СН'!$H$23</f>
        <v>1567.2011272700001</v>
      </c>
      <c r="D108" s="36">
        <f>SUMIFS(СВЦЭМ!$D$34:$D$777,СВЦЭМ!$A$34:$A$777,$A108,СВЦЭМ!$B$34:$B$777,D$83)+'СЕТ СН'!$H$11+СВЦЭМ!$D$10+'СЕТ СН'!$H$6-'СЕТ СН'!$H$23</f>
        <v>1659.7112179300002</v>
      </c>
      <c r="E108" s="36">
        <f>SUMIFS(СВЦЭМ!$D$34:$D$777,СВЦЭМ!$A$34:$A$777,$A108,СВЦЭМ!$B$34:$B$777,E$83)+'СЕТ СН'!$H$11+СВЦЭМ!$D$10+'СЕТ СН'!$H$6-'СЕТ СН'!$H$23</f>
        <v>1668.0366444299998</v>
      </c>
      <c r="F108" s="36">
        <f>SUMIFS(СВЦЭМ!$D$34:$D$777,СВЦЭМ!$A$34:$A$777,$A108,СВЦЭМ!$B$34:$B$777,F$83)+'СЕТ СН'!$H$11+СВЦЭМ!$D$10+'СЕТ СН'!$H$6-'СЕТ СН'!$H$23</f>
        <v>1666.5892616299998</v>
      </c>
      <c r="G108" s="36">
        <f>SUMIFS(СВЦЭМ!$D$34:$D$777,СВЦЭМ!$A$34:$A$777,$A108,СВЦЭМ!$B$34:$B$777,G$83)+'СЕТ СН'!$H$11+СВЦЭМ!$D$10+'СЕТ СН'!$H$6-'СЕТ СН'!$H$23</f>
        <v>1655.8139051899998</v>
      </c>
      <c r="H108" s="36">
        <f>SUMIFS(СВЦЭМ!$D$34:$D$777,СВЦЭМ!$A$34:$A$777,$A108,СВЦЭМ!$B$34:$B$777,H$83)+'СЕТ СН'!$H$11+СВЦЭМ!$D$10+'СЕТ СН'!$H$6-'СЕТ СН'!$H$23</f>
        <v>1593.9753050000002</v>
      </c>
      <c r="I108" s="36">
        <f>SUMIFS(СВЦЭМ!$D$34:$D$777,СВЦЭМ!$A$34:$A$777,$A108,СВЦЭМ!$B$34:$B$777,I$83)+'СЕТ СН'!$H$11+СВЦЭМ!$D$10+'СЕТ СН'!$H$6-'СЕТ СН'!$H$23</f>
        <v>1534.40290635</v>
      </c>
      <c r="J108" s="36">
        <f>SUMIFS(СВЦЭМ!$D$34:$D$777,СВЦЭМ!$A$34:$A$777,$A108,СВЦЭМ!$B$34:$B$777,J$83)+'СЕТ СН'!$H$11+СВЦЭМ!$D$10+'СЕТ СН'!$H$6-'СЕТ СН'!$H$23</f>
        <v>1523.5769919500001</v>
      </c>
      <c r="K108" s="36">
        <f>SUMIFS(СВЦЭМ!$D$34:$D$777,СВЦЭМ!$A$34:$A$777,$A108,СВЦЭМ!$B$34:$B$777,K$83)+'СЕТ СН'!$H$11+СВЦЭМ!$D$10+'СЕТ СН'!$H$6-'СЕТ СН'!$H$23</f>
        <v>1522.38965005</v>
      </c>
      <c r="L108" s="36">
        <f>SUMIFS(СВЦЭМ!$D$34:$D$777,СВЦЭМ!$A$34:$A$777,$A108,СВЦЭМ!$B$34:$B$777,L$83)+'СЕТ СН'!$H$11+СВЦЭМ!$D$10+'СЕТ СН'!$H$6-'СЕТ СН'!$H$23</f>
        <v>1537.6282899099999</v>
      </c>
      <c r="M108" s="36">
        <f>SUMIFS(СВЦЭМ!$D$34:$D$777,СВЦЭМ!$A$34:$A$777,$A108,СВЦЭМ!$B$34:$B$777,M$83)+'СЕТ СН'!$H$11+СВЦЭМ!$D$10+'СЕТ СН'!$H$6-'СЕТ СН'!$H$23</f>
        <v>1537.1893120300001</v>
      </c>
      <c r="N108" s="36">
        <f>SUMIFS(СВЦЭМ!$D$34:$D$777,СВЦЭМ!$A$34:$A$777,$A108,СВЦЭМ!$B$34:$B$777,N$83)+'СЕТ СН'!$H$11+СВЦЭМ!$D$10+'СЕТ СН'!$H$6-'СЕТ СН'!$H$23</f>
        <v>1525.7745730500001</v>
      </c>
      <c r="O108" s="36">
        <f>SUMIFS(СВЦЭМ!$D$34:$D$777,СВЦЭМ!$A$34:$A$777,$A108,СВЦЭМ!$B$34:$B$777,O$83)+'СЕТ СН'!$H$11+СВЦЭМ!$D$10+'СЕТ СН'!$H$6-'СЕТ СН'!$H$23</f>
        <v>1517.94782046</v>
      </c>
      <c r="P108" s="36">
        <f>SUMIFS(СВЦЭМ!$D$34:$D$777,СВЦЭМ!$A$34:$A$777,$A108,СВЦЭМ!$B$34:$B$777,P$83)+'СЕТ СН'!$H$11+СВЦЭМ!$D$10+'СЕТ СН'!$H$6-'СЕТ СН'!$H$23</f>
        <v>1445.5236146100001</v>
      </c>
      <c r="Q108" s="36">
        <f>SUMIFS(СВЦЭМ!$D$34:$D$777,СВЦЭМ!$A$34:$A$777,$A108,СВЦЭМ!$B$34:$B$777,Q$83)+'СЕТ СН'!$H$11+СВЦЭМ!$D$10+'СЕТ СН'!$H$6-'СЕТ СН'!$H$23</f>
        <v>1365.0888457599999</v>
      </c>
      <c r="R108" s="36">
        <f>SUMIFS(СВЦЭМ!$D$34:$D$777,СВЦЭМ!$A$34:$A$777,$A108,СВЦЭМ!$B$34:$B$777,R$83)+'СЕТ СН'!$H$11+СВЦЭМ!$D$10+'СЕТ СН'!$H$6-'СЕТ СН'!$H$23</f>
        <v>1230.8515881000001</v>
      </c>
      <c r="S108" s="36">
        <f>SUMIFS(СВЦЭМ!$D$34:$D$777,СВЦЭМ!$A$34:$A$777,$A108,СВЦЭМ!$B$34:$B$777,S$83)+'СЕТ СН'!$H$11+СВЦЭМ!$D$10+'СЕТ СН'!$H$6-'СЕТ СН'!$H$23</f>
        <v>1165.3314389899999</v>
      </c>
      <c r="T108" s="36">
        <f>SUMIFS(СВЦЭМ!$D$34:$D$777,СВЦЭМ!$A$34:$A$777,$A108,СВЦЭМ!$B$34:$B$777,T$83)+'СЕТ СН'!$H$11+СВЦЭМ!$D$10+'СЕТ СН'!$H$6-'СЕТ СН'!$H$23</f>
        <v>1148.92179431</v>
      </c>
      <c r="U108" s="36">
        <f>SUMIFS(СВЦЭМ!$D$34:$D$777,СВЦЭМ!$A$34:$A$777,$A108,СВЦЭМ!$B$34:$B$777,U$83)+'СЕТ СН'!$H$11+СВЦЭМ!$D$10+'СЕТ СН'!$H$6-'СЕТ СН'!$H$23</f>
        <v>1175.5497884500001</v>
      </c>
      <c r="V108" s="36">
        <f>SUMIFS(СВЦЭМ!$D$34:$D$777,СВЦЭМ!$A$34:$A$777,$A108,СВЦЭМ!$B$34:$B$777,V$83)+'СЕТ СН'!$H$11+СВЦЭМ!$D$10+'СЕТ СН'!$H$6-'СЕТ СН'!$H$23</f>
        <v>1147.9678263200001</v>
      </c>
      <c r="W108" s="36">
        <f>SUMIFS(СВЦЭМ!$D$34:$D$777,СВЦЭМ!$A$34:$A$777,$A108,СВЦЭМ!$B$34:$B$777,W$83)+'СЕТ СН'!$H$11+СВЦЭМ!$D$10+'СЕТ СН'!$H$6-'СЕТ СН'!$H$23</f>
        <v>1176.69571406</v>
      </c>
      <c r="X108" s="36">
        <f>SUMIFS(СВЦЭМ!$D$34:$D$777,СВЦЭМ!$A$34:$A$777,$A108,СВЦЭМ!$B$34:$B$777,X$83)+'СЕТ СН'!$H$11+СВЦЭМ!$D$10+'СЕТ СН'!$H$6-'СЕТ СН'!$H$23</f>
        <v>1240.2481423700001</v>
      </c>
      <c r="Y108" s="36">
        <f>SUMIFS(СВЦЭМ!$D$34:$D$777,СВЦЭМ!$A$34:$A$777,$A108,СВЦЭМ!$B$34:$B$777,Y$83)+'СЕТ СН'!$H$11+СВЦЭМ!$D$10+'СЕТ СН'!$H$6-'СЕТ СН'!$H$23</f>
        <v>1329.81419792</v>
      </c>
    </row>
    <row r="109" spans="1:25" ht="15.75" x14ac:dyDescent="0.2">
      <c r="A109" s="35">
        <f t="shared" si="2"/>
        <v>43399</v>
      </c>
      <c r="B109" s="36">
        <f>SUMIFS(СВЦЭМ!$D$34:$D$777,СВЦЭМ!$A$34:$A$777,$A109,СВЦЭМ!$B$34:$B$777,B$83)+'СЕТ СН'!$H$11+СВЦЭМ!$D$10+'СЕТ СН'!$H$6-'СЕТ СН'!$H$23</f>
        <v>1532.69585932</v>
      </c>
      <c r="C109" s="36">
        <f>SUMIFS(СВЦЭМ!$D$34:$D$777,СВЦЭМ!$A$34:$A$777,$A109,СВЦЭМ!$B$34:$B$777,C$83)+'СЕТ СН'!$H$11+СВЦЭМ!$D$10+'СЕТ СН'!$H$6-'СЕТ СН'!$H$23</f>
        <v>1657.3580978500004</v>
      </c>
      <c r="D109" s="36">
        <f>SUMIFS(СВЦЭМ!$D$34:$D$777,СВЦЭМ!$A$34:$A$777,$A109,СВЦЭМ!$B$34:$B$777,D$83)+'СЕТ СН'!$H$11+СВЦЭМ!$D$10+'СЕТ СН'!$H$6-'СЕТ СН'!$H$23</f>
        <v>1754.1120642699998</v>
      </c>
      <c r="E109" s="36">
        <f>SUMIFS(СВЦЭМ!$D$34:$D$777,СВЦЭМ!$A$34:$A$777,$A109,СВЦЭМ!$B$34:$B$777,E$83)+'СЕТ СН'!$H$11+СВЦЭМ!$D$10+'СЕТ СН'!$H$6-'СЕТ СН'!$H$23</f>
        <v>1756.5821253200002</v>
      </c>
      <c r="F109" s="36">
        <f>SUMIFS(СВЦЭМ!$D$34:$D$777,СВЦЭМ!$A$34:$A$777,$A109,СВЦЭМ!$B$34:$B$777,F$83)+'СЕТ СН'!$H$11+СВЦЭМ!$D$10+'СЕТ СН'!$H$6-'СЕТ СН'!$H$23</f>
        <v>1739.8802536100002</v>
      </c>
      <c r="G109" s="36">
        <f>SUMIFS(СВЦЭМ!$D$34:$D$777,СВЦЭМ!$A$34:$A$777,$A109,СВЦЭМ!$B$34:$B$777,G$83)+'СЕТ СН'!$H$11+СВЦЭМ!$D$10+'СЕТ СН'!$H$6-'СЕТ СН'!$H$23</f>
        <v>1699.4800687300003</v>
      </c>
      <c r="H109" s="36">
        <f>SUMIFS(СВЦЭМ!$D$34:$D$777,СВЦЭМ!$A$34:$A$777,$A109,СВЦЭМ!$B$34:$B$777,H$83)+'СЕТ СН'!$H$11+СВЦЭМ!$D$10+'СЕТ СН'!$H$6-'СЕТ СН'!$H$23</f>
        <v>1614.56247588</v>
      </c>
      <c r="I109" s="36">
        <f>SUMIFS(СВЦЭМ!$D$34:$D$777,СВЦЭМ!$A$34:$A$777,$A109,СВЦЭМ!$B$34:$B$777,I$83)+'СЕТ СН'!$H$11+СВЦЭМ!$D$10+'СЕТ СН'!$H$6-'СЕТ СН'!$H$23</f>
        <v>1536.34495732</v>
      </c>
      <c r="J109" s="36">
        <f>SUMIFS(СВЦЭМ!$D$34:$D$777,СВЦЭМ!$A$34:$A$777,$A109,СВЦЭМ!$B$34:$B$777,J$83)+'СЕТ СН'!$H$11+СВЦЭМ!$D$10+'СЕТ СН'!$H$6-'СЕТ СН'!$H$23</f>
        <v>1512.32467767</v>
      </c>
      <c r="K109" s="36">
        <f>SUMIFS(СВЦЭМ!$D$34:$D$777,СВЦЭМ!$A$34:$A$777,$A109,СВЦЭМ!$B$34:$B$777,K$83)+'СЕТ СН'!$H$11+СВЦЭМ!$D$10+'СЕТ СН'!$H$6-'СЕТ СН'!$H$23</f>
        <v>1495.0221233499999</v>
      </c>
      <c r="L109" s="36">
        <f>SUMIFS(СВЦЭМ!$D$34:$D$777,СВЦЭМ!$A$34:$A$777,$A109,СВЦЭМ!$B$34:$B$777,L$83)+'СЕТ СН'!$H$11+СВЦЭМ!$D$10+'СЕТ СН'!$H$6-'СЕТ СН'!$H$23</f>
        <v>1497.07809275</v>
      </c>
      <c r="M109" s="36">
        <f>SUMIFS(СВЦЭМ!$D$34:$D$777,СВЦЭМ!$A$34:$A$777,$A109,СВЦЭМ!$B$34:$B$777,M$83)+'СЕТ СН'!$H$11+СВЦЭМ!$D$10+'СЕТ СН'!$H$6-'СЕТ СН'!$H$23</f>
        <v>1503.19678131</v>
      </c>
      <c r="N109" s="36">
        <f>SUMIFS(СВЦЭМ!$D$34:$D$777,СВЦЭМ!$A$34:$A$777,$A109,СВЦЭМ!$B$34:$B$777,N$83)+'СЕТ СН'!$H$11+СВЦЭМ!$D$10+'СЕТ СН'!$H$6-'СЕТ СН'!$H$23</f>
        <v>1509.2429644000001</v>
      </c>
      <c r="O109" s="36">
        <f>SUMIFS(СВЦЭМ!$D$34:$D$777,СВЦЭМ!$A$34:$A$777,$A109,СВЦЭМ!$B$34:$B$777,O$83)+'СЕТ СН'!$H$11+СВЦЭМ!$D$10+'СЕТ СН'!$H$6-'СЕТ СН'!$H$23</f>
        <v>1485.3440088899999</v>
      </c>
      <c r="P109" s="36">
        <f>SUMIFS(СВЦЭМ!$D$34:$D$777,СВЦЭМ!$A$34:$A$777,$A109,СВЦЭМ!$B$34:$B$777,P$83)+'СЕТ СН'!$H$11+СВЦЭМ!$D$10+'СЕТ СН'!$H$6-'СЕТ СН'!$H$23</f>
        <v>1422.5561765499999</v>
      </c>
      <c r="Q109" s="36">
        <f>SUMIFS(СВЦЭМ!$D$34:$D$777,СВЦЭМ!$A$34:$A$777,$A109,СВЦЭМ!$B$34:$B$777,Q$83)+'СЕТ СН'!$H$11+СВЦЭМ!$D$10+'СЕТ СН'!$H$6-'СЕТ СН'!$H$23</f>
        <v>1359.51406064</v>
      </c>
      <c r="R109" s="36">
        <f>SUMIFS(СВЦЭМ!$D$34:$D$777,СВЦЭМ!$A$34:$A$777,$A109,СВЦЭМ!$B$34:$B$777,R$83)+'СЕТ СН'!$H$11+СВЦЭМ!$D$10+'СЕТ СН'!$H$6-'СЕТ СН'!$H$23</f>
        <v>1264.6723021</v>
      </c>
      <c r="S109" s="36">
        <f>SUMIFS(СВЦЭМ!$D$34:$D$777,СВЦЭМ!$A$34:$A$777,$A109,СВЦЭМ!$B$34:$B$777,S$83)+'СЕТ СН'!$H$11+СВЦЭМ!$D$10+'СЕТ СН'!$H$6-'СЕТ СН'!$H$23</f>
        <v>1181.8293086900001</v>
      </c>
      <c r="T109" s="36">
        <f>SUMIFS(СВЦЭМ!$D$34:$D$777,СВЦЭМ!$A$34:$A$777,$A109,СВЦЭМ!$B$34:$B$777,T$83)+'СЕТ СН'!$H$11+СВЦЭМ!$D$10+'СЕТ СН'!$H$6-'СЕТ СН'!$H$23</f>
        <v>1146.58555744</v>
      </c>
      <c r="U109" s="36">
        <f>SUMIFS(СВЦЭМ!$D$34:$D$777,СВЦЭМ!$A$34:$A$777,$A109,СВЦЭМ!$B$34:$B$777,U$83)+'СЕТ СН'!$H$11+СВЦЭМ!$D$10+'СЕТ СН'!$H$6-'СЕТ СН'!$H$23</f>
        <v>1137.4782916500001</v>
      </c>
      <c r="V109" s="36">
        <f>SUMIFS(СВЦЭМ!$D$34:$D$777,СВЦЭМ!$A$34:$A$777,$A109,СВЦЭМ!$B$34:$B$777,V$83)+'СЕТ СН'!$H$11+СВЦЭМ!$D$10+'СЕТ СН'!$H$6-'СЕТ СН'!$H$23</f>
        <v>1147.19957213</v>
      </c>
      <c r="W109" s="36">
        <f>SUMIFS(СВЦЭМ!$D$34:$D$777,СВЦЭМ!$A$34:$A$777,$A109,СВЦЭМ!$B$34:$B$777,W$83)+'СЕТ СН'!$H$11+СВЦЭМ!$D$10+'СЕТ СН'!$H$6-'СЕТ СН'!$H$23</f>
        <v>1166.9577157900001</v>
      </c>
      <c r="X109" s="36">
        <f>SUMIFS(СВЦЭМ!$D$34:$D$777,СВЦЭМ!$A$34:$A$777,$A109,СВЦЭМ!$B$34:$B$777,X$83)+'СЕТ СН'!$H$11+СВЦЭМ!$D$10+'СЕТ СН'!$H$6-'СЕТ СН'!$H$23</f>
        <v>1230.00459553</v>
      </c>
      <c r="Y109" s="36">
        <f>SUMIFS(СВЦЭМ!$D$34:$D$777,СВЦЭМ!$A$34:$A$777,$A109,СВЦЭМ!$B$34:$B$777,Y$83)+'СЕТ СН'!$H$11+СВЦЭМ!$D$10+'СЕТ СН'!$H$6-'СЕТ СН'!$H$23</f>
        <v>1337.6265876699999</v>
      </c>
    </row>
    <row r="110" spans="1:25" ht="15.75" x14ac:dyDescent="0.2">
      <c r="A110" s="35">
        <f t="shared" si="2"/>
        <v>43400</v>
      </c>
      <c r="B110" s="36">
        <f>SUMIFS(СВЦЭМ!$D$34:$D$777,СВЦЭМ!$A$34:$A$777,$A110,СВЦЭМ!$B$34:$B$777,B$83)+'СЕТ СН'!$H$11+СВЦЭМ!$D$10+'СЕТ СН'!$H$6-'СЕТ СН'!$H$23</f>
        <v>1488.1197912299999</v>
      </c>
      <c r="C110" s="36">
        <f>SUMIFS(СВЦЭМ!$D$34:$D$777,СВЦЭМ!$A$34:$A$777,$A110,СВЦЭМ!$B$34:$B$777,C$83)+'СЕТ СН'!$H$11+СВЦЭМ!$D$10+'СЕТ СН'!$H$6-'СЕТ СН'!$H$23</f>
        <v>1585.3428816400001</v>
      </c>
      <c r="D110" s="36">
        <f>SUMIFS(СВЦЭМ!$D$34:$D$777,СВЦЭМ!$A$34:$A$777,$A110,СВЦЭМ!$B$34:$B$777,D$83)+'СЕТ СН'!$H$11+СВЦЭМ!$D$10+'СЕТ СН'!$H$6-'СЕТ СН'!$H$23</f>
        <v>1648.4175069800003</v>
      </c>
      <c r="E110" s="36">
        <f>SUMIFS(СВЦЭМ!$D$34:$D$777,СВЦЭМ!$A$34:$A$777,$A110,СВЦЭМ!$B$34:$B$777,E$83)+'СЕТ СН'!$H$11+СВЦЭМ!$D$10+'СЕТ СН'!$H$6-'СЕТ СН'!$H$23</f>
        <v>1656.1714195</v>
      </c>
      <c r="F110" s="36">
        <f>SUMIFS(СВЦЭМ!$D$34:$D$777,СВЦЭМ!$A$34:$A$777,$A110,СВЦЭМ!$B$34:$B$777,F$83)+'СЕТ СН'!$H$11+СВЦЭМ!$D$10+'СЕТ СН'!$H$6-'СЕТ СН'!$H$23</f>
        <v>1647.7419090100002</v>
      </c>
      <c r="G110" s="36">
        <f>SUMIFS(СВЦЭМ!$D$34:$D$777,СВЦЭМ!$A$34:$A$777,$A110,СВЦЭМ!$B$34:$B$777,G$83)+'СЕТ СН'!$H$11+СВЦЭМ!$D$10+'СЕТ СН'!$H$6-'СЕТ СН'!$H$23</f>
        <v>1623.5770895400001</v>
      </c>
      <c r="H110" s="36">
        <f>SUMIFS(СВЦЭМ!$D$34:$D$777,СВЦЭМ!$A$34:$A$777,$A110,СВЦЭМ!$B$34:$B$777,H$83)+'СЕТ СН'!$H$11+СВЦЭМ!$D$10+'СЕТ СН'!$H$6-'СЕТ СН'!$H$23</f>
        <v>1582.35607357</v>
      </c>
      <c r="I110" s="36">
        <f>SUMIFS(СВЦЭМ!$D$34:$D$777,СВЦЭМ!$A$34:$A$777,$A110,СВЦЭМ!$B$34:$B$777,I$83)+'СЕТ СН'!$H$11+СВЦЭМ!$D$10+'СЕТ СН'!$H$6-'СЕТ СН'!$H$23</f>
        <v>1501.9512621900001</v>
      </c>
      <c r="J110" s="36">
        <f>SUMIFS(СВЦЭМ!$D$34:$D$777,СВЦЭМ!$A$34:$A$777,$A110,СВЦЭМ!$B$34:$B$777,J$83)+'СЕТ СН'!$H$11+СВЦЭМ!$D$10+'СЕТ СН'!$H$6-'СЕТ СН'!$H$23</f>
        <v>1470.3887510500001</v>
      </c>
      <c r="K110" s="36">
        <f>SUMIFS(СВЦЭМ!$D$34:$D$777,СВЦЭМ!$A$34:$A$777,$A110,СВЦЭМ!$B$34:$B$777,K$83)+'СЕТ СН'!$H$11+СВЦЭМ!$D$10+'СЕТ СН'!$H$6-'СЕТ СН'!$H$23</f>
        <v>1481.7973315700001</v>
      </c>
      <c r="L110" s="36">
        <f>SUMIFS(СВЦЭМ!$D$34:$D$777,СВЦЭМ!$A$34:$A$777,$A110,СВЦЭМ!$B$34:$B$777,L$83)+'СЕТ СН'!$H$11+СВЦЭМ!$D$10+'СЕТ СН'!$H$6-'СЕТ СН'!$H$23</f>
        <v>1505.53775458</v>
      </c>
      <c r="M110" s="36">
        <f>SUMIFS(СВЦЭМ!$D$34:$D$777,СВЦЭМ!$A$34:$A$777,$A110,СВЦЭМ!$B$34:$B$777,M$83)+'СЕТ СН'!$H$11+СВЦЭМ!$D$10+'СЕТ СН'!$H$6-'СЕТ СН'!$H$23</f>
        <v>1521.1046788399999</v>
      </c>
      <c r="N110" s="36">
        <f>SUMIFS(СВЦЭМ!$D$34:$D$777,СВЦЭМ!$A$34:$A$777,$A110,СВЦЭМ!$B$34:$B$777,N$83)+'СЕТ СН'!$H$11+СВЦЭМ!$D$10+'СЕТ СН'!$H$6-'СЕТ СН'!$H$23</f>
        <v>1531.78334705</v>
      </c>
      <c r="O110" s="36">
        <f>SUMIFS(СВЦЭМ!$D$34:$D$777,СВЦЭМ!$A$34:$A$777,$A110,СВЦЭМ!$B$34:$B$777,O$83)+'СЕТ СН'!$H$11+СВЦЭМ!$D$10+'СЕТ СН'!$H$6-'СЕТ СН'!$H$23</f>
        <v>1518.7157856700001</v>
      </c>
      <c r="P110" s="36">
        <f>SUMIFS(СВЦЭМ!$D$34:$D$777,СВЦЭМ!$A$34:$A$777,$A110,СВЦЭМ!$B$34:$B$777,P$83)+'СЕТ СН'!$H$11+СВЦЭМ!$D$10+'СЕТ СН'!$H$6-'СЕТ СН'!$H$23</f>
        <v>1471.7678173199999</v>
      </c>
      <c r="Q110" s="36">
        <f>SUMIFS(СВЦЭМ!$D$34:$D$777,СВЦЭМ!$A$34:$A$777,$A110,СВЦЭМ!$B$34:$B$777,Q$83)+'СЕТ СН'!$H$11+СВЦЭМ!$D$10+'СЕТ СН'!$H$6-'СЕТ СН'!$H$23</f>
        <v>1394.2799570100001</v>
      </c>
      <c r="R110" s="36">
        <f>SUMIFS(СВЦЭМ!$D$34:$D$777,СВЦЭМ!$A$34:$A$777,$A110,СВЦЭМ!$B$34:$B$777,R$83)+'СЕТ СН'!$H$11+СВЦЭМ!$D$10+'СЕТ СН'!$H$6-'СЕТ СН'!$H$23</f>
        <v>1284.8157970899999</v>
      </c>
      <c r="S110" s="36">
        <f>SUMIFS(СВЦЭМ!$D$34:$D$777,СВЦЭМ!$A$34:$A$777,$A110,СВЦЭМ!$B$34:$B$777,S$83)+'СЕТ СН'!$H$11+СВЦЭМ!$D$10+'СЕТ СН'!$H$6-'СЕТ СН'!$H$23</f>
        <v>1188.79862841</v>
      </c>
      <c r="T110" s="36">
        <f>SUMIFS(СВЦЭМ!$D$34:$D$777,СВЦЭМ!$A$34:$A$777,$A110,СВЦЭМ!$B$34:$B$777,T$83)+'СЕТ СН'!$H$11+СВЦЭМ!$D$10+'СЕТ СН'!$H$6-'СЕТ СН'!$H$23</f>
        <v>1149.9891686799999</v>
      </c>
      <c r="U110" s="36">
        <f>SUMIFS(СВЦЭМ!$D$34:$D$777,СВЦЭМ!$A$34:$A$777,$A110,СВЦЭМ!$B$34:$B$777,U$83)+'СЕТ СН'!$H$11+СВЦЭМ!$D$10+'СЕТ СН'!$H$6-'СЕТ СН'!$H$23</f>
        <v>1136.20356223</v>
      </c>
      <c r="V110" s="36">
        <f>SUMIFS(СВЦЭМ!$D$34:$D$777,СВЦЭМ!$A$34:$A$777,$A110,СВЦЭМ!$B$34:$B$777,V$83)+'СЕТ СН'!$H$11+СВЦЭМ!$D$10+'СЕТ СН'!$H$6-'СЕТ СН'!$H$23</f>
        <v>1148.5037860699999</v>
      </c>
      <c r="W110" s="36">
        <f>SUMIFS(СВЦЭМ!$D$34:$D$777,СВЦЭМ!$A$34:$A$777,$A110,СВЦЭМ!$B$34:$B$777,W$83)+'СЕТ СН'!$H$11+СВЦЭМ!$D$10+'СЕТ СН'!$H$6-'СЕТ СН'!$H$23</f>
        <v>1187.43468454</v>
      </c>
      <c r="X110" s="36">
        <f>SUMIFS(СВЦЭМ!$D$34:$D$777,СВЦЭМ!$A$34:$A$777,$A110,СВЦЭМ!$B$34:$B$777,X$83)+'СЕТ СН'!$H$11+СВЦЭМ!$D$10+'СЕТ СН'!$H$6-'СЕТ СН'!$H$23</f>
        <v>1251.3230460699999</v>
      </c>
      <c r="Y110" s="36">
        <f>SUMIFS(СВЦЭМ!$D$34:$D$777,СВЦЭМ!$A$34:$A$777,$A110,СВЦЭМ!$B$34:$B$777,Y$83)+'СЕТ СН'!$H$11+СВЦЭМ!$D$10+'СЕТ СН'!$H$6-'СЕТ СН'!$H$23</f>
        <v>1385.6389141899999</v>
      </c>
    </row>
    <row r="111" spans="1:25" ht="15.75" x14ac:dyDescent="0.2">
      <c r="A111" s="35">
        <f t="shared" si="2"/>
        <v>43401</v>
      </c>
      <c r="B111" s="36">
        <f>SUMIFS(СВЦЭМ!$D$34:$D$777,СВЦЭМ!$A$34:$A$777,$A111,СВЦЭМ!$B$34:$B$777,B$83)+'СЕТ СН'!$H$11+СВЦЭМ!$D$10+'СЕТ СН'!$H$6-'СЕТ СН'!$H$23</f>
        <v>1486.18599004</v>
      </c>
      <c r="C111" s="36">
        <f>SUMIFS(СВЦЭМ!$D$34:$D$777,СВЦЭМ!$A$34:$A$777,$A111,СВЦЭМ!$B$34:$B$777,C$83)+'СЕТ СН'!$H$11+СВЦЭМ!$D$10+'СЕТ СН'!$H$6-'СЕТ СН'!$H$23</f>
        <v>1586.0365328</v>
      </c>
      <c r="D111" s="36">
        <f>SUMIFS(СВЦЭМ!$D$34:$D$777,СВЦЭМ!$A$34:$A$777,$A111,СВЦЭМ!$B$34:$B$777,D$83)+'СЕТ СН'!$H$11+СВЦЭМ!$D$10+'СЕТ СН'!$H$6-'СЕТ СН'!$H$23</f>
        <v>1677.3840118799999</v>
      </c>
      <c r="E111" s="36">
        <f>SUMIFS(СВЦЭМ!$D$34:$D$777,СВЦЭМ!$A$34:$A$777,$A111,СВЦЭМ!$B$34:$B$777,E$83)+'СЕТ СН'!$H$11+СВЦЭМ!$D$10+'СЕТ СН'!$H$6-'СЕТ СН'!$H$23</f>
        <v>1668.9869871999999</v>
      </c>
      <c r="F111" s="36">
        <f>SUMIFS(СВЦЭМ!$D$34:$D$777,СВЦЭМ!$A$34:$A$777,$A111,СВЦЭМ!$B$34:$B$777,F$83)+'СЕТ СН'!$H$11+СВЦЭМ!$D$10+'СЕТ СН'!$H$6-'СЕТ СН'!$H$23</f>
        <v>1661.4580238600001</v>
      </c>
      <c r="G111" s="36">
        <f>SUMIFS(СВЦЭМ!$D$34:$D$777,СВЦЭМ!$A$34:$A$777,$A111,СВЦЭМ!$B$34:$B$777,G$83)+'СЕТ СН'!$H$11+СВЦЭМ!$D$10+'СЕТ СН'!$H$6-'СЕТ СН'!$H$23</f>
        <v>1659.07807963</v>
      </c>
      <c r="H111" s="36">
        <f>SUMIFS(СВЦЭМ!$D$34:$D$777,СВЦЭМ!$A$34:$A$777,$A111,СВЦЭМ!$B$34:$B$777,H$83)+'СЕТ СН'!$H$11+СВЦЭМ!$D$10+'СЕТ СН'!$H$6-'СЕТ СН'!$H$23</f>
        <v>1646.55927294</v>
      </c>
      <c r="I111" s="36">
        <f>SUMIFS(СВЦЭМ!$D$34:$D$777,СВЦЭМ!$A$34:$A$777,$A111,СВЦЭМ!$B$34:$B$777,I$83)+'СЕТ СН'!$H$11+СВЦЭМ!$D$10+'СЕТ СН'!$H$6-'СЕТ СН'!$H$23</f>
        <v>1603.0589253799999</v>
      </c>
      <c r="J111" s="36">
        <f>SUMIFS(СВЦЭМ!$D$34:$D$777,СВЦЭМ!$A$34:$A$777,$A111,СВЦЭМ!$B$34:$B$777,J$83)+'СЕТ СН'!$H$11+СВЦЭМ!$D$10+'СЕТ СН'!$H$6-'СЕТ СН'!$H$23</f>
        <v>1544.90492915</v>
      </c>
      <c r="K111" s="36">
        <f>SUMIFS(СВЦЭМ!$D$34:$D$777,СВЦЭМ!$A$34:$A$777,$A111,СВЦЭМ!$B$34:$B$777,K$83)+'СЕТ СН'!$H$11+СВЦЭМ!$D$10+'СЕТ СН'!$H$6-'СЕТ СН'!$H$23</f>
        <v>1503.10196888</v>
      </c>
      <c r="L111" s="36">
        <f>SUMIFS(СВЦЭМ!$D$34:$D$777,СВЦЭМ!$A$34:$A$777,$A111,СВЦЭМ!$B$34:$B$777,L$83)+'СЕТ СН'!$H$11+СВЦЭМ!$D$10+'СЕТ СН'!$H$6-'СЕТ СН'!$H$23</f>
        <v>1495.3306095</v>
      </c>
      <c r="M111" s="36">
        <f>SUMIFS(СВЦЭМ!$D$34:$D$777,СВЦЭМ!$A$34:$A$777,$A111,СВЦЭМ!$B$34:$B$777,M$83)+'СЕТ СН'!$H$11+СВЦЭМ!$D$10+'СЕТ СН'!$H$6-'СЕТ СН'!$H$23</f>
        <v>1501.53159901</v>
      </c>
      <c r="N111" s="36">
        <f>SUMIFS(СВЦЭМ!$D$34:$D$777,СВЦЭМ!$A$34:$A$777,$A111,СВЦЭМ!$B$34:$B$777,N$83)+'СЕТ СН'!$H$11+СВЦЭМ!$D$10+'СЕТ СН'!$H$6-'СЕТ СН'!$H$23</f>
        <v>1516.03552625</v>
      </c>
      <c r="O111" s="36">
        <f>SUMIFS(СВЦЭМ!$D$34:$D$777,СВЦЭМ!$A$34:$A$777,$A111,СВЦЭМ!$B$34:$B$777,O$83)+'СЕТ СН'!$H$11+СВЦЭМ!$D$10+'СЕТ СН'!$H$6-'СЕТ СН'!$H$23</f>
        <v>1511.32008769</v>
      </c>
      <c r="P111" s="36">
        <f>SUMIFS(СВЦЭМ!$D$34:$D$777,СВЦЭМ!$A$34:$A$777,$A111,СВЦЭМ!$B$34:$B$777,P$83)+'СЕТ СН'!$H$11+СВЦЭМ!$D$10+'СЕТ СН'!$H$6-'СЕТ СН'!$H$23</f>
        <v>1450.16129787</v>
      </c>
      <c r="Q111" s="36">
        <f>SUMIFS(СВЦЭМ!$D$34:$D$777,СВЦЭМ!$A$34:$A$777,$A111,СВЦЭМ!$B$34:$B$777,Q$83)+'СЕТ СН'!$H$11+СВЦЭМ!$D$10+'СЕТ СН'!$H$6-'СЕТ СН'!$H$23</f>
        <v>1368.88339989</v>
      </c>
      <c r="R111" s="36">
        <f>SUMIFS(СВЦЭМ!$D$34:$D$777,СВЦЭМ!$A$34:$A$777,$A111,СВЦЭМ!$B$34:$B$777,R$83)+'СЕТ СН'!$H$11+СВЦЭМ!$D$10+'СЕТ СН'!$H$6-'СЕТ СН'!$H$23</f>
        <v>1276.8897631899999</v>
      </c>
      <c r="S111" s="36">
        <f>SUMIFS(СВЦЭМ!$D$34:$D$777,СВЦЭМ!$A$34:$A$777,$A111,СВЦЭМ!$B$34:$B$777,S$83)+'СЕТ СН'!$H$11+СВЦЭМ!$D$10+'СЕТ СН'!$H$6-'СЕТ СН'!$H$23</f>
        <v>1158.3220359500001</v>
      </c>
      <c r="T111" s="36">
        <f>SUMIFS(СВЦЭМ!$D$34:$D$777,СВЦЭМ!$A$34:$A$777,$A111,СВЦЭМ!$B$34:$B$777,T$83)+'СЕТ СН'!$H$11+СВЦЭМ!$D$10+'СЕТ СН'!$H$6-'СЕТ СН'!$H$23</f>
        <v>1134.37436473</v>
      </c>
      <c r="U111" s="36">
        <f>SUMIFS(СВЦЭМ!$D$34:$D$777,СВЦЭМ!$A$34:$A$777,$A111,СВЦЭМ!$B$34:$B$777,U$83)+'СЕТ СН'!$H$11+СВЦЭМ!$D$10+'СЕТ СН'!$H$6-'СЕТ СН'!$H$23</f>
        <v>1134.7190323899999</v>
      </c>
      <c r="V111" s="36">
        <f>SUMIFS(СВЦЭМ!$D$34:$D$777,СВЦЭМ!$A$34:$A$777,$A111,СВЦЭМ!$B$34:$B$777,V$83)+'СЕТ СН'!$H$11+СВЦЭМ!$D$10+'СЕТ СН'!$H$6-'СЕТ СН'!$H$23</f>
        <v>1151.59655645</v>
      </c>
      <c r="W111" s="36">
        <f>SUMIFS(СВЦЭМ!$D$34:$D$777,СВЦЭМ!$A$34:$A$777,$A111,СВЦЭМ!$B$34:$B$777,W$83)+'СЕТ СН'!$H$11+СВЦЭМ!$D$10+'СЕТ СН'!$H$6-'СЕТ СН'!$H$23</f>
        <v>1172.81640126</v>
      </c>
      <c r="X111" s="36">
        <f>SUMIFS(СВЦЭМ!$D$34:$D$777,СВЦЭМ!$A$34:$A$777,$A111,СВЦЭМ!$B$34:$B$777,X$83)+'СЕТ СН'!$H$11+СВЦЭМ!$D$10+'СЕТ СН'!$H$6-'СЕТ СН'!$H$23</f>
        <v>1239.31924959</v>
      </c>
      <c r="Y111" s="36">
        <f>SUMIFS(СВЦЭМ!$D$34:$D$777,СВЦЭМ!$A$34:$A$777,$A111,СВЦЭМ!$B$34:$B$777,Y$83)+'СЕТ СН'!$H$11+СВЦЭМ!$D$10+'СЕТ СН'!$H$6-'СЕТ СН'!$H$23</f>
        <v>1380.24073021</v>
      </c>
    </row>
    <row r="112" spans="1:25" ht="15.75" x14ac:dyDescent="0.2">
      <c r="A112" s="35">
        <f t="shared" si="2"/>
        <v>43402</v>
      </c>
      <c r="B112" s="36">
        <f>SUMIFS(СВЦЭМ!$D$34:$D$777,СВЦЭМ!$A$34:$A$777,$A112,СВЦЭМ!$B$34:$B$777,B$83)+'СЕТ СН'!$H$11+СВЦЭМ!$D$10+'СЕТ СН'!$H$6-'СЕТ СН'!$H$23</f>
        <v>1510.63586872</v>
      </c>
      <c r="C112" s="36">
        <f>SUMIFS(СВЦЭМ!$D$34:$D$777,СВЦЭМ!$A$34:$A$777,$A112,СВЦЭМ!$B$34:$B$777,C$83)+'СЕТ СН'!$H$11+СВЦЭМ!$D$10+'СЕТ СН'!$H$6-'СЕТ СН'!$H$23</f>
        <v>1617.45327507</v>
      </c>
      <c r="D112" s="36">
        <f>SUMIFS(СВЦЭМ!$D$34:$D$777,СВЦЭМ!$A$34:$A$777,$A112,СВЦЭМ!$B$34:$B$777,D$83)+'СЕТ СН'!$H$11+СВЦЭМ!$D$10+'СЕТ СН'!$H$6-'СЕТ СН'!$H$23</f>
        <v>1707.2477317399998</v>
      </c>
      <c r="E112" s="36">
        <f>SUMIFS(СВЦЭМ!$D$34:$D$777,СВЦЭМ!$A$34:$A$777,$A112,СВЦЭМ!$B$34:$B$777,E$83)+'СЕТ СН'!$H$11+СВЦЭМ!$D$10+'СЕТ СН'!$H$6-'СЕТ СН'!$H$23</f>
        <v>1704.83846163</v>
      </c>
      <c r="F112" s="36">
        <f>SUMIFS(СВЦЭМ!$D$34:$D$777,СВЦЭМ!$A$34:$A$777,$A112,СВЦЭМ!$B$34:$B$777,F$83)+'СЕТ СН'!$H$11+СВЦЭМ!$D$10+'СЕТ СН'!$H$6-'СЕТ СН'!$H$23</f>
        <v>1696.9594047099999</v>
      </c>
      <c r="G112" s="36">
        <f>SUMIFS(СВЦЭМ!$D$34:$D$777,СВЦЭМ!$A$34:$A$777,$A112,СВЦЭМ!$B$34:$B$777,G$83)+'СЕТ СН'!$H$11+СВЦЭМ!$D$10+'СЕТ СН'!$H$6-'СЕТ СН'!$H$23</f>
        <v>1676.0790455200004</v>
      </c>
      <c r="H112" s="36">
        <f>SUMIFS(СВЦЭМ!$D$34:$D$777,СВЦЭМ!$A$34:$A$777,$A112,СВЦЭМ!$B$34:$B$777,H$83)+'СЕТ СН'!$H$11+СВЦЭМ!$D$10+'СЕТ СН'!$H$6-'СЕТ СН'!$H$23</f>
        <v>1634.6455928100004</v>
      </c>
      <c r="I112" s="36">
        <f>SUMIFS(СВЦЭМ!$D$34:$D$777,СВЦЭМ!$A$34:$A$777,$A112,СВЦЭМ!$B$34:$B$777,I$83)+'СЕТ СН'!$H$11+СВЦЭМ!$D$10+'СЕТ СН'!$H$6-'СЕТ СН'!$H$23</f>
        <v>1577.2935968000002</v>
      </c>
      <c r="J112" s="36">
        <f>SUMIFS(СВЦЭМ!$D$34:$D$777,СВЦЭМ!$A$34:$A$777,$A112,СВЦЭМ!$B$34:$B$777,J$83)+'СЕТ СН'!$H$11+СВЦЭМ!$D$10+'СЕТ СН'!$H$6-'СЕТ СН'!$H$23</f>
        <v>1523.2434809900001</v>
      </c>
      <c r="K112" s="36">
        <f>SUMIFS(СВЦЭМ!$D$34:$D$777,СВЦЭМ!$A$34:$A$777,$A112,СВЦЭМ!$B$34:$B$777,K$83)+'СЕТ СН'!$H$11+СВЦЭМ!$D$10+'СЕТ СН'!$H$6-'СЕТ СН'!$H$23</f>
        <v>1508.46585383</v>
      </c>
      <c r="L112" s="36">
        <f>SUMIFS(СВЦЭМ!$D$34:$D$777,СВЦЭМ!$A$34:$A$777,$A112,СВЦЭМ!$B$34:$B$777,L$83)+'СЕТ СН'!$H$11+СВЦЭМ!$D$10+'СЕТ СН'!$H$6-'СЕТ СН'!$H$23</f>
        <v>1495.3914406399999</v>
      </c>
      <c r="M112" s="36">
        <f>SUMIFS(СВЦЭМ!$D$34:$D$777,СВЦЭМ!$A$34:$A$777,$A112,СВЦЭМ!$B$34:$B$777,M$83)+'СЕТ СН'!$H$11+СВЦЭМ!$D$10+'СЕТ СН'!$H$6-'СЕТ СН'!$H$23</f>
        <v>1511.8311429099999</v>
      </c>
      <c r="N112" s="36">
        <f>SUMIFS(СВЦЭМ!$D$34:$D$777,СВЦЭМ!$A$34:$A$777,$A112,СВЦЭМ!$B$34:$B$777,N$83)+'СЕТ СН'!$H$11+СВЦЭМ!$D$10+'СЕТ СН'!$H$6-'СЕТ СН'!$H$23</f>
        <v>1530.3454235900001</v>
      </c>
      <c r="O112" s="36">
        <f>SUMIFS(СВЦЭМ!$D$34:$D$777,СВЦЭМ!$A$34:$A$777,$A112,СВЦЭМ!$B$34:$B$777,O$83)+'СЕТ СН'!$H$11+СВЦЭМ!$D$10+'СЕТ СН'!$H$6-'СЕТ СН'!$H$23</f>
        <v>1518.3478533499999</v>
      </c>
      <c r="P112" s="36">
        <f>SUMIFS(СВЦЭМ!$D$34:$D$777,СВЦЭМ!$A$34:$A$777,$A112,СВЦЭМ!$B$34:$B$777,P$83)+'СЕТ СН'!$H$11+СВЦЭМ!$D$10+'СЕТ СН'!$H$6-'СЕТ СН'!$H$23</f>
        <v>1462.89340883</v>
      </c>
      <c r="Q112" s="36">
        <f>SUMIFS(СВЦЭМ!$D$34:$D$777,СВЦЭМ!$A$34:$A$777,$A112,СВЦЭМ!$B$34:$B$777,Q$83)+'СЕТ СН'!$H$11+СВЦЭМ!$D$10+'СЕТ СН'!$H$6-'СЕТ СН'!$H$23</f>
        <v>1403.5753253800001</v>
      </c>
      <c r="R112" s="36">
        <f>SUMIFS(СВЦЭМ!$D$34:$D$777,СВЦЭМ!$A$34:$A$777,$A112,СВЦЭМ!$B$34:$B$777,R$83)+'СЕТ СН'!$H$11+СВЦЭМ!$D$10+'СЕТ СН'!$H$6-'СЕТ СН'!$H$23</f>
        <v>1296.51221205</v>
      </c>
      <c r="S112" s="36">
        <f>SUMIFS(СВЦЭМ!$D$34:$D$777,СВЦЭМ!$A$34:$A$777,$A112,СВЦЭМ!$B$34:$B$777,S$83)+'СЕТ СН'!$H$11+СВЦЭМ!$D$10+'СЕТ СН'!$H$6-'СЕТ СН'!$H$23</f>
        <v>1194.86146968</v>
      </c>
      <c r="T112" s="36">
        <f>SUMIFS(СВЦЭМ!$D$34:$D$777,СВЦЭМ!$A$34:$A$777,$A112,СВЦЭМ!$B$34:$B$777,T$83)+'СЕТ СН'!$H$11+СВЦЭМ!$D$10+'СЕТ СН'!$H$6-'СЕТ СН'!$H$23</f>
        <v>1160.8316616</v>
      </c>
      <c r="U112" s="36">
        <f>SUMIFS(СВЦЭМ!$D$34:$D$777,СВЦЭМ!$A$34:$A$777,$A112,СВЦЭМ!$B$34:$B$777,U$83)+'СЕТ СН'!$H$11+СВЦЭМ!$D$10+'СЕТ СН'!$H$6-'СЕТ СН'!$H$23</f>
        <v>1158.5960316400001</v>
      </c>
      <c r="V112" s="36">
        <f>SUMIFS(СВЦЭМ!$D$34:$D$777,СВЦЭМ!$A$34:$A$777,$A112,СВЦЭМ!$B$34:$B$777,V$83)+'СЕТ СН'!$H$11+СВЦЭМ!$D$10+'СЕТ СН'!$H$6-'СЕТ СН'!$H$23</f>
        <v>1164.02668679</v>
      </c>
      <c r="W112" s="36">
        <f>SUMIFS(СВЦЭМ!$D$34:$D$777,СВЦЭМ!$A$34:$A$777,$A112,СВЦЭМ!$B$34:$B$777,W$83)+'СЕТ СН'!$H$11+СВЦЭМ!$D$10+'СЕТ СН'!$H$6-'СЕТ СН'!$H$23</f>
        <v>1186.6981273599999</v>
      </c>
      <c r="X112" s="36">
        <f>SUMIFS(СВЦЭМ!$D$34:$D$777,СВЦЭМ!$A$34:$A$777,$A112,СВЦЭМ!$B$34:$B$777,X$83)+'СЕТ СН'!$H$11+СВЦЭМ!$D$10+'СЕТ СН'!$H$6-'СЕТ СН'!$H$23</f>
        <v>1262.2883915699999</v>
      </c>
      <c r="Y112" s="36">
        <f>SUMIFS(СВЦЭМ!$D$34:$D$777,СВЦЭМ!$A$34:$A$777,$A112,СВЦЭМ!$B$34:$B$777,Y$83)+'СЕТ СН'!$H$11+СВЦЭМ!$D$10+'СЕТ СН'!$H$6-'СЕТ СН'!$H$23</f>
        <v>1373.6888010800001</v>
      </c>
    </row>
    <row r="113" spans="1:27" ht="15.75" x14ac:dyDescent="0.2">
      <c r="A113" s="35">
        <f t="shared" si="2"/>
        <v>43403</v>
      </c>
      <c r="B113" s="36">
        <f>SUMIFS(СВЦЭМ!$D$34:$D$777,СВЦЭМ!$A$34:$A$777,$A113,СВЦЭМ!$B$34:$B$777,B$83)+'СЕТ СН'!$H$11+СВЦЭМ!$D$10+'СЕТ СН'!$H$6-'СЕТ СН'!$H$23</f>
        <v>1517.8081571</v>
      </c>
      <c r="C113" s="36">
        <f>SUMIFS(СВЦЭМ!$D$34:$D$777,СВЦЭМ!$A$34:$A$777,$A113,СВЦЭМ!$B$34:$B$777,C$83)+'СЕТ СН'!$H$11+СВЦЭМ!$D$10+'СЕТ СН'!$H$6-'СЕТ СН'!$H$23</f>
        <v>1609.2591308800002</v>
      </c>
      <c r="D113" s="36">
        <f>SUMIFS(СВЦЭМ!$D$34:$D$777,СВЦЭМ!$A$34:$A$777,$A113,СВЦЭМ!$B$34:$B$777,D$83)+'СЕТ СН'!$H$11+СВЦЭМ!$D$10+'СЕТ СН'!$H$6-'СЕТ СН'!$H$23</f>
        <v>1690.1225673899999</v>
      </c>
      <c r="E113" s="36">
        <f>SUMIFS(СВЦЭМ!$D$34:$D$777,СВЦЭМ!$A$34:$A$777,$A113,СВЦЭМ!$B$34:$B$777,E$83)+'СЕТ СН'!$H$11+СВЦЭМ!$D$10+'СЕТ СН'!$H$6-'СЕТ СН'!$H$23</f>
        <v>1704.13190893</v>
      </c>
      <c r="F113" s="36">
        <f>SUMIFS(СВЦЭМ!$D$34:$D$777,СВЦЭМ!$A$34:$A$777,$A113,СВЦЭМ!$B$34:$B$777,F$83)+'СЕТ СН'!$H$11+СВЦЭМ!$D$10+'СЕТ СН'!$H$6-'СЕТ СН'!$H$23</f>
        <v>1683.2723289100004</v>
      </c>
      <c r="G113" s="36">
        <f>SUMIFS(СВЦЭМ!$D$34:$D$777,СВЦЭМ!$A$34:$A$777,$A113,СВЦЭМ!$B$34:$B$777,G$83)+'СЕТ СН'!$H$11+СВЦЭМ!$D$10+'СЕТ СН'!$H$6-'СЕТ СН'!$H$23</f>
        <v>1641.3772517799998</v>
      </c>
      <c r="H113" s="36">
        <f>SUMIFS(СВЦЭМ!$D$34:$D$777,СВЦЭМ!$A$34:$A$777,$A113,СВЦЭМ!$B$34:$B$777,H$83)+'СЕТ СН'!$H$11+СВЦЭМ!$D$10+'СЕТ СН'!$H$6-'СЕТ СН'!$H$23</f>
        <v>1599.88469272</v>
      </c>
      <c r="I113" s="36">
        <f>SUMIFS(СВЦЭМ!$D$34:$D$777,СВЦЭМ!$A$34:$A$777,$A113,СВЦЭМ!$B$34:$B$777,I$83)+'СЕТ СН'!$H$11+СВЦЭМ!$D$10+'СЕТ СН'!$H$6-'СЕТ СН'!$H$23</f>
        <v>1558.54086489</v>
      </c>
      <c r="J113" s="36">
        <f>SUMIFS(СВЦЭМ!$D$34:$D$777,СВЦЭМ!$A$34:$A$777,$A113,СВЦЭМ!$B$34:$B$777,J$83)+'СЕТ СН'!$H$11+СВЦЭМ!$D$10+'СЕТ СН'!$H$6-'СЕТ СН'!$H$23</f>
        <v>1507.1016181299999</v>
      </c>
      <c r="K113" s="36">
        <f>SUMIFS(СВЦЭМ!$D$34:$D$777,СВЦЭМ!$A$34:$A$777,$A113,СВЦЭМ!$B$34:$B$777,K$83)+'СЕТ СН'!$H$11+СВЦЭМ!$D$10+'СЕТ СН'!$H$6-'СЕТ СН'!$H$23</f>
        <v>1501.8458902299999</v>
      </c>
      <c r="L113" s="36">
        <f>SUMIFS(СВЦЭМ!$D$34:$D$777,СВЦЭМ!$A$34:$A$777,$A113,СВЦЭМ!$B$34:$B$777,L$83)+'СЕТ СН'!$H$11+СВЦЭМ!$D$10+'СЕТ СН'!$H$6-'СЕТ СН'!$H$23</f>
        <v>1498.23003971</v>
      </c>
      <c r="M113" s="36">
        <f>SUMIFS(СВЦЭМ!$D$34:$D$777,СВЦЭМ!$A$34:$A$777,$A113,СВЦЭМ!$B$34:$B$777,M$83)+'СЕТ СН'!$H$11+СВЦЭМ!$D$10+'СЕТ СН'!$H$6-'СЕТ СН'!$H$23</f>
        <v>1516.24574768</v>
      </c>
      <c r="N113" s="36">
        <f>SUMIFS(СВЦЭМ!$D$34:$D$777,СВЦЭМ!$A$34:$A$777,$A113,СВЦЭМ!$B$34:$B$777,N$83)+'СЕТ СН'!$H$11+СВЦЭМ!$D$10+'СЕТ СН'!$H$6-'СЕТ СН'!$H$23</f>
        <v>1536.40204911</v>
      </c>
      <c r="O113" s="36">
        <f>SUMIFS(СВЦЭМ!$D$34:$D$777,СВЦЭМ!$A$34:$A$777,$A113,СВЦЭМ!$B$34:$B$777,O$83)+'СЕТ СН'!$H$11+СВЦЭМ!$D$10+'СЕТ СН'!$H$6-'СЕТ СН'!$H$23</f>
        <v>1522.66435841</v>
      </c>
      <c r="P113" s="36">
        <f>SUMIFS(СВЦЭМ!$D$34:$D$777,СВЦЭМ!$A$34:$A$777,$A113,СВЦЭМ!$B$34:$B$777,P$83)+'СЕТ СН'!$H$11+СВЦЭМ!$D$10+'СЕТ СН'!$H$6-'СЕТ СН'!$H$23</f>
        <v>1475.1417788599999</v>
      </c>
      <c r="Q113" s="36">
        <f>SUMIFS(СВЦЭМ!$D$34:$D$777,СВЦЭМ!$A$34:$A$777,$A113,СВЦЭМ!$B$34:$B$777,Q$83)+'СЕТ СН'!$H$11+СВЦЭМ!$D$10+'СЕТ СН'!$H$6-'СЕТ СН'!$H$23</f>
        <v>1417.6730596800001</v>
      </c>
      <c r="R113" s="36">
        <f>SUMIFS(СВЦЭМ!$D$34:$D$777,СВЦЭМ!$A$34:$A$777,$A113,СВЦЭМ!$B$34:$B$777,R$83)+'СЕТ СН'!$H$11+СВЦЭМ!$D$10+'СЕТ СН'!$H$6-'СЕТ СН'!$H$23</f>
        <v>1310.9169177599999</v>
      </c>
      <c r="S113" s="36">
        <f>SUMIFS(СВЦЭМ!$D$34:$D$777,СВЦЭМ!$A$34:$A$777,$A113,СВЦЭМ!$B$34:$B$777,S$83)+'СЕТ СН'!$H$11+СВЦЭМ!$D$10+'СЕТ СН'!$H$6-'СЕТ СН'!$H$23</f>
        <v>1205.27122012</v>
      </c>
      <c r="T113" s="36">
        <f>SUMIFS(СВЦЭМ!$D$34:$D$777,СВЦЭМ!$A$34:$A$777,$A113,СВЦЭМ!$B$34:$B$777,T$83)+'СЕТ СН'!$H$11+СВЦЭМ!$D$10+'СЕТ СН'!$H$6-'СЕТ СН'!$H$23</f>
        <v>1161.79553257</v>
      </c>
      <c r="U113" s="36">
        <f>SUMIFS(СВЦЭМ!$D$34:$D$777,СВЦЭМ!$A$34:$A$777,$A113,СВЦЭМ!$B$34:$B$777,U$83)+'СЕТ СН'!$H$11+СВЦЭМ!$D$10+'СЕТ СН'!$H$6-'СЕТ СН'!$H$23</f>
        <v>1163.1923806</v>
      </c>
      <c r="V113" s="36">
        <f>SUMIFS(СВЦЭМ!$D$34:$D$777,СВЦЭМ!$A$34:$A$777,$A113,СВЦЭМ!$B$34:$B$777,V$83)+'СЕТ СН'!$H$11+СВЦЭМ!$D$10+'СЕТ СН'!$H$6-'СЕТ СН'!$H$23</f>
        <v>1173.58875788</v>
      </c>
      <c r="W113" s="36">
        <f>SUMIFS(СВЦЭМ!$D$34:$D$777,СВЦЭМ!$A$34:$A$777,$A113,СВЦЭМ!$B$34:$B$777,W$83)+'СЕТ СН'!$H$11+СВЦЭМ!$D$10+'СЕТ СН'!$H$6-'СЕТ СН'!$H$23</f>
        <v>1212.2115397099999</v>
      </c>
      <c r="X113" s="36">
        <f>SUMIFS(СВЦЭМ!$D$34:$D$777,СВЦЭМ!$A$34:$A$777,$A113,СВЦЭМ!$B$34:$B$777,X$83)+'СЕТ СН'!$H$11+СВЦЭМ!$D$10+'СЕТ СН'!$H$6-'СЕТ СН'!$H$23</f>
        <v>1288.9414604799999</v>
      </c>
      <c r="Y113" s="36">
        <f>SUMIFS(СВЦЭМ!$D$34:$D$777,СВЦЭМ!$A$34:$A$777,$A113,СВЦЭМ!$B$34:$B$777,Y$83)+'СЕТ СН'!$H$11+СВЦЭМ!$D$10+'СЕТ СН'!$H$6-'СЕТ СН'!$H$23</f>
        <v>1412.5084135300001</v>
      </c>
    </row>
    <row r="114" spans="1:27" ht="15.75" x14ac:dyDescent="0.2">
      <c r="A114" s="35">
        <f t="shared" si="2"/>
        <v>43404</v>
      </c>
      <c r="B114" s="36">
        <f>SUMIFS(СВЦЭМ!$D$34:$D$777,СВЦЭМ!$A$34:$A$777,$A114,СВЦЭМ!$B$34:$B$777,B$83)+'СЕТ СН'!$H$11+СВЦЭМ!$D$10+'СЕТ СН'!$H$6-'СЕТ СН'!$H$23</f>
        <v>1530.8556162499999</v>
      </c>
      <c r="C114" s="36">
        <f>SUMIFS(СВЦЭМ!$D$34:$D$777,СВЦЭМ!$A$34:$A$777,$A114,СВЦЭМ!$B$34:$B$777,C$83)+'СЕТ СН'!$H$11+СВЦЭМ!$D$10+'СЕТ СН'!$H$6-'СЕТ СН'!$H$23</f>
        <v>1634.9058035600001</v>
      </c>
      <c r="D114" s="36">
        <f>SUMIFS(СВЦЭМ!$D$34:$D$777,СВЦЭМ!$A$34:$A$777,$A114,СВЦЭМ!$B$34:$B$777,D$83)+'СЕТ СН'!$H$11+СВЦЭМ!$D$10+'СЕТ СН'!$H$6-'СЕТ СН'!$H$23</f>
        <v>1728.76054415</v>
      </c>
      <c r="E114" s="36">
        <f>SUMIFS(СВЦЭМ!$D$34:$D$777,СВЦЭМ!$A$34:$A$777,$A114,СВЦЭМ!$B$34:$B$777,E$83)+'СЕТ СН'!$H$11+СВЦЭМ!$D$10+'СЕТ СН'!$H$6-'СЕТ СН'!$H$23</f>
        <v>1735.3967925300003</v>
      </c>
      <c r="F114" s="36">
        <f>SUMIFS(СВЦЭМ!$D$34:$D$777,СВЦЭМ!$A$34:$A$777,$A114,СВЦЭМ!$B$34:$B$777,F$83)+'СЕТ СН'!$H$11+СВЦЭМ!$D$10+'СЕТ СН'!$H$6-'СЕТ СН'!$H$23</f>
        <v>1705.5801657900001</v>
      </c>
      <c r="G114" s="36">
        <f>SUMIFS(СВЦЭМ!$D$34:$D$777,СВЦЭМ!$A$34:$A$777,$A114,СВЦЭМ!$B$34:$B$777,G$83)+'СЕТ СН'!$H$11+СВЦЭМ!$D$10+'СЕТ СН'!$H$6-'СЕТ СН'!$H$23</f>
        <v>1698.2840764299999</v>
      </c>
      <c r="H114" s="36">
        <f>SUMIFS(СВЦЭМ!$D$34:$D$777,СВЦЭМ!$A$34:$A$777,$A114,СВЦЭМ!$B$34:$B$777,H$83)+'СЕТ СН'!$H$11+СВЦЭМ!$D$10+'СЕТ СН'!$H$6-'СЕТ СН'!$H$23</f>
        <v>1658.9673385200003</v>
      </c>
      <c r="I114" s="36">
        <f>SUMIFS(СВЦЭМ!$D$34:$D$777,СВЦЭМ!$A$34:$A$777,$A114,СВЦЭМ!$B$34:$B$777,I$83)+'СЕТ СН'!$H$11+СВЦЭМ!$D$10+'СЕТ СН'!$H$6-'СЕТ СН'!$H$23</f>
        <v>1595.7616068100001</v>
      </c>
      <c r="J114" s="36">
        <f>SUMIFS(СВЦЭМ!$D$34:$D$777,СВЦЭМ!$A$34:$A$777,$A114,СВЦЭМ!$B$34:$B$777,J$83)+'СЕТ СН'!$H$11+СВЦЭМ!$D$10+'СЕТ СН'!$H$6-'СЕТ СН'!$H$23</f>
        <v>1524.5504864</v>
      </c>
      <c r="K114" s="36">
        <f>SUMIFS(СВЦЭМ!$D$34:$D$777,СВЦЭМ!$A$34:$A$777,$A114,СВЦЭМ!$B$34:$B$777,K$83)+'СЕТ СН'!$H$11+СВЦЭМ!$D$10+'СЕТ СН'!$H$6-'СЕТ СН'!$H$23</f>
        <v>1512.49175571</v>
      </c>
      <c r="L114" s="36">
        <f>SUMIFS(СВЦЭМ!$D$34:$D$777,СВЦЭМ!$A$34:$A$777,$A114,СВЦЭМ!$B$34:$B$777,L$83)+'СЕТ СН'!$H$11+СВЦЭМ!$D$10+'СЕТ СН'!$H$6-'СЕТ СН'!$H$23</f>
        <v>1522.9877157999999</v>
      </c>
      <c r="M114" s="36">
        <f>SUMIFS(СВЦЭМ!$D$34:$D$777,СВЦЭМ!$A$34:$A$777,$A114,СВЦЭМ!$B$34:$B$777,M$83)+'СЕТ СН'!$H$11+СВЦЭМ!$D$10+'СЕТ СН'!$H$6-'СЕТ СН'!$H$23</f>
        <v>1540.57991167</v>
      </c>
      <c r="N114" s="36">
        <f>SUMIFS(СВЦЭМ!$D$34:$D$777,СВЦЭМ!$A$34:$A$777,$A114,СВЦЭМ!$B$34:$B$777,N$83)+'СЕТ СН'!$H$11+СВЦЭМ!$D$10+'СЕТ СН'!$H$6-'СЕТ СН'!$H$23</f>
        <v>1548.2773399099999</v>
      </c>
      <c r="O114" s="36">
        <f>SUMIFS(СВЦЭМ!$D$34:$D$777,СВЦЭМ!$A$34:$A$777,$A114,СВЦЭМ!$B$34:$B$777,O$83)+'СЕТ СН'!$H$11+СВЦЭМ!$D$10+'СЕТ СН'!$H$6-'СЕТ СН'!$H$23</f>
        <v>1519.3848053900001</v>
      </c>
      <c r="P114" s="36">
        <f>SUMIFS(СВЦЭМ!$D$34:$D$777,СВЦЭМ!$A$34:$A$777,$A114,СВЦЭМ!$B$34:$B$777,P$83)+'СЕТ СН'!$H$11+СВЦЭМ!$D$10+'СЕТ СН'!$H$6-'СЕТ СН'!$H$23</f>
        <v>1473.42041666</v>
      </c>
      <c r="Q114" s="36">
        <f>SUMIFS(СВЦЭМ!$D$34:$D$777,СВЦЭМ!$A$34:$A$777,$A114,СВЦЭМ!$B$34:$B$777,Q$83)+'СЕТ СН'!$H$11+СВЦЭМ!$D$10+'СЕТ СН'!$H$6-'СЕТ СН'!$H$23</f>
        <v>1406.55865543</v>
      </c>
      <c r="R114" s="36">
        <f>SUMIFS(СВЦЭМ!$D$34:$D$777,СВЦЭМ!$A$34:$A$777,$A114,СВЦЭМ!$B$34:$B$777,R$83)+'СЕТ СН'!$H$11+СВЦЭМ!$D$10+'СЕТ СН'!$H$6-'СЕТ СН'!$H$23</f>
        <v>1319.9354928299999</v>
      </c>
      <c r="S114" s="36">
        <f>SUMIFS(СВЦЭМ!$D$34:$D$777,СВЦЭМ!$A$34:$A$777,$A114,СВЦЭМ!$B$34:$B$777,S$83)+'СЕТ СН'!$H$11+СВЦЭМ!$D$10+'СЕТ СН'!$H$6-'СЕТ СН'!$H$23</f>
        <v>1236.5019442600001</v>
      </c>
      <c r="T114" s="36">
        <f>SUMIFS(СВЦЭМ!$D$34:$D$777,СВЦЭМ!$A$34:$A$777,$A114,СВЦЭМ!$B$34:$B$777,T$83)+'СЕТ СН'!$H$11+СВЦЭМ!$D$10+'СЕТ СН'!$H$6-'СЕТ СН'!$H$23</f>
        <v>1194.4493763400001</v>
      </c>
      <c r="U114" s="36">
        <f>SUMIFS(СВЦЭМ!$D$34:$D$777,СВЦЭМ!$A$34:$A$777,$A114,СВЦЭМ!$B$34:$B$777,U$83)+'СЕТ СН'!$H$11+СВЦЭМ!$D$10+'СЕТ СН'!$H$6-'СЕТ СН'!$H$23</f>
        <v>1196.2355964200001</v>
      </c>
      <c r="V114" s="36">
        <f>SUMIFS(СВЦЭМ!$D$34:$D$777,СВЦЭМ!$A$34:$A$777,$A114,СВЦЭМ!$B$34:$B$777,V$83)+'СЕТ СН'!$H$11+СВЦЭМ!$D$10+'СЕТ СН'!$H$6-'СЕТ СН'!$H$23</f>
        <v>1211.01565379</v>
      </c>
      <c r="W114" s="36">
        <f>SUMIFS(СВЦЭМ!$D$34:$D$777,СВЦЭМ!$A$34:$A$777,$A114,СВЦЭМ!$B$34:$B$777,W$83)+'СЕТ СН'!$H$11+СВЦЭМ!$D$10+'СЕТ СН'!$H$6-'СЕТ СН'!$H$23</f>
        <v>1224.5962055299999</v>
      </c>
      <c r="X114" s="36">
        <f>SUMIFS(СВЦЭМ!$D$34:$D$777,СВЦЭМ!$A$34:$A$777,$A114,СВЦЭМ!$B$34:$B$777,X$83)+'СЕТ СН'!$H$11+СВЦЭМ!$D$10+'СЕТ СН'!$H$6-'СЕТ СН'!$H$23</f>
        <v>1285.2972319099999</v>
      </c>
      <c r="Y114" s="36">
        <f>SUMIFS(СВЦЭМ!$D$34:$D$777,СВЦЭМ!$A$34:$A$777,$A114,СВЦЭМ!$B$34:$B$777,Y$83)+'СЕТ СН'!$H$11+СВЦЭМ!$D$10+'СЕТ СН'!$H$6-'СЕТ СН'!$H$23</f>
        <v>1410.5482756900001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01.10.2018</v>
      </c>
      <c r="B120" s="36">
        <f>SUMIFS(СВЦЭМ!$D$34:$D$777,СВЦЭМ!$A$34:$A$777,$A120,СВЦЭМ!$B$34:$B$777,B$119)+'СЕТ СН'!$I$11+СВЦЭМ!$D$10+'СЕТ СН'!$I$6-'СЕТ СН'!$I$23</f>
        <v>1962.86012759</v>
      </c>
      <c r="C120" s="36">
        <f>SUMIFS(СВЦЭМ!$D$34:$D$777,СВЦЭМ!$A$34:$A$777,$A120,СВЦЭМ!$B$34:$B$777,C$119)+'СЕТ СН'!$I$11+СВЦЭМ!$D$10+'СЕТ СН'!$I$6-'СЕТ СН'!$I$23</f>
        <v>2093.0206744799998</v>
      </c>
      <c r="D120" s="36">
        <f>SUMIFS(СВЦЭМ!$D$34:$D$777,СВЦЭМ!$A$34:$A$777,$A120,СВЦЭМ!$B$34:$B$777,D$119)+'СЕТ СН'!$I$11+СВЦЭМ!$D$10+'СЕТ СН'!$I$6-'СЕТ СН'!$I$23</f>
        <v>2175.3291119200003</v>
      </c>
      <c r="E120" s="36">
        <f>SUMIFS(СВЦЭМ!$D$34:$D$777,СВЦЭМ!$A$34:$A$777,$A120,СВЦЭМ!$B$34:$B$777,E$119)+'СЕТ СН'!$I$11+СВЦЭМ!$D$10+'СЕТ СН'!$I$6-'СЕТ СН'!$I$23</f>
        <v>2274.46331805</v>
      </c>
      <c r="F120" s="36">
        <f>SUMIFS(СВЦЭМ!$D$34:$D$777,СВЦЭМ!$A$34:$A$777,$A120,СВЦЭМ!$B$34:$B$777,F$119)+'СЕТ СН'!$I$11+СВЦЭМ!$D$10+'СЕТ СН'!$I$6-'СЕТ СН'!$I$23</f>
        <v>2267.4070714700001</v>
      </c>
      <c r="G120" s="36">
        <f>SUMIFS(СВЦЭМ!$D$34:$D$777,СВЦЭМ!$A$34:$A$777,$A120,СВЦЭМ!$B$34:$B$777,G$119)+'СЕТ СН'!$I$11+СВЦЭМ!$D$10+'СЕТ СН'!$I$6-'СЕТ СН'!$I$23</f>
        <v>2226.51292246</v>
      </c>
      <c r="H120" s="36">
        <f>SUMIFS(СВЦЭМ!$D$34:$D$777,СВЦЭМ!$A$34:$A$777,$A120,СВЦЭМ!$B$34:$B$777,H$119)+'СЕТ СН'!$I$11+СВЦЭМ!$D$10+'СЕТ СН'!$I$6-'СЕТ СН'!$I$23</f>
        <v>2142.8553316500002</v>
      </c>
      <c r="I120" s="36">
        <f>SUMIFS(СВЦЭМ!$D$34:$D$777,СВЦЭМ!$A$34:$A$777,$A120,СВЦЭМ!$B$34:$B$777,I$119)+'СЕТ СН'!$I$11+СВЦЭМ!$D$10+'СЕТ СН'!$I$6-'СЕТ СН'!$I$23</f>
        <v>2070.82503034</v>
      </c>
      <c r="J120" s="36">
        <f>SUMIFS(СВЦЭМ!$D$34:$D$777,СВЦЭМ!$A$34:$A$777,$A120,СВЦЭМ!$B$34:$B$777,J$119)+'СЕТ СН'!$I$11+СВЦЭМ!$D$10+'СЕТ СН'!$I$6-'СЕТ СН'!$I$23</f>
        <v>2049.6622330199998</v>
      </c>
      <c r="K120" s="36">
        <f>SUMIFS(СВЦЭМ!$D$34:$D$777,СВЦЭМ!$A$34:$A$777,$A120,СВЦЭМ!$B$34:$B$777,K$119)+'СЕТ СН'!$I$11+СВЦЭМ!$D$10+'СЕТ СН'!$I$6-'СЕТ СН'!$I$23</f>
        <v>2050.6302794100002</v>
      </c>
      <c r="L120" s="36">
        <f>SUMIFS(СВЦЭМ!$D$34:$D$777,СВЦЭМ!$A$34:$A$777,$A120,СВЦЭМ!$B$34:$B$777,L$119)+'СЕТ СН'!$I$11+СВЦЭМ!$D$10+'СЕТ СН'!$I$6-'СЕТ СН'!$I$23</f>
        <v>2050.9239946299999</v>
      </c>
      <c r="M120" s="36">
        <f>SUMIFS(СВЦЭМ!$D$34:$D$777,СВЦЭМ!$A$34:$A$777,$A120,СВЦЭМ!$B$34:$B$777,M$119)+'СЕТ СН'!$I$11+СВЦЭМ!$D$10+'СЕТ СН'!$I$6-'СЕТ СН'!$I$23</f>
        <v>2048.2382052000003</v>
      </c>
      <c r="N120" s="36">
        <f>SUMIFS(СВЦЭМ!$D$34:$D$777,СВЦЭМ!$A$34:$A$777,$A120,СВЦЭМ!$B$34:$B$777,N$119)+'СЕТ СН'!$I$11+СВЦЭМ!$D$10+'СЕТ СН'!$I$6-'СЕТ СН'!$I$23</f>
        <v>2056.35236979</v>
      </c>
      <c r="O120" s="36">
        <f>SUMIFS(СВЦЭМ!$D$34:$D$777,СВЦЭМ!$A$34:$A$777,$A120,СВЦЭМ!$B$34:$B$777,O$119)+'СЕТ СН'!$I$11+СВЦЭМ!$D$10+'СЕТ СН'!$I$6-'СЕТ СН'!$I$23</f>
        <v>2045.7801370300003</v>
      </c>
      <c r="P120" s="36">
        <f>SUMIFS(СВЦЭМ!$D$34:$D$777,СВЦЭМ!$A$34:$A$777,$A120,СВЦЭМ!$B$34:$B$777,P$119)+'СЕТ СН'!$I$11+СВЦЭМ!$D$10+'СЕТ СН'!$I$6-'СЕТ СН'!$I$23</f>
        <v>1996.1060000799998</v>
      </c>
      <c r="Q120" s="36">
        <f>SUMIFS(СВЦЭМ!$D$34:$D$777,СВЦЭМ!$A$34:$A$777,$A120,СВЦЭМ!$B$34:$B$777,Q$119)+'СЕТ СН'!$I$11+СВЦЭМ!$D$10+'СЕТ СН'!$I$6-'СЕТ СН'!$I$23</f>
        <v>1922.2837824799999</v>
      </c>
      <c r="R120" s="36">
        <f>SUMIFS(СВЦЭМ!$D$34:$D$777,СВЦЭМ!$A$34:$A$777,$A120,СВЦЭМ!$B$34:$B$777,R$119)+'СЕТ СН'!$I$11+СВЦЭМ!$D$10+'СЕТ СН'!$I$6-'СЕТ СН'!$I$23</f>
        <v>1804.5286557899999</v>
      </c>
      <c r="S120" s="36">
        <f>SUMIFS(СВЦЭМ!$D$34:$D$777,СВЦЭМ!$A$34:$A$777,$A120,СВЦЭМ!$B$34:$B$777,S$119)+'СЕТ СН'!$I$11+СВЦЭМ!$D$10+'СЕТ СН'!$I$6-'СЕТ СН'!$I$23</f>
        <v>1735.3064884599999</v>
      </c>
      <c r="T120" s="36">
        <f>SUMIFS(СВЦЭМ!$D$34:$D$777,СВЦЭМ!$A$34:$A$777,$A120,СВЦЭМ!$B$34:$B$777,T$119)+'СЕТ СН'!$I$11+СВЦЭМ!$D$10+'СЕТ СН'!$I$6-'СЕТ СН'!$I$23</f>
        <v>1703.57738148</v>
      </c>
      <c r="U120" s="36">
        <f>SUMIFS(СВЦЭМ!$D$34:$D$777,СВЦЭМ!$A$34:$A$777,$A120,СВЦЭМ!$B$34:$B$777,U$119)+'СЕТ СН'!$I$11+СВЦЭМ!$D$10+'СЕТ СН'!$I$6-'СЕТ СН'!$I$23</f>
        <v>1695.1248863199999</v>
      </c>
      <c r="V120" s="36">
        <f>SUMIFS(СВЦЭМ!$D$34:$D$777,СВЦЭМ!$A$34:$A$777,$A120,СВЦЭМ!$B$34:$B$777,V$119)+'СЕТ СН'!$I$11+СВЦЭМ!$D$10+'СЕТ СН'!$I$6-'СЕТ СН'!$I$23</f>
        <v>1695.0752264000002</v>
      </c>
      <c r="W120" s="36">
        <f>SUMIFS(СВЦЭМ!$D$34:$D$777,СВЦЭМ!$A$34:$A$777,$A120,СВЦЭМ!$B$34:$B$777,W$119)+'СЕТ СН'!$I$11+СВЦЭМ!$D$10+'СЕТ СН'!$I$6-'СЕТ СН'!$I$23</f>
        <v>1709.90717795</v>
      </c>
      <c r="X120" s="36">
        <f>SUMIFS(СВЦЭМ!$D$34:$D$777,СВЦЭМ!$A$34:$A$777,$A120,СВЦЭМ!$B$34:$B$777,X$119)+'СЕТ СН'!$I$11+СВЦЭМ!$D$10+'СЕТ СН'!$I$6-'СЕТ СН'!$I$23</f>
        <v>1769.2693429800001</v>
      </c>
      <c r="Y120" s="36">
        <f>SUMIFS(СВЦЭМ!$D$34:$D$777,СВЦЭМ!$A$34:$A$777,$A120,СВЦЭМ!$B$34:$B$777,Y$119)+'СЕТ СН'!$I$11+СВЦЭМ!$D$10+'СЕТ СН'!$I$6-'СЕТ СН'!$I$23</f>
        <v>1935.3229083400001</v>
      </c>
      <c r="AA120" s="45"/>
    </row>
    <row r="121" spans="1:27" ht="15.75" x14ac:dyDescent="0.2">
      <c r="A121" s="35">
        <f>A120+1</f>
        <v>43375</v>
      </c>
      <c r="B121" s="36">
        <f>SUMIFS(СВЦЭМ!$D$34:$D$777,СВЦЭМ!$A$34:$A$777,$A121,СВЦЭМ!$B$34:$B$777,B$119)+'СЕТ СН'!$I$11+СВЦЭМ!$D$10+'СЕТ СН'!$I$6-'СЕТ СН'!$I$23</f>
        <v>2084.39500924</v>
      </c>
      <c r="C121" s="36">
        <f>SUMIFS(СВЦЭМ!$D$34:$D$777,СВЦЭМ!$A$34:$A$777,$A121,СВЦЭМ!$B$34:$B$777,C$119)+'СЕТ СН'!$I$11+СВЦЭМ!$D$10+'СЕТ СН'!$I$6-'СЕТ СН'!$I$23</f>
        <v>2176.3907335700001</v>
      </c>
      <c r="D121" s="36">
        <f>SUMIFS(СВЦЭМ!$D$34:$D$777,СВЦЭМ!$A$34:$A$777,$A121,СВЦЭМ!$B$34:$B$777,D$119)+'СЕТ СН'!$I$11+СВЦЭМ!$D$10+'СЕТ СН'!$I$6-'СЕТ СН'!$I$23</f>
        <v>2282.7844655099998</v>
      </c>
      <c r="E121" s="36">
        <f>SUMIFS(СВЦЭМ!$D$34:$D$777,СВЦЭМ!$A$34:$A$777,$A121,СВЦЭМ!$B$34:$B$777,E$119)+'СЕТ СН'!$I$11+СВЦЭМ!$D$10+'СЕТ СН'!$I$6-'СЕТ СН'!$I$23</f>
        <v>2307.37024036</v>
      </c>
      <c r="F121" s="36">
        <f>SUMIFS(СВЦЭМ!$D$34:$D$777,СВЦЭМ!$A$34:$A$777,$A121,СВЦЭМ!$B$34:$B$777,F$119)+'СЕТ СН'!$I$11+СВЦЭМ!$D$10+'СЕТ СН'!$I$6-'СЕТ СН'!$I$23</f>
        <v>2302.2620896200001</v>
      </c>
      <c r="G121" s="36">
        <f>SUMIFS(СВЦЭМ!$D$34:$D$777,СВЦЭМ!$A$34:$A$777,$A121,СВЦЭМ!$B$34:$B$777,G$119)+'СЕТ СН'!$I$11+СВЦЭМ!$D$10+'СЕТ СН'!$I$6-'СЕТ СН'!$I$23</f>
        <v>2278.8867694199998</v>
      </c>
      <c r="H121" s="36">
        <f>SUMIFS(СВЦЭМ!$D$34:$D$777,СВЦЭМ!$A$34:$A$777,$A121,СВЦЭМ!$B$34:$B$777,H$119)+'СЕТ СН'!$I$11+СВЦЭМ!$D$10+'СЕТ СН'!$I$6-'СЕТ СН'!$I$23</f>
        <v>2200.7000945600003</v>
      </c>
      <c r="I121" s="36">
        <f>SUMIFS(СВЦЭМ!$D$34:$D$777,СВЦЭМ!$A$34:$A$777,$A121,СВЦЭМ!$B$34:$B$777,I$119)+'СЕТ СН'!$I$11+СВЦЭМ!$D$10+'СЕТ СН'!$I$6-'СЕТ СН'!$I$23</f>
        <v>2123.9133053800001</v>
      </c>
      <c r="J121" s="36">
        <f>SUMIFS(СВЦЭМ!$D$34:$D$777,СВЦЭМ!$A$34:$A$777,$A121,СВЦЭМ!$B$34:$B$777,J$119)+'СЕТ СН'!$I$11+СВЦЭМ!$D$10+'СЕТ СН'!$I$6-'СЕТ СН'!$I$23</f>
        <v>2115.2448782199999</v>
      </c>
      <c r="K121" s="36">
        <f>SUMIFS(СВЦЭМ!$D$34:$D$777,СВЦЭМ!$A$34:$A$777,$A121,СВЦЭМ!$B$34:$B$777,K$119)+'СЕТ СН'!$I$11+СВЦЭМ!$D$10+'СЕТ СН'!$I$6-'СЕТ СН'!$I$23</f>
        <v>2076.9097123399997</v>
      </c>
      <c r="L121" s="36">
        <f>SUMIFS(СВЦЭМ!$D$34:$D$777,СВЦЭМ!$A$34:$A$777,$A121,СВЦЭМ!$B$34:$B$777,L$119)+'СЕТ СН'!$I$11+СВЦЭМ!$D$10+'СЕТ СН'!$I$6-'СЕТ СН'!$I$23</f>
        <v>2069.56782131</v>
      </c>
      <c r="M121" s="36">
        <f>SUMIFS(СВЦЭМ!$D$34:$D$777,СВЦЭМ!$A$34:$A$777,$A121,СВЦЭМ!$B$34:$B$777,M$119)+'СЕТ СН'!$I$11+СВЦЭМ!$D$10+'СЕТ СН'!$I$6-'СЕТ СН'!$I$23</f>
        <v>2075.2166843499999</v>
      </c>
      <c r="N121" s="36">
        <f>SUMIFS(СВЦЭМ!$D$34:$D$777,СВЦЭМ!$A$34:$A$777,$A121,СВЦЭМ!$B$34:$B$777,N$119)+'СЕТ СН'!$I$11+СВЦЭМ!$D$10+'СЕТ СН'!$I$6-'СЕТ СН'!$I$23</f>
        <v>2081.5857649999998</v>
      </c>
      <c r="O121" s="36">
        <f>SUMIFS(СВЦЭМ!$D$34:$D$777,СВЦЭМ!$A$34:$A$777,$A121,СВЦЭМ!$B$34:$B$777,O$119)+'СЕТ СН'!$I$11+СВЦЭМ!$D$10+'СЕТ СН'!$I$6-'СЕТ СН'!$I$23</f>
        <v>2057.5943359100002</v>
      </c>
      <c r="P121" s="36">
        <f>SUMIFS(СВЦЭМ!$D$34:$D$777,СВЦЭМ!$A$34:$A$777,$A121,СВЦЭМ!$B$34:$B$777,P$119)+'СЕТ СН'!$I$11+СВЦЭМ!$D$10+'СЕТ СН'!$I$6-'СЕТ СН'!$I$23</f>
        <v>1981.5097329600003</v>
      </c>
      <c r="Q121" s="36">
        <f>SUMIFS(СВЦЭМ!$D$34:$D$777,СВЦЭМ!$A$34:$A$777,$A121,СВЦЭМ!$B$34:$B$777,Q$119)+'СЕТ СН'!$I$11+СВЦЭМ!$D$10+'СЕТ СН'!$I$6-'СЕТ СН'!$I$23</f>
        <v>1912.7124072900001</v>
      </c>
      <c r="R121" s="36">
        <f>SUMIFS(СВЦЭМ!$D$34:$D$777,СВЦЭМ!$A$34:$A$777,$A121,СВЦЭМ!$B$34:$B$777,R$119)+'СЕТ СН'!$I$11+СВЦЭМ!$D$10+'СЕТ СН'!$I$6-'СЕТ СН'!$I$23</f>
        <v>1794.2792748100001</v>
      </c>
      <c r="S121" s="36">
        <f>SUMIFS(СВЦЭМ!$D$34:$D$777,СВЦЭМ!$A$34:$A$777,$A121,СВЦЭМ!$B$34:$B$777,S$119)+'СЕТ СН'!$I$11+СВЦЭМ!$D$10+'СЕТ СН'!$I$6-'СЕТ СН'!$I$23</f>
        <v>1708.44025719</v>
      </c>
      <c r="T121" s="36">
        <f>SUMIFS(СВЦЭМ!$D$34:$D$777,СВЦЭМ!$A$34:$A$777,$A121,СВЦЭМ!$B$34:$B$777,T$119)+'СЕТ СН'!$I$11+СВЦЭМ!$D$10+'СЕТ СН'!$I$6-'СЕТ СН'!$I$23</f>
        <v>1706.9673218200001</v>
      </c>
      <c r="U121" s="36">
        <f>SUMIFS(СВЦЭМ!$D$34:$D$777,СВЦЭМ!$A$34:$A$777,$A121,СВЦЭМ!$B$34:$B$777,U$119)+'СЕТ СН'!$I$11+СВЦЭМ!$D$10+'СЕТ СН'!$I$6-'СЕТ СН'!$I$23</f>
        <v>1701.6408915500001</v>
      </c>
      <c r="V121" s="36">
        <f>SUMIFS(СВЦЭМ!$D$34:$D$777,СВЦЭМ!$A$34:$A$777,$A121,СВЦЭМ!$B$34:$B$777,V$119)+'СЕТ СН'!$I$11+СВЦЭМ!$D$10+'СЕТ СН'!$I$6-'СЕТ СН'!$I$23</f>
        <v>1700.9560626000002</v>
      </c>
      <c r="W121" s="36">
        <f>SUMIFS(СВЦЭМ!$D$34:$D$777,СВЦЭМ!$A$34:$A$777,$A121,СВЦЭМ!$B$34:$B$777,W$119)+'СЕТ СН'!$I$11+СВЦЭМ!$D$10+'СЕТ СН'!$I$6-'СЕТ СН'!$I$23</f>
        <v>1693.17513861</v>
      </c>
      <c r="X121" s="36">
        <f>SUMIFS(СВЦЭМ!$D$34:$D$777,СВЦЭМ!$A$34:$A$777,$A121,СВЦЭМ!$B$34:$B$777,X$119)+'СЕТ СН'!$I$11+СВЦЭМ!$D$10+'СЕТ СН'!$I$6-'СЕТ СН'!$I$23</f>
        <v>1741.8905676599998</v>
      </c>
      <c r="Y121" s="36">
        <f>SUMIFS(СВЦЭМ!$D$34:$D$777,СВЦЭМ!$A$34:$A$777,$A121,СВЦЭМ!$B$34:$B$777,Y$119)+'СЕТ СН'!$I$11+СВЦЭМ!$D$10+'СЕТ СН'!$I$6-'СЕТ СН'!$I$23</f>
        <v>1876.4946709999999</v>
      </c>
    </row>
    <row r="122" spans="1:27" ht="15.75" x14ac:dyDescent="0.2">
      <c r="A122" s="35">
        <f t="shared" ref="A122:A150" si="3">A121+1</f>
        <v>43376</v>
      </c>
      <c r="B122" s="36">
        <f>SUMIFS(СВЦЭМ!$D$34:$D$777,СВЦЭМ!$A$34:$A$777,$A122,СВЦЭМ!$B$34:$B$777,B$119)+'СЕТ СН'!$I$11+СВЦЭМ!$D$10+'СЕТ СН'!$I$6-'СЕТ СН'!$I$23</f>
        <v>2022.3265696999997</v>
      </c>
      <c r="C122" s="36">
        <f>SUMIFS(СВЦЭМ!$D$34:$D$777,СВЦЭМ!$A$34:$A$777,$A122,СВЦЭМ!$B$34:$B$777,C$119)+'СЕТ СН'!$I$11+СВЦЭМ!$D$10+'СЕТ СН'!$I$6-'СЕТ СН'!$I$23</f>
        <v>2145.0221251000003</v>
      </c>
      <c r="D122" s="36">
        <f>SUMIFS(СВЦЭМ!$D$34:$D$777,СВЦЭМ!$A$34:$A$777,$A122,СВЦЭМ!$B$34:$B$777,D$119)+'СЕТ СН'!$I$11+СВЦЭМ!$D$10+'СЕТ СН'!$I$6-'СЕТ СН'!$I$23</f>
        <v>2253.3735060200001</v>
      </c>
      <c r="E122" s="36">
        <f>SUMIFS(СВЦЭМ!$D$34:$D$777,СВЦЭМ!$A$34:$A$777,$A122,СВЦЭМ!$B$34:$B$777,E$119)+'СЕТ СН'!$I$11+СВЦЭМ!$D$10+'СЕТ СН'!$I$6-'СЕТ СН'!$I$23</f>
        <v>2269.7515548000001</v>
      </c>
      <c r="F122" s="36">
        <f>SUMIFS(СВЦЭМ!$D$34:$D$777,СВЦЭМ!$A$34:$A$777,$A122,СВЦЭМ!$B$34:$B$777,F$119)+'СЕТ СН'!$I$11+СВЦЭМ!$D$10+'СЕТ СН'!$I$6-'СЕТ СН'!$I$23</f>
        <v>2262.2885363800001</v>
      </c>
      <c r="G122" s="36">
        <f>SUMIFS(СВЦЭМ!$D$34:$D$777,СВЦЭМ!$A$34:$A$777,$A122,СВЦЭМ!$B$34:$B$777,G$119)+'СЕТ СН'!$I$11+СВЦЭМ!$D$10+'СЕТ СН'!$I$6-'СЕТ СН'!$I$23</f>
        <v>2227.5946281699999</v>
      </c>
      <c r="H122" s="36">
        <f>SUMIFS(СВЦЭМ!$D$34:$D$777,СВЦЭМ!$A$34:$A$777,$A122,СВЦЭМ!$B$34:$B$777,H$119)+'СЕТ СН'!$I$11+СВЦЭМ!$D$10+'СЕТ СН'!$I$6-'СЕТ СН'!$I$23</f>
        <v>2155.6384564</v>
      </c>
      <c r="I122" s="36">
        <f>SUMIFS(СВЦЭМ!$D$34:$D$777,СВЦЭМ!$A$34:$A$777,$A122,СВЦЭМ!$B$34:$B$777,I$119)+'СЕТ СН'!$I$11+СВЦЭМ!$D$10+'СЕТ СН'!$I$6-'СЕТ СН'!$I$23</f>
        <v>2086.7619696500001</v>
      </c>
      <c r="J122" s="36">
        <f>SUMIFS(СВЦЭМ!$D$34:$D$777,СВЦЭМ!$A$34:$A$777,$A122,СВЦЭМ!$B$34:$B$777,J$119)+'СЕТ СН'!$I$11+СВЦЭМ!$D$10+'СЕТ СН'!$I$6-'СЕТ СН'!$I$23</f>
        <v>2058.74723189</v>
      </c>
      <c r="K122" s="36">
        <f>SUMIFS(СВЦЭМ!$D$34:$D$777,СВЦЭМ!$A$34:$A$777,$A122,СВЦЭМ!$B$34:$B$777,K$119)+'СЕТ СН'!$I$11+СВЦЭМ!$D$10+'СЕТ СН'!$I$6-'СЕТ СН'!$I$23</f>
        <v>2049.1893704700001</v>
      </c>
      <c r="L122" s="36">
        <f>SUMIFS(СВЦЭМ!$D$34:$D$777,СВЦЭМ!$A$34:$A$777,$A122,СВЦЭМ!$B$34:$B$777,L$119)+'СЕТ СН'!$I$11+СВЦЭМ!$D$10+'СЕТ СН'!$I$6-'СЕТ СН'!$I$23</f>
        <v>2058.5263912199998</v>
      </c>
      <c r="M122" s="36">
        <f>SUMIFS(СВЦЭМ!$D$34:$D$777,СВЦЭМ!$A$34:$A$777,$A122,СВЦЭМ!$B$34:$B$777,M$119)+'СЕТ СН'!$I$11+СВЦЭМ!$D$10+'СЕТ СН'!$I$6-'СЕТ СН'!$I$23</f>
        <v>2066.3763406799999</v>
      </c>
      <c r="N122" s="36">
        <f>SUMIFS(СВЦЭМ!$D$34:$D$777,СВЦЭМ!$A$34:$A$777,$A122,СВЦЭМ!$B$34:$B$777,N$119)+'СЕТ СН'!$I$11+СВЦЭМ!$D$10+'СЕТ СН'!$I$6-'СЕТ СН'!$I$23</f>
        <v>2066.7538668100001</v>
      </c>
      <c r="O122" s="36">
        <f>SUMIFS(СВЦЭМ!$D$34:$D$777,СВЦЭМ!$A$34:$A$777,$A122,СВЦЭМ!$B$34:$B$777,O$119)+'СЕТ СН'!$I$11+СВЦЭМ!$D$10+'СЕТ СН'!$I$6-'СЕТ СН'!$I$23</f>
        <v>2036.5035003000003</v>
      </c>
      <c r="P122" s="36">
        <f>SUMIFS(СВЦЭМ!$D$34:$D$777,СВЦЭМ!$A$34:$A$777,$A122,СВЦЭМ!$B$34:$B$777,P$119)+'СЕТ СН'!$I$11+СВЦЭМ!$D$10+'СЕТ СН'!$I$6-'СЕТ СН'!$I$23</f>
        <v>1982.83752138</v>
      </c>
      <c r="Q122" s="36">
        <f>SUMIFS(СВЦЭМ!$D$34:$D$777,СВЦЭМ!$A$34:$A$777,$A122,СВЦЭМ!$B$34:$B$777,Q$119)+'СЕТ СН'!$I$11+СВЦЭМ!$D$10+'СЕТ СН'!$I$6-'СЕТ СН'!$I$23</f>
        <v>1907.0311669100001</v>
      </c>
      <c r="R122" s="36">
        <f>SUMIFS(СВЦЭМ!$D$34:$D$777,СВЦЭМ!$A$34:$A$777,$A122,СВЦЭМ!$B$34:$B$777,R$119)+'СЕТ СН'!$I$11+СВЦЭМ!$D$10+'СЕТ СН'!$I$6-'СЕТ СН'!$I$23</f>
        <v>1806.6937716100001</v>
      </c>
      <c r="S122" s="36">
        <f>SUMIFS(СВЦЭМ!$D$34:$D$777,СВЦЭМ!$A$34:$A$777,$A122,СВЦЭМ!$B$34:$B$777,S$119)+'СЕТ СН'!$I$11+СВЦЭМ!$D$10+'СЕТ СН'!$I$6-'СЕТ СН'!$I$23</f>
        <v>1734.6645816</v>
      </c>
      <c r="T122" s="36">
        <f>SUMIFS(СВЦЭМ!$D$34:$D$777,СВЦЭМ!$A$34:$A$777,$A122,СВЦЭМ!$B$34:$B$777,T$119)+'СЕТ СН'!$I$11+СВЦЭМ!$D$10+'СЕТ СН'!$I$6-'СЕТ СН'!$I$23</f>
        <v>1747.3717240000001</v>
      </c>
      <c r="U122" s="36">
        <f>SUMIFS(СВЦЭМ!$D$34:$D$777,СВЦЭМ!$A$34:$A$777,$A122,СВЦЭМ!$B$34:$B$777,U$119)+'СЕТ СН'!$I$11+СВЦЭМ!$D$10+'СЕТ СН'!$I$6-'СЕТ СН'!$I$23</f>
        <v>1787.8652531299999</v>
      </c>
      <c r="V122" s="36">
        <f>SUMIFS(СВЦЭМ!$D$34:$D$777,СВЦЭМ!$A$34:$A$777,$A122,СВЦЭМ!$B$34:$B$777,V$119)+'СЕТ СН'!$I$11+СВЦЭМ!$D$10+'СЕТ СН'!$I$6-'СЕТ СН'!$I$23</f>
        <v>1794.9198404500003</v>
      </c>
      <c r="W122" s="36">
        <f>SUMIFS(СВЦЭМ!$D$34:$D$777,СВЦЭМ!$A$34:$A$777,$A122,СВЦЭМ!$B$34:$B$777,W$119)+'СЕТ СН'!$I$11+СВЦЭМ!$D$10+'СЕТ СН'!$I$6-'СЕТ СН'!$I$23</f>
        <v>1789.3966929200001</v>
      </c>
      <c r="X122" s="36">
        <f>SUMIFS(СВЦЭМ!$D$34:$D$777,СВЦЭМ!$A$34:$A$777,$A122,СВЦЭМ!$B$34:$B$777,X$119)+'СЕТ СН'!$I$11+СВЦЭМ!$D$10+'СЕТ СН'!$I$6-'СЕТ СН'!$I$23</f>
        <v>1770.0785477600002</v>
      </c>
      <c r="Y122" s="36">
        <f>SUMIFS(СВЦЭМ!$D$34:$D$777,СВЦЭМ!$A$34:$A$777,$A122,СВЦЭМ!$B$34:$B$777,Y$119)+'СЕТ СН'!$I$11+СВЦЭМ!$D$10+'СЕТ СН'!$I$6-'СЕТ СН'!$I$23</f>
        <v>1906.3966882300001</v>
      </c>
    </row>
    <row r="123" spans="1:27" ht="15.75" x14ac:dyDescent="0.2">
      <c r="A123" s="35">
        <f t="shared" si="3"/>
        <v>43377</v>
      </c>
      <c r="B123" s="36">
        <f>SUMIFS(СВЦЭМ!$D$34:$D$777,СВЦЭМ!$A$34:$A$777,$A123,СВЦЭМ!$B$34:$B$777,B$119)+'СЕТ СН'!$I$11+СВЦЭМ!$D$10+'СЕТ СН'!$I$6-'СЕТ СН'!$I$23</f>
        <v>1975.5234835900001</v>
      </c>
      <c r="C123" s="36">
        <f>SUMIFS(СВЦЭМ!$D$34:$D$777,СВЦЭМ!$A$34:$A$777,$A123,СВЦЭМ!$B$34:$B$777,C$119)+'СЕТ СН'!$I$11+СВЦЭМ!$D$10+'СЕТ СН'!$I$6-'СЕТ СН'!$I$23</f>
        <v>2104.21172007</v>
      </c>
      <c r="D123" s="36">
        <f>SUMIFS(СВЦЭМ!$D$34:$D$777,СВЦЭМ!$A$34:$A$777,$A123,СВЦЭМ!$B$34:$B$777,D$119)+'СЕТ СН'!$I$11+СВЦЭМ!$D$10+'СЕТ СН'!$I$6-'СЕТ СН'!$I$23</f>
        <v>2222.3453321699999</v>
      </c>
      <c r="E123" s="36">
        <f>SUMIFS(СВЦЭМ!$D$34:$D$777,СВЦЭМ!$A$34:$A$777,$A123,СВЦЭМ!$B$34:$B$777,E$119)+'СЕТ СН'!$I$11+СВЦЭМ!$D$10+'СЕТ СН'!$I$6-'СЕТ СН'!$I$23</f>
        <v>2256.21535206</v>
      </c>
      <c r="F123" s="36">
        <f>SUMIFS(СВЦЭМ!$D$34:$D$777,СВЦЭМ!$A$34:$A$777,$A123,СВЦЭМ!$B$34:$B$777,F$119)+'СЕТ СН'!$I$11+СВЦЭМ!$D$10+'СЕТ СН'!$I$6-'СЕТ СН'!$I$23</f>
        <v>2251.3899308700002</v>
      </c>
      <c r="G123" s="36">
        <f>SUMIFS(СВЦЭМ!$D$34:$D$777,СВЦЭМ!$A$34:$A$777,$A123,СВЦЭМ!$B$34:$B$777,G$119)+'СЕТ СН'!$I$11+СВЦЭМ!$D$10+'СЕТ СН'!$I$6-'СЕТ СН'!$I$23</f>
        <v>2217.9518757000001</v>
      </c>
      <c r="H123" s="36">
        <f>SUMIFS(СВЦЭМ!$D$34:$D$777,СВЦЭМ!$A$34:$A$777,$A123,СВЦЭМ!$B$34:$B$777,H$119)+'СЕТ СН'!$I$11+СВЦЭМ!$D$10+'СЕТ СН'!$I$6-'СЕТ СН'!$I$23</f>
        <v>2158.4316113300001</v>
      </c>
      <c r="I123" s="36">
        <f>SUMIFS(СВЦЭМ!$D$34:$D$777,СВЦЭМ!$A$34:$A$777,$A123,СВЦЭМ!$B$34:$B$777,I$119)+'СЕТ СН'!$I$11+СВЦЭМ!$D$10+'СЕТ СН'!$I$6-'СЕТ СН'!$I$23</f>
        <v>2103.01370752</v>
      </c>
      <c r="J123" s="36">
        <f>SUMIFS(СВЦЭМ!$D$34:$D$777,СВЦЭМ!$A$34:$A$777,$A123,СВЦЭМ!$B$34:$B$777,J$119)+'СЕТ СН'!$I$11+СВЦЭМ!$D$10+'СЕТ СН'!$I$6-'СЕТ СН'!$I$23</f>
        <v>2082.7493300699998</v>
      </c>
      <c r="K123" s="36">
        <f>SUMIFS(СВЦЭМ!$D$34:$D$777,СВЦЭМ!$A$34:$A$777,$A123,СВЦЭМ!$B$34:$B$777,K$119)+'СЕТ СН'!$I$11+СВЦЭМ!$D$10+'СЕТ СН'!$I$6-'СЕТ СН'!$I$23</f>
        <v>2073.19817771</v>
      </c>
      <c r="L123" s="36">
        <f>SUMIFS(СВЦЭМ!$D$34:$D$777,СВЦЭМ!$A$34:$A$777,$A123,СВЦЭМ!$B$34:$B$777,L$119)+'СЕТ СН'!$I$11+СВЦЭМ!$D$10+'СЕТ СН'!$I$6-'СЕТ СН'!$I$23</f>
        <v>2082.35283622</v>
      </c>
      <c r="M123" s="36">
        <f>SUMIFS(СВЦЭМ!$D$34:$D$777,СВЦЭМ!$A$34:$A$777,$A123,СВЦЭМ!$B$34:$B$777,M$119)+'СЕТ СН'!$I$11+СВЦЭМ!$D$10+'СЕТ СН'!$I$6-'СЕТ СН'!$I$23</f>
        <v>2099.1830239800001</v>
      </c>
      <c r="N123" s="36">
        <f>SUMIFS(СВЦЭМ!$D$34:$D$777,СВЦЭМ!$A$34:$A$777,$A123,СВЦЭМ!$B$34:$B$777,N$119)+'СЕТ СН'!$I$11+СВЦЭМ!$D$10+'СЕТ СН'!$I$6-'СЕТ СН'!$I$23</f>
        <v>2103.0105556500002</v>
      </c>
      <c r="O123" s="36">
        <f>SUMIFS(СВЦЭМ!$D$34:$D$777,СВЦЭМ!$A$34:$A$777,$A123,СВЦЭМ!$B$34:$B$777,O$119)+'СЕТ СН'!$I$11+СВЦЭМ!$D$10+'СЕТ СН'!$I$6-'СЕТ СН'!$I$23</f>
        <v>2088.2496020600001</v>
      </c>
      <c r="P123" s="36">
        <f>SUMIFS(СВЦЭМ!$D$34:$D$777,СВЦЭМ!$A$34:$A$777,$A123,СВЦЭМ!$B$34:$B$777,P$119)+'СЕТ СН'!$I$11+СВЦЭМ!$D$10+'СЕТ СН'!$I$6-'СЕТ СН'!$I$23</f>
        <v>2006.7981602600003</v>
      </c>
      <c r="Q123" s="36">
        <f>SUMIFS(СВЦЭМ!$D$34:$D$777,СВЦЭМ!$A$34:$A$777,$A123,СВЦЭМ!$B$34:$B$777,Q$119)+'СЕТ СН'!$I$11+СВЦЭМ!$D$10+'СЕТ СН'!$I$6-'СЕТ СН'!$I$23</f>
        <v>1938.3881736200001</v>
      </c>
      <c r="R123" s="36">
        <f>SUMIFS(СВЦЭМ!$D$34:$D$777,СВЦЭМ!$A$34:$A$777,$A123,СВЦЭМ!$B$34:$B$777,R$119)+'СЕТ СН'!$I$11+СВЦЭМ!$D$10+'СЕТ СН'!$I$6-'СЕТ СН'!$I$23</f>
        <v>1833.1267379800001</v>
      </c>
      <c r="S123" s="36">
        <f>SUMIFS(СВЦЭМ!$D$34:$D$777,СВЦЭМ!$A$34:$A$777,$A123,СВЦЭМ!$B$34:$B$777,S$119)+'СЕТ СН'!$I$11+СВЦЭМ!$D$10+'СЕТ СН'!$I$6-'СЕТ СН'!$I$23</f>
        <v>1748.6671353500001</v>
      </c>
      <c r="T123" s="36">
        <f>SUMIFS(СВЦЭМ!$D$34:$D$777,СВЦЭМ!$A$34:$A$777,$A123,СВЦЭМ!$B$34:$B$777,T$119)+'СЕТ СН'!$I$11+СВЦЭМ!$D$10+'СЕТ СН'!$I$6-'СЕТ СН'!$I$23</f>
        <v>1755.7502700099999</v>
      </c>
      <c r="U123" s="36">
        <f>SUMIFS(СВЦЭМ!$D$34:$D$777,СВЦЭМ!$A$34:$A$777,$A123,СВЦЭМ!$B$34:$B$777,U$119)+'СЕТ СН'!$I$11+СВЦЭМ!$D$10+'СЕТ СН'!$I$6-'СЕТ СН'!$I$23</f>
        <v>1802.3869973400001</v>
      </c>
      <c r="V123" s="36">
        <f>SUMIFS(СВЦЭМ!$D$34:$D$777,СВЦЭМ!$A$34:$A$777,$A123,СВЦЭМ!$B$34:$B$777,V$119)+'СЕТ СН'!$I$11+СВЦЭМ!$D$10+'СЕТ СН'!$I$6-'СЕТ СН'!$I$23</f>
        <v>1809.71920808</v>
      </c>
      <c r="W123" s="36">
        <f>SUMIFS(СВЦЭМ!$D$34:$D$777,СВЦЭМ!$A$34:$A$777,$A123,СВЦЭМ!$B$34:$B$777,W$119)+'СЕТ СН'!$I$11+СВЦЭМ!$D$10+'СЕТ СН'!$I$6-'СЕТ СН'!$I$23</f>
        <v>1800.9215094399997</v>
      </c>
      <c r="X123" s="36">
        <f>SUMIFS(СВЦЭМ!$D$34:$D$777,СВЦЭМ!$A$34:$A$777,$A123,СВЦЭМ!$B$34:$B$777,X$119)+'СЕТ СН'!$I$11+СВЦЭМ!$D$10+'СЕТ СН'!$I$6-'СЕТ СН'!$I$23</f>
        <v>1795.30943643</v>
      </c>
      <c r="Y123" s="36">
        <f>SUMIFS(СВЦЭМ!$D$34:$D$777,СВЦЭМ!$A$34:$A$777,$A123,СВЦЭМ!$B$34:$B$777,Y$119)+'СЕТ СН'!$I$11+СВЦЭМ!$D$10+'СЕТ СН'!$I$6-'СЕТ СН'!$I$23</f>
        <v>1891.4392751599999</v>
      </c>
    </row>
    <row r="124" spans="1:27" ht="15.75" x14ac:dyDescent="0.2">
      <c r="A124" s="35">
        <f t="shared" si="3"/>
        <v>43378</v>
      </c>
      <c r="B124" s="36">
        <f>SUMIFS(СВЦЭМ!$D$34:$D$777,СВЦЭМ!$A$34:$A$777,$A124,СВЦЭМ!$B$34:$B$777,B$119)+'СЕТ СН'!$I$11+СВЦЭМ!$D$10+'СЕТ СН'!$I$6-'СЕТ СН'!$I$23</f>
        <v>2074.32246321</v>
      </c>
      <c r="C124" s="36">
        <f>SUMIFS(СВЦЭМ!$D$34:$D$777,СВЦЭМ!$A$34:$A$777,$A124,СВЦЭМ!$B$34:$B$777,C$119)+'СЕТ СН'!$I$11+СВЦЭМ!$D$10+'СЕТ СН'!$I$6-'СЕТ СН'!$I$23</f>
        <v>2148.7527081999997</v>
      </c>
      <c r="D124" s="36">
        <f>SUMIFS(СВЦЭМ!$D$34:$D$777,СВЦЭМ!$A$34:$A$777,$A124,СВЦЭМ!$B$34:$B$777,D$119)+'СЕТ СН'!$I$11+СВЦЭМ!$D$10+'СЕТ СН'!$I$6-'СЕТ СН'!$I$23</f>
        <v>2226.80325111</v>
      </c>
      <c r="E124" s="36">
        <f>SUMIFS(СВЦЭМ!$D$34:$D$777,СВЦЭМ!$A$34:$A$777,$A124,СВЦЭМ!$B$34:$B$777,E$119)+'СЕТ СН'!$I$11+СВЦЭМ!$D$10+'СЕТ СН'!$I$6-'СЕТ СН'!$I$23</f>
        <v>2233.2138122200004</v>
      </c>
      <c r="F124" s="36">
        <f>SUMIFS(СВЦЭМ!$D$34:$D$777,СВЦЭМ!$A$34:$A$777,$A124,СВЦЭМ!$B$34:$B$777,F$119)+'СЕТ СН'!$I$11+СВЦЭМ!$D$10+'СЕТ СН'!$I$6-'СЕТ СН'!$I$23</f>
        <v>2235.2392111899999</v>
      </c>
      <c r="G124" s="36">
        <f>SUMIFS(СВЦЭМ!$D$34:$D$777,СВЦЭМ!$A$34:$A$777,$A124,СВЦЭМ!$B$34:$B$777,G$119)+'СЕТ СН'!$I$11+СВЦЭМ!$D$10+'СЕТ СН'!$I$6-'СЕТ СН'!$I$23</f>
        <v>2217.49298348</v>
      </c>
      <c r="H124" s="36">
        <f>SUMIFS(СВЦЭМ!$D$34:$D$777,СВЦЭМ!$A$34:$A$777,$A124,СВЦЭМ!$B$34:$B$777,H$119)+'СЕТ СН'!$I$11+СВЦЭМ!$D$10+'СЕТ СН'!$I$6-'СЕТ СН'!$I$23</f>
        <v>2162.7641500300001</v>
      </c>
      <c r="I124" s="36">
        <f>SUMIFS(СВЦЭМ!$D$34:$D$777,СВЦЭМ!$A$34:$A$777,$A124,СВЦЭМ!$B$34:$B$777,I$119)+'СЕТ СН'!$I$11+СВЦЭМ!$D$10+'СЕТ СН'!$I$6-'СЕТ СН'!$I$23</f>
        <v>2077.9202473200003</v>
      </c>
      <c r="J124" s="36">
        <f>SUMIFS(СВЦЭМ!$D$34:$D$777,СВЦЭМ!$A$34:$A$777,$A124,СВЦЭМ!$B$34:$B$777,J$119)+'СЕТ СН'!$I$11+СВЦЭМ!$D$10+'СЕТ СН'!$I$6-'СЕТ СН'!$I$23</f>
        <v>2050.3816257500002</v>
      </c>
      <c r="K124" s="36">
        <f>SUMIFS(СВЦЭМ!$D$34:$D$777,СВЦЭМ!$A$34:$A$777,$A124,СВЦЭМ!$B$34:$B$777,K$119)+'СЕТ СН'!$I$11+СВЦЭМ!$D$10+'СЕТ СН'!$I$6-'СЕТ СН'!$I$23</f>
        <v>2046.0247264899999</v>
      </c>
      <c r="L124" s="36">
        <f>SUMIFS(СВЦЭМ!$D$34:$D$777,СВЦЭМ!$A$34:$A$777,$A124,СВЦЭМ!$B$34:$B$777,L$119)+'СЕТ СН'!$I$11+СВЦЭМ!$D$10+'СЕТ СН'!$I$6-'СЕТ СН'!$I$23</f>
        <v>2051.9948054199999</v>
      </c>
      <c r="M124" s="36">
        <f>SUMIFS(СВЦЭМ!$D$34:$D$777,СВЦЭМ!$A$34:$A$777,$A124,СВЦЭМ!$B$34:$B$777,M$119)+'СЕТ СН'!$I$11+СВЦЭМ!$D$10+'СЕТ СН'!$I$6-'СЕТ СН'!$I$23</f>
        <v>2058.00349297</v>
      </c>
      <c r="N124" s="36">
        <f>SUMIFS(СВЦЭМ!$D$34:$D$777,СВЦЭМ!$A$34:$A$777,$A124,СВЦЭМ!$B$34:$B$777,N$119)+'СЕТ СН'!$I$11+СВЦЭМ!$D$10+'СЕТ СН'!$I$6-'СЕТ СН'!$I$23</f>
        <v>2080.1592208699999</v>
      </c>
      <c r="O124" s="36">
        <f>SUMIFS(СВЦЭМ!$D$34:$D$777,СВЦЭМ!$A$34:$A$777,$A124,СВЦЭМ!$B$34:$B$777,O$119)+'СЕТ СН'!$I$11+СВЦЭМ!$D$10+'СЕТ СН'!$I$6-'СЕТ СН'!$I$23</f>
        <v>2063.6704871900001</v>
      </c>
      <c r="P124" s="36">
        <f>SUMIFS(СВЦЭМ!$D$34:$D$777,СВЦЭМ!$A$34:$A$777,$A124,СВЦЭМ!$B$34:$B$777,P$119)+'СЕТ СН'!$I$11+СВЦЭМ!$D$10+'СЕТ СН'!$I$6-'СЕТ СН'!$I$23</f>
        <v>2017.0696161400001</v>
      </c>
      <c r="Q124" s="36">
        <f>SUMIFS(СВЦЭМ!$D$34:$D$777,СВЦЭМ!$A$34:$A$777,$A124,СВЦЭМ!$B$34:$B$777,Q$119)+'СЕТ СН'!$I$11+СВЦЭМ!$D$10+'СЕТ СН'!$I$6-'СЕТ СН'!$I$23</f>
        <v>1941.1881073499999</v>
      </c>
      <c r="R124" s="36">
        <f>SUMIFS(СВЦЭМ!$D$34:$D$777,СВЦЭМ!$A$34:$A$777,$A124,СВЦЭМ!$B$34:$B$777,R$119)+'СЕТ СН'!$I$11+СВЦЭМ!$D$10+'СЕТ СН'!$I$6-'СЕТ СН'!$I$23</f>
        <v>1838.82408807</v>
      </c>
      <c r="S124" s="36">
        <f>SUMIFS(СВЦЭМ!$D$34:$D$777,СВЦЭМ!$A$34:$A$777,$A124,СВЦЭМ!$B$34:$B$777,S$119)+'СЕТ СН'!$I$11+СВЦЭМ!$D$10+'СЕТ СН'!$I$6-'СЕТ СН'!$I$23</f>
        <v>1737.0854176800003</v>
      </c>
      <c r="T124" s="36">
        <f>SUMIFS(СВЦЭМ!$D$34:$D$777,СВЦЭМ!$A$34:$A$777,$A124,СВЦЭМ!$B$34:$B$777,T$119)+'СЕТ СН'!$I$11+СВЦЭМ!$D$10+'СЕТ СН'!$I$6-'СЕТ СН'!$I$23</f>
        <v>1718.5998494</v>
      </c>
      <c r="U124" s="36">
        <f>SUMIFS(СВЦЭМ!$D$34:$D$777,СВЦЭМ!$A$34:$A$777,$A124,СВЦЭМ!$B$34:$B$777,U$119)+'СЕТ СН'!$I$11+СВЦЭМ!$D$10+'СЕТ СН'!$I$6-'СЕТ СН'!$I$23</f>
        <v>1763.1355814899998</v>
      </c>
      <c r="V124" s="36">
        <f>SUMIFS(СВЦЭМ!$D$34:$D$777,СВЦЭМ!$A$34:$A$777,$A124,СВЦЭМ!$B$34:$B$777,V$119)+'СЕТ СН'!$I$11+СВЦЭМ!$D$10+'СЕТ СН'!$I$6-'СЕТ СН'!$I$23</f>
        <v>1763.0239099199998</v>
      </c>
      <c r="W124" s="36">
        <f>SUMIFS(СВЦЭМ!$D$34:$D$777,СВЦЭМ!$A$34:$A$777,$A124,СВЦЭМ!$B$34:$B$777,W$119)+'СЕТ СН'!$I$11+СВЦЭМ!$D$10+'СЕТ СН'!$I$6-'СЕТ СН'!$I$23</f>
        <v>1750.5296127800002</v>
      </c>
      <c r="X124" s="36">
        <f>SUMIFS(СВЦЭМ!$D$34:$D$777,СВЦЭМ!$A$34:$A$777,$A124,СВЦЭМ!$B$34:$B$777,X$119)+'СЕТ СН'!$I$11+СВЦЭМ!$D$10+'СЕТ СН'!$I$6-'СЕТ СН'!$I$23</f>
        <v>1753.8904864900001</v>
      </c>
      <c r="Y124" s="36">
        <f>SUMIFS(СВЦЭМ!$D$34:$D$777,СВЦЭМ!$A$34:$A$777,$A124,СВЦЭМ!$B$34:$B$777,Y$119)+'СЕТ СН'!$I$11+СВЦЭМ!$D$10+'СЕТ СН'!$I$6-'СЕТ СН'!$I$23</f>
        <v>1889.1041066299999</v>
      </c>
    </row>
    <row r="125" spans="1:27" ht="15.75" x14ac:dyDescent="0.2">
      <c r="A125" s="35">
        <f t="shared" si="3"/>
        <v>43379</v>
      </c>
      <c r="B125" s="36">
        <f>SUMIFS(СВЦЭМ!$D$34:$D$777,СВЦЭМ!$A$34:$A$777,$A125,СВЦЭМ!$B$34:$B$777,B$119)+'СЕТ СН'!$I$11+СВЦЭМ!$D$10+'СЕТ СН'!$I$6-'СЕТ СН'!$I$23</f>
        <v>2018.90402498</v>
      </c>
      <c r="C125" s="36">
        <f>SUMIFS(СВЦЭМ!$D$34:$D$777,СВЦЭМ!$A$34:$A$777,$A125,СВЦЭМ!$B$34:$B$777,C$119)+'СЕТ СН'!$I$11+СВЦЭМ!$D$10+'СЕТ СН'!$I$6-'СЕТ СН'!$I$23</f>
        <v>2151.8011010600003</v>
      </c>
      <c r="D125" s="36">
        <f>SUMIFS(СВЦЭМ!$D$34:$D$777,СВЦЭМ!$A$34:$A$777,$A125,СВЦЭМ!$B$34:$B$777,D$119)+'СЕТ СН'!$I$11+СВЦЭМ!$D$10+'СЕТ СН'!$I$6-'СЕТ СН'!$I$23</f>
        <v>2251.22647052</v>
      </c>
      <c r="E125" s="36">
        <f>SUMIFS(СВЦЭМ!$D$34:$D$777,СВЦЭМ!$A$34:$A$777,$A125,СВЦЭМ!$B$34:$B$777,E$119)+'СЕТ СН'!$I$11+СВЦЭМ!$D$10+'СЕТ СН'!$I$6-'СЕТ СН'!$I$23</f>
        <v>2267.8880772900002</v>
      </c>
      <c r="F125" s="36">
        <f>SUMIFS(СВЦЭМ!$D$34:$D$777,СВЦЭМ!$A$34:$A$777,$A125,СВЦЭМ!$B$34:$B$777,F$119)+'СЕТ СН'!$I$11+СВЦЭМ!$D$10+'СЕТ СН'!$I$6-'СЕТ СН'!$I$23</f>
        <v>2260.4617401599999</v>
      </c>
      <c r="G125" s="36">
        <f>SUMIFS(СВЦЭМ!$D$34:$D$777,СВЦЭМ!$A$34:$A$777,$A125,СВЦЭМ!$B$34:$B$777,G$119)+'СЕТ СН'!$I$11+СВЦЭМ!$D$10+'СЕТ СН'!$I$6-'СЕТ СН'!$I$23</f>
        <v>2241.9606394399998</v>
      </c>
      <c r="H125" s="36">
        <f>SUMIFS(СВЦЭМ!$D$34:$D$777,СВЦЭМ!$A$34:$A$777,$A125,СВЦЭМ!$B$34:$B$777,H$119)+'СЕТ СН'!$I$11+СВЦЭМ!$D$10+'СЕТ СН'!$I$6-'СЕТ СН'!$I$23</f>
        <v>2220.1162905700003</v>
      </c>
      <c r="I125" s="36">
        <f>SUMIFS(СВЦЭМ!$D$34:$D$777,СВЦЭМ!$A$34:$A$777,$A125,СВЦЭМ!$B$34:$B$777,I$119)+'СЕТ СН'!$I$11+СВЦЭМ!$D$10+'СЕТ СН'!$I$6-'СЕТ СН'!$I$23</f>
        <v>2158.0227866300002</v>
      </c>
      <c r="J125" s="36">
        <f>SUMIFS(СВЦЭМ!$D$34:$D$777,СВЦЭМ!$A$34:$A$777,$A125,СВЦЭМ!$B$34:$B$777,J$119)+'СЕТ СН'!$I$11+СВЦЭМ!$D$10+'СЕТ СН'!$I$6-'СЕТ СН'!$I$23</f>
        <v>2082.4589814000001</v>
      </c>
      <c r="K125" s="36">
        <f>SUMIFS(СВЦЭМ!$D$34:$D$777,СВЦЭМ!$A$34:$A$777,$A125,СВЦЭМ!$B$34:$B$777,K$119)+'СЕТ СН'!$I$11+СВЦЭМ!$D$10+'СЕТ СН'!$I$6-'СЕТ СН'!$I$23</f>
        <v>2027.4782042799998</v>
      </c>
      <c r="L125" s="36">
        <f>SUMIFS(СВЦЭМ!$D$34:$D$777,СВЦЭМ!$A$34:$A$777,$A125,СВЦЭМ!$B$34:$B$777,L$119)+'СЕТ СН'!$I$11+СВЦЭМ!$D$10+'СЕТ СН'!$I$6-'СЕТ СН'!$I$23</f>
        <v>2009.1010745000003</v>
      </c>
      <c r="M125" s="36">
        <f>SUMIFS(СВЦЭМ!$D$34:$D$777,СВЦЭМ!$A$34:$A$777,$A125,СВЦЭМ!$B$34:$B$777,M$119)+'СЕТ СН'!$I$11+СВЦЭМ!$D$10+'СЕТ СН'!$I$6-'СЕТ СН'!$I$23</f>
        <v>2006.5519586299997</v>
      </c>
      <c r="N125" s="36">
        <f>SUMIFS(СВЦЭМ!$D$34:$D$777,СВЦЭМ!$A$34:$A$777,$A125,СВЦЭМ!$B$34:$B$777,N$119)+'СЕТ СН'!$I$11+СВЦЭМ!$D$10+'СЕТ СН'!$I$6-'СЕТ СН'!$I$23</f>
        <v>2031.3360866499997</v>
      </c>
      <c r="O125" s="36">
        <f>SUMIFS(СВЦЭМ!$D$34:$D$777,СВЦЭМ!$A$34:$A$777,$A125,СВЦЭМ!$B$34:$B$777,O$119)+'СЕТ СН'!$I$11+СВЦЭМ!$D$10+'СЕТ СН'!$I$6-'СЕТ СН'!$I$23</f>
        <v>2036.6494903299999</v>
      </c>
      <c r="P125" s="36">
        <f>SUMIFS(СВЦЭМ!$D$34:$D$777,СВЦЭМ!$A$34:$A$777,$A125,СВЦЭМ!$B$34:$B$777,P$119)+'СЕТ СН'!$I$11+СВЦЭМ!$D$10+'СЕТ СН'!$I$6-'СЕТ СН'!$I$23</f>
        <v>1963.2321033400003</v>
      </c>
      <c r="Q125" s="36">
        <f>SUMIFS(СВЦЭМ!$D$34:$D$777,СВЦЭМ!$A$34:$A$777,$A125,СВЦЭМ!$B$34:$B$777,Q$119)+'СЕТ СН'!$I$11+СВЦЭМ!$D$10+'СЕТ СН'!$I$6-'СЕТ СН'!$I$23</f>
        <v>1891.2905372499999</v>
      </c>
      <c r="R125" s="36">
        <f>SUMIFS(СВЦЭМ!$D$34:$D$777,СВЦЭМ!$A$34:$A$777,$A125,СВЦЭМ!$B$34:$B$777,R$119)+'СЕТ СН'!$I$11+СВЦЭМ!$D$10+'СЕТ СН'!$I$6-'СЕТ СН'!$I$23</f>
        <v>1780.5839851400001</v>
      </c>
      <c r="S125" s="36">
        <f>SUMIFS(СВЦЭМ!$D$34:$D$777,СВЦЭМ!$A$34:$A$777,$A125,СВЦЭМ!$B$34:$B$777,S$119)+'СЕТ СН'!$I$11+СВЦЭМ!$D$10+'СЕТ СН'!$I$6-'СЕТ СН'!$I$23</f>
        <v>1705.4432316100001</v>
      </c>
      <c r="T125" s="36">
        <f>SUMIFS(СВЦЭМ!$D$34:$D$777,СВЦЭМ!$A$34:$A$777,$A125,СВЦЭМ!$B$34:$B$777,T$119)+'СЕТ СН'!$I$11+СВЦЭМ!$D$10+'СЕТ СН'!$I$6-'СЕТ СН'!$I$23</f>
        <v>1708.77269918</v>
      </c>
      <c r="U125" s="36">
        <f>SUMIFS(СВЦЭМ!$D$34:$D$777,СВЦЭМ!$A$34:$A$777,$A125,СВЦЭМ!$B$34:$B$777,U$119)+'СЕТ СН'!$I$11+СВЦЭМ!$D$10+'СЕТ СН'!$I$6-'СЕТ СН'!$I$23</f>
        <v>1755.9668711700001</v>
      </c>
      <c r="V125" s="36">
        <f>SUMIFS(СВЦЭМ!$D$34:$D$777,СВЦЭМ!$A$34:$A$777,$A125,СВЦЭМ!$B$34:$B$777,V$119)+'СЕТ СН'!$I$11+СВЦЭМ!$D$10+'СЕТ СН'!$I$6-'СЕТ СН'!$I$23</f>
        <v>1763.6497441500001</v>
      </c>
      <c r="W125" s="36">
        <f>SUMIFS(СВЦЭМ!$D$34:$D$777,СВЦЭМ!$A$34:$A$777,$A125,СВЦЭМ!$B$34:$B$777,W$119)+'СЕТ СН'!$I$11+СВЦЭМ!$D$10+'СЕТ СН'!$I$6-'СЕТ СН'!$I$23</f>
        <v>1740.4450910800001</v>
      </c>
      <c r="X125" s="36">
        <f>SUMIFS(СВЦЭМ!$D$34:$D$777,СВЦЭМ!$A$34:$A$777,$A125,СВЦЭМ!$B$34:$B$777,X$119)+'СЕТ СН'!$I$11+СВЦЭМ!$D$10+'СЕТ СН'!$I$6-'СЕТ СН'!$I$23</f>
        <v>1738.27408083</v>
      </c>
      <c r="Y125" s="36">
        <f>SUMIFS(СВЦЭМ!$D$34:$D$777,СВЦЭМ!$A$34:$A$777,$A125,СВЦЭМ!$B$34:$B$777,Y$119)+'СЕТ СН'!$I$11+СВЦЭМ!$D$10+'СЕТ СН'!$I$6-'СЕТ СН'!$I$23</f>
        <v>1877.9222396</v>
      </c>
    </row>
    <row r="126" spans="1:27" ht="15.75" x14ac:dyDescent="0.2">
      <c r="A126" s="35">
        <f t="shared" si="3"/>
        <v>43380</v>
      </c>
      <c r="B126" s="36">
        <f>SUMIFS(СВЦЭМ!$D$34:$D$777,СВЦЭМ!$A$34:$A$777,$A126,СВЦЭМ!$B$34:$B$777,B$119)+'СЕТ СН'!$I$11+СВЦЭМ!$D$10+'СЕТ СН'!$I$6-'СЕТ СН'!$I$23</f>
        <v>2004.0921746100003</v>
      </c>
      <c r="C126" s="36">
        <f>SUMIFS(СВЦЭМ!$D$34:$D$777,СВЦЭМ!$A$34:$A$777,$A126,СВЦЭМ!$B$34:$B$777,C$119)+'СЕТ СН'!$I$11+СВЦЭМ!$D$10+'СЕТ СН'!$I$6-'СЕТ СН'!$I$23</f>
        <v>2123.5159227599997</v>
      </c>
      <c r="D126" s="36">
        <f>SUMIFS(СВЦЭМ!$D$34:$D$777,СВЦЭМ!$A$34:$A$777,$A126,СВЦЭМ!$B$34:$B$777,D$119)+'СЕТ СН'!$I$11+СВЦЭМ!$D$10+'СЕТ СН'!$I$6-'СЕТ СН'!$I$23</f>
        <v>2217.7612700500003</v>
      </c>
      <c r="E126" s="36">
        <f>SUMIFS(СВЦЭМ!$D$34:$D$777,СВЦЭМ!$A$34:$A$777,$A126,СВЦЭМ!$B$34:$B$777,E$119)+'СЕТ СН'!$I$11+СВЦЭМ!$D$10+'СЕТ СН'!$I$6-'СЕТ СН'!$I$23</f>
        <v>2220.4610225599999</v>
      </c>
      <c r="F126" s="36">
        <f>SUMIFS(СВЦЭМ!$D$34:$D$777,СВЦЭМ!$A$34:$A$777,$A126,СВЦЭМ!$B$34:$B$777,F$119)+'СЕТ СН'!$I$11+СВЦЭМ!$D$10+'СЕТ СН'!$I$6-'СЕТ СН'!$I$23</f>
        <v>2223.6414898800003</v>
      </c>
      <c r="G126" s="36">
        <f>SUMIFS(СВЦЭМ!$D$34:$D$777,СВЦЭМ!$A$34:$A$777,$A126,СВЦЭМ!$B$34:$B$777,G$119)+'СЕТ СН'!$I$11+СВЦЭМ!$D$10+'СЕТ СН'!$I$6-'СЕТ СН'!$I$23</f>
        <v>2234.8011609200003</v>
      </c>
      <c r="H126" s="36">
        <f>SUMIFS(СВЦЭМ!$D$34:$D$777,СВЦЭМ!$A$34:$A$777,$A126,СВЦЭМ!$B$34:$B$777,H$119)+'СЕТ СН'!$I$11+СВЦЭМ!$D$10+'СЕТ СН'!$I$6-'СЕТ СН'!$I$23</f>
        <v>2200.3903236200003</v>
      </c>
      <c r="I126" s="36">
        <f>SUMIFS(СВЦЭМ!$D$34:$D$777,СВЦЭМ!$A$34:$A$777,$A126,СВЦЭМ!$B$34:$B$777,I$119)+'СЕТ СН'!$I$11+СВЦЭМ!$D$10+'СЕТ СН'!$I$6-'СЕТ СН'!$I$23</f>
        <v>2135.74037671</v>
      </c>
      <c r="J126" s="36">
        <f>SUMIFS(СВЦЭМ!$D$34:$D$777,СВЦЭМ!$A$34:$A$777,$A126,СВЦЭМ!$B$34:$B$777,J$119)+'СЕТ СН'!$I$11+СВЦЭМ!$D$10+'СЕТ СН'!$I$6-'СЕТ СН'!$I$23</f>
        <v>2081.2706101700001</v>
      </c>
      <c r="K126" s="36">
        <f>SUMIFS(СВЦЭМ!$D$34:$D$777,СВЦЭМ!$A$34:$A$777,$A126,СВЦЭМ!$B$34:$B$777,K$119)+'СЕТ СН'!$I$11+СВЦЭМ!$D$10+'СЕТ СН'!$I$6-'СЕТ СН'!$I$23</f>
        <v>2047.2284652600001</v>
      </c>
      <c r="L126" s="36">
        <f>SUMIFS(СВЦЭМ!$D$34:$D$777,СВЦЭМ!$A$34:$A$777,$A126,СВЦЭМ!$B$34:$B$777,L$119)+'СЕТ СН'!$I$11+СВЦЭМ!$D$10+'СЕТ СН'!$I$6-'СЕТ СН'!$I$23</f>
        <v>2021.9869134800001</v>
      </c>
      <c r="M126" s="36">
        <f>SUMIFS(СВЦЭМ!$D$34:$D$777,СВЦЭМ!$A$34:$A$777,$A126,СВЦЭМ!$B$34:$B$777,M$119)+'СЕТ СН'!$I$11+СВЦЭМ!$D$10+'СЕТ СН'!$I$6-'СЕТ СН'!$I$23</f>
        <v>2028.8725325699997</v>
      </c>
      <c r="N126" s="36">
        <f>SUMIFS(СВЦЭМ!$D$34:$D$777,СВЦЭМ!$A$34:$A$777,$A126,СВЦЭМ!$B$34:$B$777,N$119)+'СЕТ СН'!$I$11+СВЦЭМ!$D$10+'СЕТ СН'!$I$6-'СЕТ СН'!$I$23</f>
        <v>2040.7176385000002</v>
      </c>
      <c r="O126" s="36">
        <f>SUMIFS(СВЦЭМ!$D$34:$D$777,СВЦЭМ!$A$34:$A$777,$A126,СВЦЭМ!$B$34:$B$777,O$119)+'СЕТ СН'!$I$11+СВЦЭМ!$D$10+'СЕТ СН'!$I$6-'СЕТ СН'!$I$23</f>
        <v>2027.4179130299999</v>
      </c>
      <c r="P126" s="36">
        <f>SUMIFS(СВЦЭМ!$D$34:$D$777,СВЦЭМ!$A$34:$A$777,$A126,СВЦЭМ!$B$34:$B$777,P$119)+'СЕТ СН'!$I$11+СВЦЭМ!$D$10+'СЕТ СН'!$I$6-'СЕТ СН'!$I$23</f>
        <v>1961.9138781800002</v>
      </c>
      <c r="Q126" s="36">
        <f>SUMIFS(СВЦЭМ!$D$34:$D$777,СВЦЭМ!$A$34:$A$777,$A126,СВЦЭМ!$B$34:$B$777,Q$119)+'СЕТ СН'!$I$11+СВЦЭМ!$D$10+'СЕТ СН'!$I$6-'СЕТ СН'!$I$23</f>
        <v>1885.4718347899998</v>
      </c>
      <c r="R126" s="36">
        <f>SUMIFS(СВЦЭМ!$D$34:$D$777,СВЦЭМ!$A$34:$A$777,$A126,СВЦЭМ!$B$34:$B$777,R$119)+'СЕТ СН'!$I$11+СВЦЭМ!$D$10+'СЕТ СН'!$I$6-'СЕТ СН'!$I$23</f>
        <v>1781.2339635400003</v>
      </c>
      <c r="S126" s="36">
        <f>SUMIFS(СВЦЭМ!$D$34:$D$777,СВЦЭМ!$A$34:$A$777,$A126,СВЦЭМ!$B$34:$B$777,S$119)+'СЕТ СН'!$I$11+СВЦЭМ!$D$10+'СЕТ СН'!$I$6-'СЕТ СН'!$I$23</f>
        <v>1705.8288659899999</v>
      </c>
      <c r="T126" s="36">
        <f>SUMIFS(СВЦЭМ!$D$34:$D$777,СВЦЭМ!$A$34:$A$777,$A126,СВЦЭМ!$B$34:$B$777,T$119)+'СЕТ СН'!$I$11+СВЦЭМ!$D$10+'СЕТ СН'!$I$6-'СЕТ СН'!$I$23</f>
        <v>1729.2471233599999</v>
      </c>
      <c r="U126" s="36">
        <f>SUMIFS(СВЦЭМ!$D$34:$D$777,СВЦЭМ!$A$34:$A$777,$A126,СВЦЭМ!$B$34:$B$777,U$119)+'СЕТ СН'!$I$11+СВЦЭМ!$D$10+'СЕТ СН'!$I$6-'СЕТ СН'!$I$23</f>
        <v>1783.9301467800001</v>
      </c>
      <c r="V126" s="36">
        <f>SUMIFS(СВЦЭМ!$D$34:$D$777,СВЦЭМ!$A$34:$A$777,$A126,СВЦЭМ!$B$34:$B$777,V$119)+'СЕТ СН'!$I$11+СВЦЭМ!$D$10+'СЕТ СН'!$I$6-'СЕТ СН'!$I$23</f>
        <v>1787.6114525800003</v>
      </c>
      <c r="W126" s="36">
        <f>SUMIFS(СВЦЭМ!$D$34:$D$777,СВЦЭМ!$A$34:$A$777,$A126,СВЦЭМ!$B$34:$B$777,W$119)+'СЕТ СН'!$I$11+СВЦЭМ!$D$10+'СЕТ СН'!$I$6-'СЕТ СН'!$I$23</f>
        <v>1764.0013221199997</v>
      </c>
      <c r="X126" s="36">
        <f>SUMIFS(СВЦЭМ!$D$34:$D$777,СВЦЭМ!$A$34:$A$777,$A126,СВЦЭМ!$B$34:$B$777,X$119)+'СЕТ СН'!$I$11+СВЦЭМ!$D$10+'СЕТ СН'!$I$6-'СЕТ СН'!$I$23</f>
        <v>1755.4109219699999</v>
      </c>
      <c r="Y126" s="36">
        <f>SUMIFS(СВЦЭМ!$D$34:$D$777,СВЦЭМ!$A$34:$A$777,$A126,СВЦЭМ!$B$34:$B$777,Y$119)+'СЕТ СН'!$I$11+СВЦЭМ!$D$10+'СЕТ СН'!$I$6-'СЕТ СН'!$I$23</f>
        <v>1869.4830243400002</v>
      </c>
    </row>
    <row r="127" spans="1:27" ht="15.75" x14ac:dyDescent="0.2">
      <c r="A127" s="35">
        <f t="shared" si="3"/>
        <v>43381</v>
      </c>
      <c r="B127" s="36">
        <f>SUMIFS(СВЦЭМ!$D$34:$D$777,СВЦЭМ!$A$34:$A$777,$A127,СВЦЭМ!$B$34:$B$777,B$119)+'СЕТ СН'!$I$11+СВЦЭМ!$D$10+'СЕТ СН'!$I$6-'СЕТ СН'!$I$23</f>
        <v>2064.5358529699997</v>
      </c>
      <c r="C127" s="36">
        <f>SUMIFS(СВЦЭМ!$D$34:$D$777,СВЦЭМ!$A$34:$A$777,$A127,СВЦЭМ!$B$34:$B$777,C$119)+'СЕТ СН'!$I$11+СВЦЭМ!$D$10+'СЕТ СН'!$I$6-'СЕТ СН'!$I$23</f>
        <v>2180.40680638</v>
      </c>
      <c r="D127" s="36">
        <f>SUMIFS(СВЦЭМ!$D$34:$D$777,СВЦЭМ!$A$34:$A$777,$A127,СВЦЭМ!$B$34:$B$777,D$119)+'СЕТ СН'!$I$11+СВЦЭМ!$D$10+'СЕТ СН'!$I$6-'СЕТ СН'!$I$23</f>
        <v>2288.6571354400003</v>
      </c>
      <c r="E127" s="36">
        <f>SUMIFS(СВЦЭМ!$D$34:$D$777,СВЦЭМ!$A$34:$A$777,$A127,СВЦЭМ!$B$34:$B$777,E$119)+'СЕТ СН'!$I$11+СВЦЭМ!$D$10+'СЕТ СН'!$I$6-'СЕТ СН'!$I$23</f>
        <v>2304.38802622</v>
      </c>
      <c r="F127" s="36">
        <f>SUMIFS(СВЦЭМ!$D$34:$D$777,СВЦЭМ!$A$34:$A$777,$A127,СВЦЭМ!$B$34:$B$777,F$119)+'СЕТ СН'!$I$11+СВЦЭМ!$D$10+'СЕТ СН'!$I$6-'СЕТ СН'!$I$23</f>
        <v>2309.6887608900001</v>
      </c>
      <c r="G127" s="36">
        <f>SUMIFS(СВЦЭМ!$D$34:$D$777,СВЦЭМ!$A$34:$A$777,$A127,СВЦЭМ!$B$34:$B$777,G$119)+'СЕТ СН'!$I$11+СВЦЭМ!$D$10+'СЕТ СН'!$I$6-'СЕТ СН'!$I$23</f>
        <v>2274.5515157999998</v>
      </c>
      <c r="H127" s="36">
        <f>SUMIFS(СВЦЭМ!$D$34:$D$777,СВЦЭМ!$A$34:$A$777,$A127,СВЦЭМ!$B$34:$B$777,H$119)+'СЕТ СН'!$I$11+СВЦЭМ!$D$10+'СЕТ СН'!$I$6-'СЕТ СН'!$I$23</f>
        <v>2193.8821649700003</v>
      </c>
      <c r="I127" s="36">
        <f>SUMIFS(СВЦЭМ!$D$34:$D$777,СВЦЭМ!$A$34:$A$777,$A127,СВЦЭМ!$B$34:$B$777,I$119)+'СЕТ СН'!$I$11+СВЦЭМ!$D$10+'СЕТ СН'!$I$6-'СЕТ СН'!$I$23</f>
        <v>2104.9016001800001</v>
      </c>
      <c r="J127" s="36">
        <f>SUMIFS(СВЦЭМ!$D$34:$D$777,СВЦЭМ!$A$34:$A$777,$A127,СВЦЭМ!$B$34:$B$777,J$119)+'СЕТ СН'!$I$11+СВЦЭМ!$D$10+'СЕТ СН'!$I$6-'СЕТ СН'!$I$23</f>
        <v>2067.7023481199999</v>
      </c>
      <c r="K127" s="36">
        <f>SUMIFS(СВЦЭМ!$D$34:$D$777,СВЦЭМ!$A$34:$A$777,$A127,СВЦЭМ!$B$34:$B$777,K$119)+'СЕТ СН'!$I$11+СВЦЭМ!$D$10+'СЕТ СН'!$I$6-'СЕТ СН'!$I$23</f>
        <v>2037.29054111</v>
      </c>
      <c r="L127" s="36">
        <f>SUMIFS(СВЦЭМ!$D$34:$D$777,СВЦЭМ!$A$34:$A$777,$A127,СВЦЭМ!$B$34:$B$777,L$119)+'СЕТ СН'!$I$11+СВЦЭМ!$D$10+'СЕТ СН'!$I$6-'СЕТ СН'!$I$23</f>
        <v>2030.4688773600001</v>
      </c>
      <c r="M127" s="36">
        <f>SUMIFS(СВЦЭМ!$D$34:$D$777,СВЦЭМ!$A$34:$A$777,$A127,СВЦЭМ!$B$34:$B$777,M$119)+'СЕТ СН'!$I$11+СВЦЭМ!$D$10+'СЕТ СН'!$I$6-'СЕТ СН'!$I$23</f>
        <v>2042.8277883299997</v>
      </c>
      <c r="N127" s="36">
        <f>SUMIFS(СВЦЭМ!$D$34:$D$777,СВЦЭМ!$A$34:$A$777,$A127,СВЦЭМ!$B$34:$B$777,N$119)+'СЕТ СН'!$I$11+СВЦЭМ!$D$10+'СЕТ СН'!$I$6-'СЕТ СН'!$I$23</f>
        <v>2053.3772150499999</v>
      </c>
      <c r="O127" s="36">
        <f>SUMIFS(СВЦЭМ!$D$34:$D$777,СВЦЭМ!$A$34:$A$777,$A127,СВЦЭМ!$B$34:$B$777,O$119)+'СЕТ СН'!$I$11+СВЦЭМ!$D$10+'СЕТ СН'!$I$6-'СЕТ СН'!$I$23</f>
        <v>2019.4477483600003</v>
      </c>
      <c r="P127" s="36">
        <f>SUMIFS(СВЦЭМ!$D$34:$D$777,СВЦЭМ!$A$34:$A$777,$A127,СВЦЭМ!$B$34:$B$777,P$119)+'СЕТ СН'!$I$11+СВЦЭМ!$D$10+'СЕТ СН'!$I$6-'СЕТ СН'!$I$23</f>
        <v>1947.0155357599997</v>
      </c>
      <c r="Q127" s="36">
        <f>SUMIFS(СВЦЭМ!$D$34:$D$777,СВЦЭМ!$A$34:$A$777,$A127,СВЦЭМ!$B$34:$B$777,Q$119)+'СЕТ СН'!$I$11+СВЦЭМ!$D$10+'СЕТ СН'!$I$6-'СЕТ СН'!$I$23</f>
        <v>1869.7860766499998</v>
      </c>
      <c r="R127" s="36">
        <f>SUMIFS(СВЦЭМ!$D$34:$D$777,СВЦЭМ!$A$34:$A$777,$A127,СВЦЭМ!$B$34:$B$777,R$119)+'СЕТ СН'!$I$11+СВЦЭМ!$D$10+'СЕТ СН'!$I$6-'СЕТ СН'!$I$23</f>
        <v>1782.7146602100001</v>
      </c>
      <c r="S127" s="36">
        <f>SUMIFS(СВЦЭМ!$D$34:$D$777,СВЦЭМ!$A$34:$A$777,$A127,СВЦЭМ!$B$34:$B$777,S$119)+'СЕТ СН'!$I$11+СВЦЭМ!$D$10+'СЕТ СН'!$I$6-'СЕТ СН'!$I$23</f>
        <v>1738.2395199699999</v>
      </c>
      <c r="T127" s="36">
        <f>SUMIFS(СВЦЭМ!$D$34:$D$777,СВЦЭМ!$A$34:$A$777,$A127,СВЦЭМ!$B$34:$B$777,T$119)+'СЕТ СН'!$I$11+СВЦЭМ!$D$10+'СЕТ СН'!$I$6-'СЕТ СН'!$I$23</f>
        <v>1754.33387649</v>
      </c>
      <c r="U127" s="36">
        <f>SUMIFS(СВЦЭМ!$D$34:$D$777,СВЦЭМ!$A$34:$A$777,$A127,СВЦЭМ!$B$34:$B$777,U$119)+'СЕТ СН'!$I$11+СВЦЭМ!$D$10+'СЕТ СН'!$I$6-'СЕТ СН'!$I$23</f>
        <v>1802.3877773700001</v>
      </c>
      <c r="V127" s="36">
        <f>SUMIFS(СВЦЭМ!$D$34:$D$777,СВЦЭМ!$A$34:$A$777,$A127,СВЦЭМ!$B$34:$B$777,V$119)+'СЕТ СН'!$I$11+СВЦЭМ!$D$10+'СЕТ СН'!$I$6-'СЕТ СН'!$I$23</f>
        <v>1802.3196645899998</v>
      </c>
      <c r="W127" s="36">
        <f>SUMIFS(СВЦЭМ!$D$34:$D$777,СВЦЭМ!$A$34:$A$777,$A127,СВЦЭМ!$B$34:$B$777,W$119)+'СЕТ СН'!$I$11+СВЦЭМ!$D$10+'СЕТ СН'!$I$6-'СЕТ СН'!$I$23</f>
        <v>1796.8894627899999</v>
      </c>
      <c r="X127" s="36">
        <f>SUMIFS(СВЦЭМ!$D$34:$D$777,СВЦЭМ!$A$34:$A$777,$A127,СВЦЭМ!$B$34:$B$777,X$119)+'СЕТ СН'!$I$11+СВЦЭМ!$D$10+'СЕТ СН'!$I$6-'СЕТ СН'!$I$23</f>
        <v>1779.6138136500003</v>
      </c>
      <c r="Y127" s="36">
        <f>SUMIFS(СВЦЭМ!$D$34:$D$777,СВЦЭМ!$A$34:$A$777,$A127,СВЦЭМ!$B$34:$B$777,Y$119)+'СЕТ СН'!$I$11+СВЦЭМ!$D$10+'СЕТ СН'!$I$6-'СЕТ СН'!$I$23</f>
        <v>1899.2991960199997</v>
      </c>
    </row>
    <row r="128" spans="1:27" ht="15.75" x14ac:dyDescent="0.2">
      <c r="A128" s="35">
        <f t="shared" si="3"/>
        <v>43382</v>
      </c>
      <c r="B128" s="36">
        <f>SUMIFS(СВЦЭМ!$D$34:$D$777,СВЦЭМ!$A$34:$A$777,$A128,СВЦЭМ!$B$34:$B$777,B$119)+'СЕТ СН'!$I$11+СВЦЭМ!$D$10+'СЕТ СН'!$I$6-'СЕТ СН'!$I$23</f>
        <v>2045.3895045300001</v>
      </c>
      <c r="C128" s="36">
        <f>SUMIFS(СВЦЭМ!$D$34:$D$777,СВЦЭМ!$A$34:$A$777,$A128,СВЦЭМ!$B$34:$B$777,C$119)+'СЕТ СН'!$I$11+СВЦЭМ!$D$10+'СЕТ СН'!$I$6-'СЕТ СН'!$I$23</f>
        <v>2171.7864022100002</v>
      </c>
      <c r="D128" s="36">
        <f>SUMIFS(СВЦЭМ!$D$34:$D$777,СВЦЭМ!$A$34:$A$777,$A128,СВЦЭМ!$B$34:$B$777,D$119)+'СЕТ СН'!$I$11+СВЦЭМ!$D$10+'СЕТ СН'!$I$6-'СЕТ СН'!$I$23</f>
        <v>2262.50575424</v>
      </c>
      <c r="E128" s="36">
        <f>SUMIFS(СВЦЭМ!$D$34:$D$777,СВЦЭМ!$A$34:$A$777,$A128,СВЦЭМ!$B$34:$B$777,E$119)+'СЕТ СН'!$I$11+СВЦЭМ!$D$10+'СЕТ СН'!$I$6-'СЕТ СН'!$I$23</f>
        <v>2272.8331579800001</v>
      </c>
      <c r="F128" s="36">
        <f>SUMIFS(СВЦЭМ!$D$34:$D$777,СВЦЭМ!$A$34:$A$777,$A128,СВЦЭМ!$B$34:$B$777,F$119)+'СЕТ СН'!$I$11+СВЦЭМ!$D$10+'СЕТ СН'!$I$6-'СЕТ СН'!$I$23</f>
        <v>2275.00671367</v>
      </c>
      <c r="G128" s="36">
        <f>SUMIFS(СВЦЭМ!$D$34:$D$777,СВЦЭМ!$A$34:$A$777,$A128,СВЦЭМ!$B$34:$B$777,G$119)+'СЕТ СН'!$I$11+СВЦЭМ!$D$10+'СЕТ СН'!$I$6-'СЕТ СН'!$I$23</f>
        <v>2242.9657263500003</v>
      </c>
      <c r="H128" s="36">
        <f>SUMIFS(СВЦЭМ!$D$34:$D$777,СВЦЭМ!$A$34:$A$777,$A128,СВЦЭМ!$B$34:$B$777,H$119)+'СЕТ СН'!$I$11+СВЦЭМ!$D$10+'СЕТ СН'!$I$6-'СЕТ СН'!$I$23</f>
        <v>2161.7175930599997</v>
      </c>
      <c r="I128" s="36">
        <f>SUMIFS(СВЦЭМ!$D$34:$D$777,СВЦЭМ!$A$34:$A$777,$A128,СВЦЭМ!$B$34:$B$777,I$119)+'СЕТ СН'!$I$11+СВЦЭМ!$D$10+'СЕТ СН'!$I$6-'СЕТ СН'!$I$23</f>
        <v>2079.8365131099999</v>
      </c>
      <c r="J128" s="36">
        <f>SUMIFS(СВЦЭМ!$D$34:$D$777,СВЦЭМ!$A$34:$A$777,$A128,СВЦЭМ!$B$34:$B$777,J$119)+'СЕТ СН'!$I$11+СВЦЭМ!$D$10+'СЕТ СН'!$I$6-'СЕТ СН'!$I$23</f>
        <v>2074.31745409</v>
      </c>
      <c r="K128" s="36">
        <f>SUMIFS(СВЦЭМ!$D$34:$D$777,СВЦЭМ!$A$34:$A$777,$A128,СВЦЭМ!$B$34:$B$777,K$119)+'СЕТ СН'!$I$11+СВЦЭМ!$D$10+'СЕТ СН'!$I$6-'СЕТ СН'!$I$23</f>
        <v>2069.08851181</v>
      </c>
      <c r="L128" s="36">
        <f>SUMIFS(СВЦЭМ!$D$34:$D$777,СВЦЭМ!$A$34:$A$777,$A128,СВЦЭМ!$B$34:$B$777,L$119)+'СЕТ СН'!$I$11+СВЦЭМ!$D$10+'СЕТ СН'!$I$6-'СЕТ СН'!$I$23</f>
        <v>2063.50143041</v>
      </c>
      <c r="M128" s="36">
        <f>SUMIFS(СВЦЭМ!$D$34:$D$777,СВЦЭМ!$A$34:$A$777,$A128,СВЦЭМ!$B$34:$B$777,M$119)+'СЕТ СН'!$I$11+СВЦЭМ!$D$10+'СЕТ СН'!$I$6-'СЕТ СН'!$I$23</f>
        <v>2064.2918637600001</v>
      </c>
      <c r="N128" s="36">
        <f>SUMIFS(СВЦЭМ!$D$34:$D$777,СВЦЭМ!$A$34:$A$777,$A128,СВЦЭМ!$B$34:$B$777,N$119)+'СЕТ СН'!$I$11+СВЦЭМ!$D$10+'СЕТ СН'!$I$6-'СЕТ СН'!$I$23</f>
        <v>2062.8588402699997</v>
      </c>
      <c r="O128" s="36">
        <f>SUMIFS(СВЦЭМ!$D$34:$D$777,СВЦЭМ!$A$34:$A$777,$A128,СВЦЭМ!$B$34:$B$777,O$119)+'СЕТ СН'!$I$11+СВЦЭМ!$D$10+'СЕТ СН'!$I$6-'СЕТ СН'!$I$23</f>
        <v>2059.65351839</v>
      </c>
      <c r="P128" s="36">
        <f>SUMIFS(СВЦЭМ!$D$34:$D$777,СВЦЭМ!$A$34:$A$777,$A128,СВЦЭМ!$B$34:$B$777,P$119)+'СЕТ СН'!$I$11+СВЦЭМ!$D$10+'СЕТ СН'!$I$6-'СЕТ СН'!$I$23</f>
        <v>1995.08785266</v>
      </c>
      <c r="Q128" s="36">
        <f>SUMIFS(СВЦЭМ!$D$34:$D$777,СВЦЭМ!$A$34:$A$777,$A128,СВЦЭМ!$B$34:$B$777,Q$119)+'СЕТ СН'!$I$11+СВЦЭМ!$D$10+'СЕТ СН'!$I$6-'СЕТ СН'!$I$23</f>
        <v>1918.25062041</v>
      </c>
      <c r="R128" s="36">
        <f>SUMIFS(СВЦЭМ!$D$34:$D$777,СВЦЭМ!$A$34:$A$777,$A128,СВЦЭМ!$B$34:$B$777,R$119)+'СЕТ СН'!$I$11+СВЦЭМ!$D$10+'СЕТ СН'!$I$6-'СЕТ СН'!$I$23</f>
        <v>1827.97683233</v>
      </c>
      <c r="S128" s="36">
        <f>SUMIFS(СВЦЭМ!$D$34:$D$777,СВЦЭМ!$A$34:$A$777,$A128,СВЦЭМ!$B$34:$B$777,S$119)+'СЕТ СН'!$I$11+СВЦЭМ!$D$10+'СЕТ СН'!$I$6-'СЕТ СН'!$I$23</f>
        <v>1804.84875336</v>
      </c>
      <c r="T128" s="36">
        <f>SUMIFS(СВЦЭМ!$D$34:$D$777,СВЦЭМ!$A$34:$A$777,$A128,СВЦЭМ!$B$34:$B$777,T$119)+'СЕТ СН'!$I$11+СВЦЭМ!$D$10+'СЕТ СН'!$I$6-'СЕТ СН'!$I$23</f>
        <v>1769.34077888</v>
      </c>
      <c r="U128" s="36">
        <f>SUMIFS(СВЦЭМ!$D$34:$D$777,СВЦЭМ!$A$34:$A$777,$A128,СВЦЭМ!$B$34:$B$777,U$119)+'СЕТ СН'!$I$11+СВЦЭМ!$D$10+'СЕТ СН'!$I$6-'СЕТ СН'!$I$23</f>
        <v>1811.49855376</v>
      </c>
      <c r="V128" s="36">
        <f>SUMIFS(СВЦЭМ!$D$34:$D$777,СВЦЭМ!$A$34:$A$777,$A128,СВЦЭМ!$B$34:$B$777,V$119)+'СЕТ СН'!$I$11+СВЦЭМ!$D$10+'СЕТ СН'!$I$6-'СЕТ СН'!$I$23</f>
        <v>1813.0440574499999</v>
      </c>
      <c r="W128" s="36">
        <f>SUMIFS(СВЦЭМ!$D$34:$D$777,СВЦЭМ!$A$34:$A$777,$A128,СВЦЭМ!$B$34:$B$777,W$119)+'СЕТ СН'!$I$11+СВЦЭМ!$D$10+'СЕТ СН'!$I$6-'СЕТ СН'!$I$23</f>
        <v>1801.3645122400003</v>
      </c>
      <c r="X128" s="36">
        <f>SUMIFS(СВЦЭМ!$D$34:$D$777,СВЦЭМ!$A$34:$A$777,$A128,СВЦЭМ!$B$34:$B$777,X$119)+'СЕТ СН'!$I$11+СВЦЭМ!$D$10+'СЕТ СН'!$I$6-'СЕТ СН'!$I$23</f>
        <v>1780.2405883700003</v>
      </c>
      <c r="Y128" s="36">
        <f>SUMIFS(СВЦЭМ!$D$34:$D$777,СВЦЭМ!$A$34:$A$777,$A128,СВЦЭМ!$B$34:$B$777,Y$119)+'СЕТ СН'!$I$11+СВЦЭМ!$D$10+'СЕТ СН'!$I$6-'СЕТ СН'!$I$23</f>
        <v>1894.14168561</v>
      </c>
    </row>
    <row r="129" spans="1:25" ht="15.75" x14ac:dyDescent="0.2">
      <c r="A129" s="35">
        <f t="shared" si="3"/>
        <v>43383</v>
      </c>
      <c r="B129" s="36">
        <f>SUMIFS(СВЦЭМ!$D$34:$D$777,СВЦЭМ!$A$34:$A$777,$A129,СВЦЭМ!$B$34:$B$777,B$119)+'СЕТ СН'!$I$11+СВЦЭМ!$D$10+'СЕТ СН'!$I$6-'СЕТ СН'!$I$23</f>
        <v>2007.6410456399999</v>
      </c>
      <c r="C129" s="36">
        <f>SUMIFS(СВЦЭМ!$D$34:$D$777,СВЦЭМ!$A$34:$A$777,$A129,СВЦЭМ!$B$34:$B$777,C$119)+'СЕТ СН'!$I$11+СВЦЭМ!$D$10+'СЕТ СН'!$I$6-'СЕТ СН'!$I$23</f>
        <v>2125.6874343199997</v>
      </c>
      <c r="D129" s="36">
        <f>SUMIFS(СВЦЭМ!$D$34:$D$777,СВЦЭМ!$A$34:$A$777,$A129,СВЦЭМ!$B$34:$B$777,D$119)+'СЕТ СН'!$I$11+СВЦЭМ!$D$10+'СЕТ СН'!$I$6-'СЕТ СН'!$I$23</f>
        <v>2214.3050953000002</v>
      </c>
      <c r="E129" s="36">
        <f>SUMIFS(СВЦЭМ!$D$34:$D$777,СВЦЭМ!$A$34:$A$777,$A129,СВЦЭМ!$B$34:$B$777,E$119)+'СЕТ СН'!$I$11+СВЦЭМ!$D$10+'СЕТ СН'!$I$6-'СЕТ СН'!$I$23</f>
        <v>2242.2237361500001</v>
      </c>
      <c r="F129" s="36">
        <f>SUMIFS(СВЦЭМ!$D$34:$D$777,СВЦЭМ!$A$34:$A$777,$A129,СВЦЭМ!$B$34:$B$777,F$119)+'СЕТ СН'!$I$11+СВЦЭМ!$D$10+'СЕТ СН'!$I$6-'СЕТ СН'!$I$23</f>
        <v>2241.4311628800001</v>
      </c>
      <c r="G129" s="36">
        <f>SUMIFS(СВЦЭМ!$D$34:$D$777,СВЦЭМ!$A$34:$A$777,$A129,СВЦЭМ!$B$34:$B$777,G$119)+'СЕТ СН'!$I$11+СВЦЭМ!$D$10+'СЕТ СН'!$I$6-'СЕТ СН'!$I$23</f>
        <v>2231.2617147000001</v>
      </c>
      <c r="H129" s="36">
        <f>SUMIFS(СВЦЭМ!$D$34:$D$777,СВЦЭМ!$A$34:$A$777,$A129,СВЦЭМ!$B$34:$B$777,H$119)+'СЕТ СН'!$I$11+СВЦЭМ!$D$10+'СЕТ СН'!$I$6-'СЕТ СН'!$I$23</f>
        <v>2194.2875871699998</v>
      </c>
      <c r="I129" s="36">
        <f>SUMIFS(СВЦЭМ!$D$34:$D$777,СВЦЭМ!$A$34:$A$777,$A129,СВЦЭМ!$B$34:$B$777,I$119)+'СЕТ СН'!$I$11+СВЦЭМ!$D$10+'СЕТ СН'!$I$6-'СЕТ СН'!$I$23</f>
        <v>2120.9569541700002</v>
      </c>
      <c r="J129" s="36">
        <f>SUMIFS(СВЦЭМ!$D$34:$D$777,СВЦЭМ!$A$34:$A$777,$A129,СВЦЭМ!$B$34:$B$777,J$119)+'СЕТ СН'!$I$11+СВЦЭМ!$D$10+'СЕТ СН'!$I$6-'СЕТ СН'!$I$23</f>
        <v>2082.90064054</v>
      </c>
      <c r="K129" s="36">
        <f>SUMIFS(СВЦЭМ!$D$34:$D$777,СВЦЭМ!$A$34:$A$777,$A129,СВЦЭМ!$B$34:$B$777,K$119)+'СЕТ СН'!$I$11+СВЦЭМ!$D$10+'СЕТ СН'!$I$6-'СЕТ СН'!$I$23</f>
        <v>2077.7200339599999</v>
      </c>
      <c r="L129" s="36">
        <f>SUMIFS(СВЦЭМ!$D$34:$D$777,СВЦЭМ!$A$34:$A$777,$A129,СВЦЭМ!$B$34:$B$777,L$119)+'СЕТ СН'!$I$11+СВЦЭМ!$D$10+'СЕТ СН'!$I$6-'СЕТ СН'!$I$23</f>
        <v>2082.8347281199999</v>
      </c>
      <c r="M129" s="36">
        <f>SUMIFS(СВЦЭМ!$D$34:$D$777,СВЦЭМ!$A$34:$A$777,$A129,СВЦЭМ!$B$34:$B$777,M$119)+'СЕТ СН'!$I$11+СВЦЭМ!$D$10+'СЕТ СН'!$I$6-'СЕТ СН'!$I$23</f>
        <v>2097.5118392300001</v>
      </c>
      <c r="N129" s="36">
        <f>SUMIFS(СВЦЭМ!$D$34:$D$777,СВЦЭМ!$A$34:$A$777,$A129,СВЦЭМ!$B$34:$B$777,N$119)+'СЕТ СН'!$I$11+СВЦЭМ!$D$10+'СЕТ СН'!$I$6-'СЕТ СН'!$I$23</f>
        <v>2105.0834937099999</v>
      </c>
      <c r="O129" s="36">
        <f>SUMIFS(СВЦЭМ!$D$34:$D$777,СВЦЭМ!$A$34:$A$777,$A129,СВЦЭМ!$B$34:$B$777,O$119)+'СЕТ СН'!$I$11+СВЦЭМ!$D$10+'СЕТ СН'!$I$6-'СЕТ СН'!$I$23</f>
        <v>2089.5338485699999</v>
      </c>
      <c r="P129" s="36">
        <f>SUMIFS(СВЦЭМ!$D$34:$D$777,СВЦЭМ!$A$34:$A$777,$A129,СВЦЭМ!$B$34:$B$777,P$119)+'СЕТ СН'!$I$11+СВЦЭМ!$D$10+'СЕТ СН'!$I$6-'СЕТ СН'!$I$23</f>
        <v>2034.6793369799998</v>
      </c>
      <c r="Q129" s="36">
        <f>SUMIFS(СВЦЭМ!$D$34:$D$777,СВЦЭМ!$A$34:$A$777,$A129,СВЦЭМ!$B$34:$B$777,Q$119)+'СЕТ СН'!$I$11+СВЦЭМ!$D$10+'СЕТ СН'!$I$6-'СЕТ СН'!$I$23</f>
        <v>1955.6502284799999</v>
      </c>
      <c r="R129" s="36">
        <f>SUMIFS(СВЦЭМ!$D$34:$D$777,СВЦЭМ!$A$34:$A$777,$A129,СВЦЭМ!$B$34:$B$777,R$119)+'СЕТ СН'!$I$11+СВЦЭМ!$D$10+'СЕТ СН'!$I$6-'СЕТ СН'!$I$23</f>
        <v>1851.2027168599998</v>
      </c>
      <c r="S129" s="36">
        <f>SUMIFS(СВЦЭМ!$D$34:$D$777,СВЦЭМ!$A$34:$A$777,$A129,СВЦЭМ!$B$34:$B$777,S$119)+'СЕТ СН'!$I$11+СВЦЭМ!$D$10+'СЕТ СН'!$I$6-'СЕТ СН'!$I$23</f>
        <v>1773.7362239300001</v>
      </c>
      <c r="T129" s="36">
        <f>SUMIFS(СВЦЭМ!$D$34:$D$777,СВЦЭМ!$A$34:$A$777,$A129,СВЦЭМ!$B$34:$B$777,T$119)+'СЕТ СН'!$I$11+СВЦЭМ!$D$10+'СЕТ СН'!$I$6-'СЕТ СН'!$I$23</f>
        <v>1794.1834754299998</v>
      </c>
      <c r="U129" s="36">
        <f>SUMIFS(СВЦЭМ!$D$34:$D$777,СВЦЭМ!$A$34:$A$777,$A129,СВЦЭМ!$B$34:$B$777,U$119)+'СЕТ СН'!$I$11+СВЦЭМ!$D$10+'СЕТ СН'!$I$6-'СЕТ СН'!$I$23</f>
        <v>1828.3603524600003</v>
      </c>
      <c r="V129" s="36">
        <f>SUMIFS(СВЦЭМ!$D$34:$D$777,СВЦЭМ!$A$34:$A$777,$A129,СВЦЭМ!$B$34:$B$777,V$119)+'СЕТ СН'!$I$11+СВЦЭМ!$D$10+'СЕТ СН'!$I$6-'СЕТ СН'!$I$23</f>
        <v>1825.55317504</v>
      </c>
      <c r="W129" s="36">
        <f>SUMIFS(СВЦЭМ!$D$34:$D$777,СВЦЭМ!$A$34:$A$777,$A129,СВЦЭМ!$B$34:$B$777,W$119)+'СЕТ СН'!$I$11+СВЦЭМ!$D$10+'СЕТ СН'!$I$6-'СЕТ СН'!$I$23</f>
        <v>1819.3150909000001</v>
      </c>
      <c r="X129" s="36">
        <f>SUMIFS(СВЦЭМ!$D$34:$D$777,СВЦЭМ!$A$34:$A$777,$A129,СВЦЭМ!$B$34:$B$777,X$119)+'СЕТ СН'!$I$11+СВЦЭМ!$D$10+'СЕТ СН'!$I$6-'СЕТ СН'!$I$23</f>
        <v>1805.82430789</v>
      </c>
      <c r="Y129" s="36">
        <f>SUMIFS(СВЦЭМ!$D$34:$D$777,СВЦЭМ!$A$34:$A$777,$A129,СВЦЭМ!$B$34:$B$777,Y$119)+'СЕТ СН'!$I$11+СВЦЭМ!$D$10+'СЕТ СН'!$I$6-'СЕТ СН'!$I$23</f>
        <v>1898.8135275100003</v>
      </c>
    </row>
    <row r="130" spans="1:25" ht="15.75" x14ac:dyDescent="0.2">
      <c r="A130" s="35">
        <f t="shared" si="3"/>
        <v>43384</v>
      </c>
      <c r="B130" s="36">
        <f>SUMIFS(СВЦЭМ!$D$34:$D$777,СВЦЭМ!$A$34:$A$777,$A130,СВЦЭМ!$B$34:$B$777,B$119)+'СЕТ СН'!$I$11+СВЦЭМ!$D$10+'СЕТ СН'!$I$6-'СЕТ СН'!$I$23</f>
        <v>2068.9322544199999</v>
      </c>
      <c r="C130" s="36">
        <f>SUMIFS(СВЦЭМ!$D$34:$D$777,СВЦЭМ!$A$34:$A$777,$A130,СВЦЭМ!$B$34:$B$777,C$119)+'СЕТ СН'!$I$11+СВЦЭМ!$D$10+'СЕТ СН'!$I$6-'СЕТ СН'!$I$23</f>
        <v>2207.0112873600001</v>
      </c>
      <c r="D130" s="36">
        <f>SUMIFS(СВЦЭМ!$D$34:$D$777,СВЦЭМ!$A$34:$A$777,$A130,СВЦЭМ!$B$34:$B$777,D$119)+'СЕТ СН'!$I$11+СВЦЭМ!$D$10+'СЕТ СН'!$I$6-'СЕТ СН'!$I$23</f>
        <v>2299.7788424400001</v>
      </c>
      <c r="E130" s="36">
        <f>SUMIFS(СВЦЭМ!$D$34:$D$777,СВЦЭМ!$A$34:$A$777,$A130,СВЦЭМ!$B$34:$B$777,E$119)+'СЕТ СН'!$I$11+СВЦЭМ!$D$10+'СЕТ СН'!$I$6-'СЕТ СН'!$I$23</f>
        <v>2306.9747139299998</v>
      </c>
      <c r="F130" s="36">
        <f>SUMIFS(СВЦЭМ!$D$34:$D$777,СВЦЭМ!$A$34:$A$777,$A130,СВЦЭМ!$B$34:$B$777,F$119)+'СЕТ СН'!$I$11+СВЦЭМ!$D$10+'СЕТ СН'!$I$6-'СЕТ СН'!$I$23</f>
        <v>2298.7503110500002</v>
      </c>
      <c r="G130" s="36">
        <f>SUMIFS(СВЦЭМ!$D$34:$D$777,СВЦЭМ!$A$34:$A$777,$A130,СВЦЭМ!$B$34:$B$777,G$119)+'СЕТ СН'!$I$11+СВЦЭМ!$D$10+'СЕТ СН'!$I$6-'СЕТ СН'!$I$23</f>
        <v>2272.0178874399999</v>
      </c>
      <c r="H130" s="36">
        <f>SUMIFS(СВЦЭМ!$D$34:$D$777,СВЦЭМ!$A$34:$A$777,$A130,СВЦЭМ!$B$34:$B$777,H$119)+'СЕТ СН'!$I$11+СВЦЭМ!$D$10+'СЕТ СН'!$I$6-'СЕТ СН'!$I$23</f>
        <v>2199.7227838400004</v>
      </c>
      <c r="I130" s="36">
        <f>SUMIFS(СВЦЭМ!$D$34:$D$777,СВЦЭМ!$A$34:$A$777,$A130,СВЦЭМ!$B$34:$B$777,I$119)+'СЕТ СН'!$I$11+СВЦЭМ!$D$10+'СЕТ СН'!$I$6-'СЕТ СН'!$I$23</f>
        <v>2113.5248135800002</v>
      </c>
      <c r="J130" s="36">
        <f>SUMIFS(СВЦЭМ!$D$34:$D$777,СВЦЭМ!$A$34:$A$777,$A130,СВЦЭМ!$B$34:$B$777,J$119)+'СЕТ СН'!$I$11+СВЦЭМ!$D$10+'СЕТ СН'!$I$6-'СЕТ СН'!$I$23</f>
        <v>2096.28311304</v>
      </c>
      <c r="K130" s="36">
        <f>SUMIFS(СВЦЭМ!$D$34:$D$777,СВЦЭМ!$A$34:$A$777,$A130,СВЦЭМ!$B$34:$B$777,K$119)+'СЕТ СН'!$I$11+СВЦЭМ!$D$10+'СЕТ СН'!$I$6-'СЕТ СН'!$I$23</f>
        <v>2071.2444697000001</v>
      </c>
      <c r="L130" s="36">
        <f>SUMIFS(СВЦЭМ!$D$34:$D$777,СВЦЭМ!$A$34:$A$777,$A130,СВЦЭМ!$B$34:$B$777,L$119)+'СЕТ СН'!$I$11+СВЦЭМ!$D$10+'СЕТ СН'!$I$6-'СЕТ СН'!$I$23</f>
        <v>2068.13436181</v>
      </c>
      <c r="M130" s="36">
        <f>SUMIFS(СВЦЭМ!$D$34:$D$777,СВЦЭМ!$A$34:$A$777,$A130,СВЦЭМ!$B$34:$B$777,M$119)+'СЕТ СН'!$I$11+СВЦЭМ!$D$10+'СЕТ СН'!$I$6-'СЕТ СН'!$I$23</f>
        <v>2081.9208581900002</v>
      </c>
      <c r="N130" s="36">
        <f>SUMIFS(СВЦЭМ!$D$34:$D$777,СВЦЭМ!$A$34:$A$777,$A130,СВЦЭМ!$B$34:$B$777,N$119)+'СЕТ СН'!$I$11+СВЦЭМ!$D$10+'СЕТ СН'!$I$6-'СЕТ СН'!$I$23</f>
        <v>2089.46513955</v>
      </c>
      <c r="O130" s="36">
        <f>SUMIFS(СВЦЭМ!$D$34:$D$777,СВЦЭМ!$A$34:$A$777,$A130,СВЦЭМ!$B$34:$B$777,O$119)+'СЕТ СН'!$I$11+СВЦЭМ!$D$10+'СЕТ СН'!$I$6-'СЕТ СН'!$I$23</f>
        <v>2065.6058094099999</v>
      </c>
      <c r="P130" s="36">
        <f>SUMIFS(СВЦЭМ!$D$34:$D$777,СВЦЭМ!$A$34:$A$777,$A130,СВЦЭМ!$B$34:$B$777,P$119)+'СЕТ СН'!$I$11+СВЦЭМ!$D$10+'СЕТ СН'!$I$6-'СЕТ СН'!$I$23</f>
        <v>2007.9766772399998</v>
      </c>
      <c r="Q130" s="36">
        <f>SUMIFS(СВЦЭМ!$D$34:$D$777,СВЦЭМ!$A$34:$A$777,$A130,СВЦЭМ!$B$34:$B$777,Q$119)+'СЕТ СН'!$I$11+СВЦЭМ!$D$10+'СЕТ СН'!$I$6-'СЕТ СН'!$I$23</f>
        <v>1938.7515633499997</v>
      </c>
      <c r="R130" s="36">
        <f>SUMIFS(СВЦЭМ!$D$34:$D$777,СВЦЭМ!$A$34:$A$777,$A130,СВЦЭМ!$B$34:$B$777,R$119)+'СЕТ СН'!$I$11+СВЦЭМ!$D$10+'СЕТ СН'!$I$6-'СЕТ СН'!$I$23</f>
        <v>1842.43683384</v>
      </c>
      <c r="S130" s="36">
        <f>SUMIFS(СВЦЭМ!$D$34:$D$777,СВЦЭМ!$A$34:$A$777,$A130,СВЦЭМ!$B$34:$B$777,S$119)+'СЕТ СН'!$I$11+СВЦЭМ!$D$10+'СЕТ СН'!$I$6-'СЕТ СН'!$I$23</f>
        <v>1785.9482538100001</v>
      </c>
      <c r="T130" s="36">
        <f>SUMIFS(СВЦЭМ!$D$34:$D$777,СВЦЭМ!$A$34:$A$777,$A130,СВЦЭМ!$B$34:$B$777,T$119)+'СЕТ СН'!$I$11+СВЦЭМ!$D$10+'СЕТ СН'!$I$6-'СЕТ СН'!$I$23</f>
        <v>1791.3861793599999</v>
      </c>
      <c r="U130" s="36">
        <f>SUMIFS(СВЦЭМ!$D$34:$D$777,СВЦЭМ!$A$34:$A$777,$A130,СВЦЭМ!$B$34:$B$777,U$119)+'СЕТ СН'!$I$11+СВЦЭМ!$D$10+'СЕТ СН'!$I$6-'СЕТ СН'!$I$23</f>
        <v>1820.3039326799999</v>
      </c>
      <c r="V130" s="36">
        <f>SUMIFS(СВЦЭМ!$D$34:$D$777,СВЦЭМ!$A$34:$A$777,$A130,СВЦЭМ!$B$34:$B$777,V$119)+'СЕТ СН'!$I$11+СВЦЭМ!$D$10+'СЕТ СН'!$I$6-'СЕТ СН'!$I$23</f>
        <v>1817.6156706100001</v>
      </c>
      <c r="W130" s="36">
        <f>SUMIFS(СВЦЭМ!$D$34:$D$777,СВЦЭМ!$A$34:$A$777,$A130,СВЦЭМ!$B$34:$B$777,W$119)+'СЕТ СН'!$I$11+СВЦЭМ!$D$10+'СЕТ СН'!$I$6-'СЕТ СН'!$I$23</f>
        <v>1805.05444997</v>
      </c>
      <c r="X130" s="36">
        <f>SUMIFS(СВЦЭМ!$D$34:$D$777,СВЦЭМ!$A$34:$A$777,$A130,СВЦЭМ!$B$34:$B$777,X$119)+'СЕТ СН'!$I$11+СВЦЭМ!$D$10+'СЕТ СН'!$I$6-'СЕТ СН'!$I$23</f>
        <v>1807.5580181699997</v>
      </c>
      <c r="Y130" s="36">
        <f>SUMIFS(СВЦЭМ!$D$34:$D$777,СВЦЭМ!$A$34:$A$777,$A130,СВЦЭМ!$B$34:$B$777,Y$119)+'СЕТ СН'!$I$11+СВЦЭМ!$D$10+'СЕТ СН'!$I$6-'СЕТ СН'!$I$23</f>
        <v>1932.5958987499998</v>
      </c>
    </row>
    <row r="131" spans="1:25" ht="15.75" x14ac:dyDescent="0.2">
      <c r="A131" s="35">
        <f t="shared" si="3"/>
        <v>43385</v>
      </c>
      <c r="B131" s="36">
        <f>SUMIFS(СВЦЭМ!$D$34:$D$777,СВЦЭМ!$A$34:$A$777,$A131,СВЦЭМ!$B$34:$B$777,B$119)+'СЕТ СН'!$I$11+СВЦЭМ!$D$10+'СЕТ СН'!$I$6-'СЕТ СН'!$I$23</f>
        <v>2059.5355342100002</v>
      </c>
      <c r="C131" s="36">
        <f>SUMIFS(СВЦЭМ!$D$34:$D$777,СВЦЭМ!$A$34:$A$777,$A131,СВЦЭМ!$B$34:$B$777,C$119)+'СЕТ СН'!$I$11+СВЦЭМ!$D$10+'СЕТ СН'!$I$6-'СЕТ СН'!$I$23</f>
        <v>2171.3543212899999</v>
      </c>
      <c r="D131" s="36">
        <f>SUMIFS(СВЦЭМ!$D$34:$D$777,СВЦЭМ!$A$34:$A$777,$A131,СВЦЭМ!$B$34:$B$777,D$119)+'СЕТ СН'!$I$11+СВЦЭМ!$D$10+'СЕТ СН'!$I$6-'СЕТ СН'!$I$23</f>
        <v>2241.1699166200001</v>
      </c>
      <c r="E131" s="36">
        <f>SUMIFS(СВЦЭМ!$D$34:$D$777,СВЦЭМ!$A$34:$A$777,$A131,СВЦЭМ!$B$34:$B$777,E$119)+'СЕТ СН'!$I$11+СВЦЭМ!$D$10+'СЕТ СН'!$I$6-'СЕТ СН'!$I$23</f>
        <v>2268.3701097000003</v>
      </c>
      <c r="F131" s="36">
        <f>SUMIFS(СВЦЭМ!$D$34:$D$777,СВЦЭМ!$A$34:$A$777,$A131,СВЦЭМ!$B$34:$B$777,F$119)+'СЕТ СН'!$I$11+СВЦЭМ!$D$10+'СЕТ СН'!$I$6-'СЕТ СН'!$I$23</f>
        <v>2252.4754218600001</v>
      </c>
      <c r="G131" s="36">
        <f>SUMIFS(СВЦЭМ!$D$34:$D$777,СВЦЭМ!$A$34:$A$777,$A131,СВЦЭМ!$B$34:$B$777,G$119)+'СЕТ СН'!$I$11+СВЦЭМ!$D$10+'СЕТ СН'!$I$6-'СЕТ СН'!$I$23</f>
        <v>2243.4358787199999</v>
      </c>
      <c r="H131" s="36">
        <f>SUMIFS(СВЦЭМ!$D$34:$D$777,СВЦЭМ!$A$34:$A$777,$A131,СВЦЭМ!$B$34:$B$777,H$119)+'СЕТ СН'!$I$11+СВЦЭМ!$D$10+'СЕТ СН'!$I$6-'СЕТ СН'!$I$23</f>
        <v>2212.6282559000001</v>
      </c>
      <c r="I131" s="36">
        <f>SUMIFS(СВЦЭМ!$D$34:$D$777,СВЦЭМ!$A$34:$A$777,$A131,СВЦЭМ!$B$34:$B$777,I$119)+'СЕТ СН'!$I$11+СВЦЭМ!$D$10+'СЕТ СН'!$I$6-'СЕТ СН'!$I$23</f>
        <v>2137.3934494599998</v>
      </c>
      <c r="J131" s="36">
        <f>SUMIFS(СВЦЭМ!$D$34:$D$777,СВЦЭМ!$A$34:$A$777,$A131,СВЦЭМ!$B$34:$B$777,J$119)+'СЕТ СН'!$I$11+СВЦЭМ!$D$10+'СЕТ СН'!$I$6-'СЕТ СН'!$I$23</f>
        <v>2107.8372285</v>
      </c>
      <c r="K131" s="36">
        <f>SUMIFS(СВЦЭМ!$D$34:$D$777,СВЦЭМ!$A$34:$A$777,$A131,СВЦЭМ!$B$34:$B$777,K$119)+'СЕТ СН'!$I$11+СВЦЭМ!$D$10+'СЕТ СН'!$I$6-'СЕТ СН'!$I$23</f>
        <v>2086.60674294</v>
      </c>
      <c r="L131" s="36">
        <f>SUMIFS(СВЦЭМ!$D$34:$D$777,СВЦЭМ!$A$34:$A$777,$A131,СВЦЭМ!$B$34:$B$777,L$119)+'СЕТ СН'!$I$11+СВЦЭМ!$D$10+'СЕТ СН'!$I$6-'СЕТ СН'!$I$23</f>
        <v>2089.3300650299998</v>
      </c>
      <c r="M131" s="36">
        <f>SUMIFS(СВЦЭМ!$D$34:$D$777,СВЦЭМ!$A$34:$A$777,$A131,СВЦЭМ!$B$34:$B$777,M$119)+'СЕТ СН'!$I$11+СВЦЭМ!$D$10+'СЕТ СН'!$I$6-'СЕТ СН'!$I$23</f>
        <v>2107.3923495600002</v>
      </c>
      <c r="N131" s="36">
        <f>SUMIFS(СВЦЭМ!$D$34:$D$777,СВЦЭМ!$A$34:$A$777,$A131,СВЦЭМ!$B$34:$B$777,N$119)+'СЕТ СН'!$I$11+СВЦЭМ!$D$10+'СЕТ СН'!$I$6-'СЕТ СН'!$I$23</f>
        <v>2117.8062263399997</v>
      </c>
      <c r="O131" s="36">
        <f>SUMIFS(СВЦЭМ!$D$34:$D$777,СВЦЭМ!$A$34:$A$777,$A131,СВЦЭМ!$B$34:$B$777,O$119)+'СЕТ СН'!$I$11+СВЦЭМ!$D$10+'СЕТ СН'!$I$6-'СЕТ СН'!$I$23</f>
        <v>2088.55402998</v>
      </c>
      <c r="P131" s="36">
        <f>SUMIFS(СВЦЭМ!$D$34:$D$777,СВЦЭМ!$A$34:$A$777,$A131,СВЦЭМ!$B$34:$B$777,P$119)+'СЕТ СН'!$I$11+СВЦЭМ!$D$10+'СЕТ СН'!$I$6-'СЕТ СН'!$I$23</f>
        <v>2024.0200105599997</v>
      </c>
      <c r="Q131" s="36">
        <f>SUMIFS(СВЦЭМ!$D$34:$D$777,СВЦЭМ!$A$34:$A$777,$A131,СВЦЭМ!$B$34:$B$777,Q$119)+'СЕТ СН'!$I$11+СВЦЭМ!$D$10+'СЕТ СН'!$I$6-'СЕТ СН'!$I$23</f>
        <v>1952.0389708399998</v>
      </c>
      <c r="R131" s="36">
        <f>SUMIFS(СВЦЭМ!$D$34:$D$777,СВЦЭМ!$A$34:$A$777,$A131,СВЦЭМ!$B$34:$B$777,R$119)+'СЕТ СН'!$I$11+СВЦЭМ!$D$10+'СЕТ СН'!$I$6-'СЕТ СН'!$I$23</f>
        <v>1840.3326988700001</v>
      </c>
      <c r="S131" s="36">
        <f>SUMIFS(СВЦЭМ!$D$34:$D$777,СВЦЭМ!$A$34:$A$777,$A131,СВЦЭМ!$B$34:$B$777,S$119)+'СЕТ СН'!$I$11+СВЦЭМ!$D$10+'СЕТ СН'!$I$6-'СЕТ СН'!$I$23</f>
        <v>1761.5388467600001</v>
      </c>
      <c r="T131" s="36">
        <f>SUMIFS(СВЦЭМ!$D$34:$D$777,СВЦЭМ!$A$34:$A$777,$A131,СВЦЭМ!$B$34:$B$777,T$119)+'СЕТ СН'!$I$11+СВЦЭМ!$D$10+'СЕТ СН'!$I$6-'СЕТ СН'!$I$23</f>
        <v>1785.0205527500002</v>
      </c>
      <c r="U131" s="36">
        <f>SUMIFS(СВЦЭМ!$D$34:$D$777,СВЦЭМ!$A$34:$A$777,$A131,СВЦЭМ!$B$34:$B$777,U$119)+'СЕТ СН'!$I$11+СВЦЭМ!$D$10+'СЕТ СН'!$I$6-'СЕТ СН'!$I$23</f>
        <v>1817.4482827399997</v>
      </c>
      <c r="V131" s="36">
        <f>SUMIFS(СВЦЭМ!$D$34:$D$777,СВЦЭМ!$A$34:$A$777,$A131,СВЦЭМ!$B$34:$B$777,V$119)+'СЕТ СН'!$I$11+СВЦЭМ!$D$10+'СЕТ СН'!$I$6-'СЕТ СН'!$I$23</f>
        <v>1812.70955955</v>
      </c>
      <c r="W131" s="36">
        <f>SUMIFS(СВЦЭМ!$D$34:$D$777,СВЦЭМ!$A$34:$A$777,$A131,СВЦЭМ!$B$34:$B$777,W$119)+'СЕТ СН'!$I$11+СВЦЭМ!$D$10+'СЕТ СН'!$I$6-'СЕТ СН'!$I$23</f>
        <v>1797.3745616199999</v>
      </c>
      <c r="X131" s="36">
        <f>SUMIFS(СВЦЭМ!$D$34:$D$777,СВЦЭМ!$A$34:$A$777,$A131,СВЦЭМ!$B$34:$B$777,X$119)+'СЕТ СН'!$I$11+СВЦЭМ!$D$10+'СЕТ СН'!$I$6-'СЕТ СН'!$I$23</f>
        <v>1803.1538613299999</v>
      </c>
      <c r="Y131" s="36">
        <f>SUMIFS(СВЦЭМ!$D$34:$D$777,СВЦЭМ!$A$34:$A$777,$A131,СВЦЭМ!$B$34:$B$777,Y$119)+'СЕТ СН'!$I$11+СВЦЭМ!$D$10+'СЕТ СН'!$I$6-'СЕТ СН'!$I$23</f>
        <v>1935.8157925099999</v>
      </c>
    </row>
    <row r="132" spans="1:25" ht="15.75" x14ac:dyDescent="0.2">
      <c r="A132" s="35">
        <f t="shared" si="3"/>
        <v>43386</v>
      </c>
      <c r="B132" s="36">
        <f>SUMIFS(СВЦЭМ!$D$34:$D$777,СВЦЭМ!$A$34:$A$777,$A132,СВЦЭМ!$B$34:$B$777,B$119)+'СЕТ СН'!$I$11+СВЦЭМ!$D$10+'СЕТ СН'!$I$6-'СЕТ СН'!$I$23</f>
        <v>2054.6841401500001</v>
      </c>
      <c r="C132" s="36">
        <f>SUMIFS(СВЦЭМ!$D$34:$D$777,СВЦЭМ!$A$34:$A$777,$A132,СВЦЭМ!$B$34:$B$777,C$119)+'СЕТ СН'!$I$11+СВЦЭМ!$D$10+'СЕТ СН'!$I$6-'СЕТ СН'!$I$23</f>
        <v>2166.2868122999998</v>
      </c>
      <c r="D132" s="36">
        <f>SUMIFS(СВЦЭМ!$D$34:$D$777,СВЦЭМ!$A$34:$A$777,$A132,СВЦЭМ!$B$34:$B$777,D$119)+'СЕТ СН'!$I$11+СВЦЭМ!$D$10+'СЕТ СН'!$I$6-'СЕТ СН'!$I$23</f>
        <v>2257.7966420299999</v>
      </c>
      <c r="E132" s="36">
        <f>SUMIFS(СВЦЭМ!$D$34:$D$777,СВЦЭМ!$A$34:$A$777,$A132,СВЦЭМ!$B$34:$B$777,E$119)+'СЕТ СН'!$I$11+СВЦЭМ!$D$10+'СЕТ СН'!$I$6-'СЕТ СН'!$I$23</f>
        <v>2266.7079288599998</v>
      </c>
      <c r="F132" s="36">
        <f>SUMIFS(СВЦЭМ!$D$34:$D$777,СВЦЭМ!$A$34:$A$777,$A132,СВЦЭМ!$B$34:$B$777,F$119)+'СЕТ СН'!$I$11+СВЦЭМ!$D$10+'СЕТ СН'!$I$6-'СЕТ СН'!$I$23</f>
        <v>2261.0226991300001</v>
      </c>
      <c r="G132" s="36">
        <f>SUMIFS(СВЦЭМ!$D$34:$D$777,СВЦЭМ!$A$34:$A$777,$A132,СВЦЭМ!$B$34:$B$777,G$119)+'СЕТ СН'!$I$11+СВЦЭМ!$D$10+'СЕТ СН'!$I$6-'СЕТ СН'!$I$23</f>
        <v>2239.99085891</v>
      </c>
      <c r="H132" s="36">
        <f>SUMIFS(СВЦЭМ!$D$34:$D$777,СВЦЭМ!$A$34:$A$777,$A132,СВЦЭМ!$B$34:$B$777,H$119)+'СЕТ СН'!$I$11+СВЦЭМ!$D$10+'СЕТ СН'!$I$6-'СЕТ СН'!$I$23</f>
        <v>2191.7385388900002</v>
      </c>
      <c r="I132" s="36">
        <f>SUMIFS(СВЦЭМ!$D$34:$D$777,СВЦЭМ!$A$34:$A$777,$A132,СВЦЭМ!$B$34:$B$777,I$119)+'СЕТ СН'!$I$11+СВЦЭМ!$D$10+'СЕТ СН'!$I$6-'СЕТ СН'!$I$23</f>
        <v>2115.3752507099998</v>
      </c>
      <c r="J132" s="36">
        <f>SUMIFS(СВЦЭМ!$D$34:$D$777,СВЦЭМ!$A$34:$A$777,$A132,СВЦЭМ!$B$34:$B$777,J$119)+'СЕТ СН'!$I$11+СВЦЭМ!$D$10+'СЕТ СН'!$I$6-'СЕТ СН'!$I$23</f>
        <v>2081.0152496400001</v>
      </c>
      <c r="K132" s="36">
        <f>SUMIFS(СВЦЭМ!$D$34:$D$777,СВЦЭМ!$A$34:$A$777,$A132,СВЦЭМ!$B$34:$B$777,K$119)+'СЕТ СН'!$I$11+СВЦЭМ!$D$10+'СЕТ СН'!$I$6-'СЕТ СН'!$I$23</f>
        <v>2074.6957486000001</v>
      </c>
      <c r="L132" s="36">
        <f>SUMIFS(СВЦЭМ!$D$34:$D$777,СВЦЭМ!$A$34:$A$777,$A132,СВЦЭМ!$B$34:$B$777,L$119)+'СЕТ СН'!$I$11+СВЦЭМ!$D$10+'СЕТ СН'!$I$6-'СЕТ СН'!$I$23</f>
        <v>2056.03203923</v>
      </c>
      <c r="M132" s="36">
        <f>SUMIFS(СВЦЭМ!$D$34:$D$777,СВЦЭМ!$A$34:$A$777,$A132,СВЦЭМ!$B$34:$B$777,M$119)+'СЕТ СН'!$I$11+СВЦЭМ!$D$10+'СЕТ СН'!$I$6-'СЕТ СН'!$I$23</f>
        <v>2073.9370346699998</v>
      </c>
      <c r="N132" s="36">
        <f>SUMIFS(СВЦЭМ!$D$34:$D$777,СВЦЭМ!$A$34:$A$777,$A132,СВЦЭМ!$B$34:$B$777,N$119)+'СЕТ СН'!$I$11+СВЦЭМ!$D$10+'СЕТ СН'!$I$6-'СЕТ СН'!$I$23</f>
        <v>2096.12550061</v>
      </c>
      <c r="O132" s="36">
        <f>SUMIFS(СВЦЭМ!$D$34:$D$777,СВЦЭМ!$A$34:$A$777,$A132,СВЦЭМ!$B$34:$B$777,O$119)+'СЕТ СН'!$I$11+СВЦЭМ!$D$10+'СЕТ СН'!$I$6-'СЕТ СН'!$I$23</f>
        <v>2103.2620680299997</v>
      </c>
      <c r="P132" s="36">
        <f>SUMIFS(СВЦЭМ!$D$34:$D$777,СВЦЭМ!$A$34:$A$777,$A132,СВЦЭМ!$B$34:$B$777,P$119)+'СЕТ СН'!$I$11+СВЦЭМ!$D$10+'СЕТ СН'!$I$6-'СЕТ СН'!$I$23</f>
        <v>2050.5093778600003</v>
      </c>
      <c r="Q132" s="36">
        <f>SUMIFS(СВЦЭМ!$D$34:$D$777,СВЦЭМ!$A$34:$A$777,$A132,СВЦЭМ!$B$34:$B$777,Q$119)+'СЕТ СН'!$I$11+СВЦЭМ!$D$10+'СЕТ СН'!$I$6-'СЕТ СН'!$I$23</f>
        <v>1984.1595482399998</v>
      </c>
      <c r="R132" s="36">
        <f>SUMIFS(СВЦЭМ!$D$34:$D$777,СВЦЭМ!$A$34:$A$777,$A132,СВЦЭМ!$B$34:$B$777,R$119)+'СЕТ СН'!$I$11+СВЦЭМ!$D$10+'СЕТ СН'!$I$6-'СЕТ СН'!$I$23</f>
        <v>1869.3970533700003</v>
      </c>
      <c r="S132" s="36">
        <f>SUMIFS(СВЦЭМ!$D$34:$D$777,СВЦЭМ!$A$34:$A$777,$A132,СВЦЭМ!$B$34:$B$777,S$119)+'СЕТ СН'!$I$11+СВЦЭМ!$D$10+'СЕТ СН'!$I$6-'СЕТ СН'!$I$23</f>
        <v>1785.1631471700002</v>
      </c>
      <c r="T132" s="36">
        <f>SUMIFS(СВЦЭМ!$D$34:$D$777,СВЦЭМ!$A$34:$A$777,$A132,СВЦЭМ!$B$34:$B$777,T$119)+'СЕТ СН'!$I$11+СВЦЭМ!$D$10+'СЕТ СН'!$I$6-'СЕТ СН'!$I$23</f>
        <v>1785.06279774</v>
      </c>
      <c r="U132" s="36">
        <f>SUMIFS(СВЦЭМ!$D$34:$D$777,СВЦЭМ!$A$34:$A$777,$A132,СВЦЭМ!$B$34:$B$777,U$119)+'СЕТ СН'!$I$11+СВЦЭМ!$D$10+'СЕТ СН'!$I$6-'СЕТ СН'!$I$23</f>
        <v>1822.5341445599997</v>
      </c>
      <c r="V132" s="36">
        <f>SUMIFS(СВЦЭМ!$D$34:$D$777,СВЦЭМ!$A$34:$A$777,$A132,СВЦЭМ!$B$34:$B$777,V$119)+'СЕТ СН'!$I$11+СВЦЭМ!$D$10+'СЕТ СН'!$I$6-'СЕТ СН'!$I$23</f>
        <v>1808.5233779999999</v>
      </c>
      <c r="W132" s="36">
        <f>SUMIFS(СВЦЭМ!$D$34:$D$777,СВЦЭМ!$A$34:$A$777,$A132,СВЦЭМ!$B$34:$B$777,W$119)+'СЕТ СН'!$I$11+СВЦЭМ!$D$10+'СЕТ СН'!$I$6-'СЕТ СН'!$I$23</f>
        <v>1806.82145851</v>
      </c>
      <c r="X132" s="36">
        <f>SUMIFS(СВЦЭМ!$D$34:$D$777,СВЦЭМ!$A$34:$A$777,$A132,СВЦЭМ!$B$34:$B$777,X$119)+'СЕТ СН'!$I$11+СВЦЭМ!$D$10+'СЕТ СН'!$I$6-'СЕТ СН'!$I$23</f>
        <v>1790.8964017400003</v>
      </c>
      <c r="Y132" s="36">
        <f>SUMIFS(СВЦЭМ!$D$34:$D$777,СВЦЭМ!$A$34:$A$777,$A132,СВЦЭМ!$B$34:$B$777,Y$119)+'СЕТ СН'!$I$11+СВЦЭМ!$D$10+'СЕТ СН'!$I$6-'СЕТ СН'!$I$23</f>
        <v>1905.3889841299997</v>
      </c>
    </row>
    <row r="133" spans="1:25" ht="15.75" x14ac:dyDescent="0.2">
      <c r="A133" s="35">
        <f t="shared" si="3"/>
        <v>43387</v>
      </c>
      <c r="B133" s="36">
        <f>SUMIFS(СВЦЭМ!$D$34:$D$777,СВЦЭМ!$A$34:$A$777,$A133,СВЦЭМ!$B$34:$B$777,B$119)+'СЕТ СН'!$I$11+СВЦЭМ!$D$10+'СЕТ СН'!$I$6-'СЕТ СН'!$I$23</f>
        <v>2006.0372253599999</v>
      </c>
      <c r="C133" s="36">
        <f>SUMIFS(СВЦЭМ!$D$34:$D$777,СВЦЭМ!$A$34:$A$777,$A133,СВЦЭМ!$B$34:$B$777,C$119)+'СЕТ СН'!$I$11+СВЦЭМ!$D$10+'СЕТ СН'!$I$6-'СЕТ СН'!$I$23</f>
        <v>2092.7873498199997</v>
      </c>
      <c r="D133" s="36">
        <f>SUMIFS(СВЦЭМ!$D$34:$D$777,СВЦЭМ!$A$34:$A$777,$A133,СВЦЭМ!$B$34:$B$777,D$119)+'СЕТ СН'!$I$11+СВЦЭМ!$D$10+'СЕТ СН'!$I$6-'СЕТ СН'!$I$23</f>
        <v>2183.8501182099999</v>
      </c>
      <c r="E133" s="36">
        <f>SUMIFS(СВЦЭМ!$D$34:$D$777,СВЦЭМ!$A$34:$A$777,$A133,СВЦЭМ!$B$34:$B$777,E$119)+'СЕТ СН'!$I$11+СВЦЭМ!$D$10+'СЕТ СН'!$I$6-'СЕТ СН'!$I$23</f>
        <v>2195.7062455599998</v>
      </c>
      <c r="F133" s="36">
        <f>SUMIFS(СВЦЭМ!$D$34:$D$777,СВЦЭМ!$A$34:$A$777,$A133,СВЦЭМ!$B$34:$B$777,F$119)+'СЕТ СН'!$I$11+СВЦЭМ!$D$10+'СЕТ СН'!$I$6-'СЕТ СН'!$I$23</f>
        <v>2193.9118230700001</v>
      </c>
      <c r="G133" s="36">
        <f>SUMIFS(СВЦЭМ!$D$34:$D$777,СВЦЭМ!$A$34:$A$777,$A133,СВЦЭМ!$B$34:$B$777,G$119)+'СЕТ СН'!$I$11+СВЦЭМ!$D$10+'СЕТ СН'!$I$6-'СЕТ СН'!$I$23</f>
        <v>2181.2273892100002</v>
      </c>
      <c r="H133" s="36">
        <f>SUMIFS(СВЦЭМ!$D$34:$D$777,СВЦЭМ!$A$34:$A$777,$A133,СВЦЭМ!$B$34:$B$777,H$119)+'СЕТ СН'!$I$11+СВЦЭМ!$D$10+'СЕТ СН'!$I$6-'СЕТ СН'!$I$23</f>
        <v>2159.6758310499999</v>
      </c>
      <c r="I133" s="36">
        <f>SUMIFS(СВЦЭМ!$D$34:$D$777,СВЦЭМ!$A$34:$A$777,$A133,СВЦЭМ!$B$34:$B$777,I$119)+'СЕТ СН'!$I$11+СВЦЭМ!$D$10+'СЕТ СН'!$I$6-'СЕТ СН'!$I$23</f>
        <v>2149.4822805499998</v>
      </c>
      <c r="J133" s="36">
        <f>SUMIFS(СВЦЭМ!$D$34:$D$777,СВЦЭМ!$A$34:$A$777,$A133,СВЦЭМ!$B$34:$B$777,J$119)+'СЕТ СН'!$I$11+СВЦЭМ!$D$10+'СЕТ СН'!$I$6-'СЕТ СН'!$I$23</f>
        <v>2109.7803237099997</v>
      </c>
      <c r="K133" s="36">
        <f>SUMIFS(СВЦЭМ!$D$34:$D$777,СВЦЭМ!$A$34:$A$777,$A133,СВЦЭМ!$B$34:$B$777,K$119)+'СЕТ СН'!$I$11+СВЦЭМ!$D$10+'СЕТ СН'!$I$6-'СЕТ СН'!$I$23</f>
        <v>2083.9618595800002</v>
      </c>
      <c r="L133" s="36">
        <f>SUMIFS(СВЦЭМ!$D$34:$D$777,СВЦЭМ!$A$34:$A$777,$A133,СВЦЭМ!$B$34:$B$777,L$119)+'СЕТ СН'!$I$11+СВЦЭМ!$D$10+'СЕТ СН'!$I$6-'СЕТ СН'!$I$23</f>
        <v>2070.3237731700001</v>
      </c>
      <c r="M133" s="36">
        <f>SUMIFS(СВЦЭМ!$D$34:$D$777,СВЦЭМ!$A$34:$A$777,$A133,СВЦЭМ!$B$34:$B$777,M$119)+'СЕТ СН'!$I$11+СВЦЭМ!$D$10+'СЕТ СН'!$I$6-'СЕТ СН'!$I$23</f>
        <v>2086.3570235400002</v>
      </c>
      <c r="N133" s="36">
        <f>SUMIFS(СВЦЭМ!$D$34:$D$777,СВЦЭМ!$A$34:$A$777,$A133,СВЦЭМ!$B$34:$B$777,N$119)+'СЕТ СН'!$I$11+СВЦЭМ!$D$10+'СЕТ СН'!$I$6-'СЕТ СН'!$I$23</f>
        <v>2112.08382768</v>
      </c>
      <c r="O133" s="36">
        <f>SUMIFS(СВЦЭМ!$D$34:$D$777,СВЦЭМ!$A$34:$A$777,$A133,СВЦЭМ!$B$34:$B$777,O$119)+'СЕТ СН'!$I$11+СВЦЭМ!$D$10+'СЕТ СН'!$I$6-'СЕТ СН'!$I$23</f>
        <v>2100.3043148199999</v>
      </c>
      <c r="P133" s="36">
        <f>SUMIFS(СВЦЭМ!$D$34:$D$777,СВЦЭМ!$A$34:$A$777,$A133,СВЦЭМ!$B$34:$B$777,P$119)+'СЕТ СН'!$I$11+СВЦЭМ!$D$10+'СЕТ СН'!$I$6-'СЕТ СН'!$I$23</f>
        <v>2040.0527729099999</v>
      </c>
      <c r="Q133" s="36">
        <f>SUMIFS(СВЦЭМ!$D$34:$D$777,СВЦЭМ!$A$34:$A$777,$A133,СВЦЭМ!$B$34:$B$777,Q$119)+'СЕТ СН'!$I$11+СВЦЭМ!$D$10+'СЕТ СН'!$I$6-'СЕТ СН'!$I$23</f>
        <v>1987.1635483800001</v>
      </c>
      <c r="R133" s="36">
        <f>SUMIFS(СВЦЭМ!$D$34:$D$777,СВЦЭМ!$A$34:$A$777,$A133,СВЦЭМ!$B$34:$B$777,R$119)+'СЕТ СН'!$I$11+СВЦЭМ!$D$10+'СЕТ СН'!$I$6-'СЕТ СН'!$I$23</f>
        <v>1925.1659736399997</v>
      </c>
      <c r="S133" s="36">
        <f>SUMIFS(СВЦЭМ!$D$34:$D$777,СВЦЭМ!$A$34:$A$777,$A133,СВЦЭМ!$B$34:$B$777,S$119)+'СЕТ СН'!$I$11+СВЦЭМ!$D$10+'СЕТ СН'!$I$6-'СЕТ СН'!$I$23</f>
        <v>1830.5416839</v>
      </c>
      <c r="T133" s="36">
        <f>SUMIFS(СВЦЭМ!$D$34:$D$777,СВЦЭМ!$A$34:$A$777,$A133,СВЦЭМ!$B$34:$B$777,T$119)+'СЕТ СН'!$I$11+СВЦЭМ!$D$10+'СЕТ СН'!$I$6-'СЕТ СН'!$I$23</f>
        <v>1808.37642508</v>
      </c>
      <c r="U133" s="36">
        <f>SUMIFS(СВЦЭМ!$D$34:$D$777,СВЦЭМ!$A$34:$A$777,$A133,СВЦЭМ!$B$34:$B$777,U$119)+'СЕТ СН'!$I$11+СВЦЭМ!$D$10+'СЕТ СН'!$I$6-'СЕТ СН'!$I$23</f>
        <v>1831.0400838</v>
      </c>
      <c r="V133" s="36">
        <f>SUMIFS(СВЦЭМ!$D$34:$D$777,СВЦЭМ!$A$34:$A$777,$A133,СВЦЭМ!$B$34:$B$777,V$119)+'СЕТ СН'!$I$11+СВЦЭМ!$D$10+'СЕТ СН'!$I$6-'СЕТ СН'!$I$23</f>
        <v>1833.4258171199999</v>
      </c>
      <c r="W133" s="36">
        <f>SUMIFS(СВЦЭМ!$D$34:$D$777,СВЦЭМ!$A$34:$A$777,$A133,СВЦЭМ!$B$34:$B$777,W$119)+'СЕТ СН'!$I$11+СВЦЭМ!$D$10+'СЕТ СН'!$I$6-'СЕТ СН'!$I$23</f>
        <v>1811.84964042</v>
      </c>
      <c r="X133" s="36">
        <f>SUMIFS(СВЦЭМ!$D$34:$D$777,СВЦЭМ!$A$34:$A$777,$A133,СВЦЭМ!$B$34:$B$777,X$119)+'СЕТ СН'!$I$11+СВЦЭМ!$D$10+'СЕТ СН'!$I$6-'СЕТ СН'!$I$23</f>
        <v>1807.7846258199997</v>
      </c>
      <c r="Y133" s="36">
        <f>SUMIFS(СВЦЭМ!$D$34:$D$777,СВЦЭМ!$A$34:$A$777,$A133,СВЦЭМ!$B$34:$B$777,Y$119)+'СЕТ СН'!$I$11+СВЦЭМ!$D$10+'СЕТ СН'!$I$6-'СЕТ СН'!$I$23</f>
        <v>1922.1077890799997</v>
      </c>
    </row>
    <row r="134" spans="1:25" ht="15.75" x14ac:dyDescent="0.2">
      <c r="A134" s="35">
        <f t="shared" si="3"/>
        <v>43388</v>
      </c>
      <c r="B134" s="36">
        <f>SUMIFS(СВЦЭМ!$D$34:$D$777,СВЦЭМ!$A$34:$A$777,$A134,СВЦЭМ!$B$34:$B$777,B$119)+'СЕТ СН'!$I$11+СВЦЭМ!$D$10+'СЕТ СН'!$I$6-'СЕТ СН'!$I$23</f>
        <v>2125.5107822800001</v>
      </c>
      <c r="C134" s="36">
        <f>SUMIFS(СВЦЭМ!$D$34:$D$777,СВЦЭМ!$A$34:$A$777,$A134,СВЦЭМ!$B$34:$B$777,C$119)+'СЕТ СН'!$I$11+СВЦЭМ!$D$10+'СЕТ СН'!$I$6-'СЕТ СН'!$I$23</f>
        <v>2249.6796503099999</v>
      </c>
      <c r="D134" s="36">
        <f>SUMIFS(СВЦЭМ!$D$34:$D$777,СВЦЭМ!$A$34:$A$777,$A134,СВЦЭМ!$B$34:$B$777,D$119)+'СЕТ СН'!$I$11+СВЦЭМ!$D$10+'СЕТ СН'!$I$6-'СЕТ СН'!$I$23</f>
        <v>2298.1783892600001</v>
      </c>
      <c r="E134" s="36">
        <f>SUMIFS(СВЦЭМ!$D$34:$D$777,СВЦЭМ!$A$34:$A$777,$A134,СВЦЭМ!$B$34:$B$777,E$119)+'СЕТ СН'!$I$11+СВЦЭМ!$D$10+'СЕТ СН'!$I$6-'СЕТ СН'!$I$23</f>
        <v>2298.3093673499998</v>
      </c>
      <c r="F134" s="36">
        <f>SUMIFS(СВЦЭМ!$D$34:$D$777,СВЦЭМ!$A$34:$A$777,$A134,СВЦЭМ!$B$34:$B$777,F$119)+'СЕТ СН'!$I$11+СВЦЭМ!$D$10+'СЕТ СН'!$I$6-'СЕТ СН'!$I$23</f>
        <v>2299.3459138600001</v>
      </c>
      <c r="G134" s="36">
        <f>SUMIFS(СВЦЭМ!$D$34:$D$777,СВЦЭМ!$A$34:$A$777,$A134,СВЦЭМ!$B$34:$B$777,G$119)+'СЕТ СН'!$I$11+СВЦЭМ!$D$10+'СЕТ СН'!$I$6-'СЕТ СН'!$I$23</f>
        <v>2302.9950398600004</v>
      </c>
      <c r="H134" s="36">
        <f>SUMIFS(СВЦЭМ!$D$34:$D$777,СВЦЭМ!$A$34:$A$777,$A134,СВЦЭМ!$B$34:$B$777,H$119)+'СЕТ СН'!$I$11+СВЦЭМ!$D$10+'СЕТ СН'!$I$6-'СЕТ СН'!$I$23</f>
        <v>2241.6112538799998</v>
      </c>
      <c r="I134" s="36">
        <f>SUMIFS(СВЦЭМ!$D$34:$D$777,СВЦЭМ!$A$34:$A$777,$A134,СВЦЭМ!$B$34:$B$777,I$119)+'СЕТ СН'!$I$11+СВЦЭМ!$D$10+'СЕТ СН'!$I$6-'СЕТ СН'!$I$23</f>
        <v>2167.3652902100002</v>
      </c>
      <c r="J134" s="36">
        <f>SUMIFS(СВЦЭМ!$D$34:$D$777,СВЦЭМ!$A$34:$A$777,$A134,СВЦЭМ!$B$34:$B$777,J$119)+'СЕТ СН'!$I$11+СВЦЭМ!$D$10+'СЕТ СН'!$I$6-'СЕТ СН'!$I$23</f>
        <v>2139.6664195000003</v>
      </c>
      <c r="K134" s="36">
        <f>SUMIFS(СВЦЭМ!$D$34:$D$777,СВЦЭМ!$A$34:$A$777,$A134,СВЦЭМ!$B$34:$B$777,K$119)+'СЕТ СН'!$I$11+СВЦЭМ!$D$10+'СЕТ СН'!$I$6-'СЕТ СН'!$I$23</f>
        <v>2105.0211202700002</v>
      </c>
      <c r="L134" s="36">
        <f>SUMIFS(СВЦЭМ!$D$34:$D$777,СВЦЭМ!$A$34:$A$777,$A134,СВЦЭМ!$B$34:$B$777,L$119)+'СЕТ СН'!$I$11+СВЦЭМ!$D$10+'СЕТ СН'!$I$6-'СЕТ СН'!$I$23</f>
        <v>2097.0210401300001</v>
      </c>
      <c r="M134" s="36">
        <f>SUMIFS(СВЦЭМ!$D$34:$D$777,СВЦЭМ!$A$34:$A$777,$A134,СВЦЭМ!$B$34:$B$777,M$119)+'СЕТ СН'!$I$11+СВЦЭМ!$D$10+'СЕТ СН'!$I$6-'СЕТ СН'!$I$23</f>
        <v>2095.0541905199998</v>
      </c>
      <c r="N134" s="36">
        <f>SUMIFS(СВЦЭМ!$D$34:$D$777,СВЦЭМ!$A$34:$A$777,$A134,СВЦЭМ!$B$34:$B$777,N$119)+'СЕТ СН'!$I$11+СВЦЭМ!$D$10+'СЕТ СН'!$I$6-'СЕТ СН'!$I$23</f>
        <v>2115.52899011</v>
      </c>
      <c r="O134" s="36">
        <f>SUMIFS(СВЦЭМ!$D$34:$D$777,СВЦЭМ!$A$34:$A$777,$A134,СВЦЭМ!$B$34:$B$777,O$119)+'СЕТ СН'!$I$11+СВЦЭМ!$D$10+'СЕТ СН'!$I$6-'СЕТ СН'!$I$23</f>
        <v>2107.7193170299997</v>
      </c>
      <c r="P134" s="36">
        <f>SUMIFS(СВЦЭМ!$D$34:$D$777,СВЦЭМ!$A$34:$A$777,$A134,СВЦЭМ!$B$34:$B$777,P$119)+'СЕТ СН'!$I$11+СВЦЭМ!$D$10+'СЕТ СН'!$I$6-'СЕТ СН'!$I$23</f>
        <v>2052.6584791499999</v>
      </c>
      <c r="Q134" s="36">
        <f>SUMIFS(СВЦЭМ!$D$34:$D$777,СВЦЭМ!$A$34:$A$777,$A134,СВЦЭМ!$B$34:$B$777,Q$119)+'СЕТ СН'!$I$11+СВЦЭМ!$D$10+'СЕТ СН'!$I$6-'СЕТ СН'!$I$23</f>
        <v>1977.3421830799998</v>
      </c>
      <c r="R134" s="36">
        <f>SUMIFS(СВЦЭМ!$D$34:$D$777,СВЦЭМ!$A$34:$A$777,$A134,СВЦЭМ!$B$34:$B$777,R$119)+'СЕТ СН'!$I$11+СВЦЭМ!$D$10+'СЕТ СН'!$I$6-'СЕТ СН'!$I$23</f>
        <v>1868.09312348</v>
      </c>
      <c r="S134" s="36">
        <f>SUMIFS(СВЦЭМ!$D$34:$D$777,СВЦЭМ!$A$34:$A$777,$A134,СВЦЭМ!$B$34:$B$777,S$119)+'СЕТ СН'!$I$11+СВЦЭМ!$D$10+'СЕТ СН'!$I$6-'СЕТ СН'!$I$23</f>
        <v>1778.2111823599998</v>
      </c>
      <c r="T134" s="36">
        <f>SUMIFS(СВЦЭМ!$D$34:$D$777,СВЦЭМ!$A$34:$A$777,$A134,СВЦЭМ!$B$34:$B$777,T$119)+'СЕТ СН'!$I$11+СВЦЭМ!$D$10+'СЕТ СН'!$I$6-'СЕТ СН'!$I$23</f>
        <v>1747.5936314099999</v>
      </c>
      <c r="U134" s="36">
        <f>SUMIFS(СВЦЭМ!$D$34:$D$777,СВЦЭМ!$A$34:$A$777,$A134,СВЦЭМ!$B$34:$B$777,U$119)+'СЕТ СН'!$I$11+СВЦЭМ!$D$10+'СЕТ СН'!$I$6-'СЕТ СН'!$I$23</f>
        <v>1731.7869270700003</v>
      </c>
      <c r="V134" s="36">
        <f>SUMIFS(СВЦЭМ!$D$34:$D$777,СВЦЭМ!$A$34:$A$777,$A134,СВЦЭМ!$B$34:$B$777,V$119)+'СЕТ СН'!$I$11+СВЦЭМ!$D$10+'СЕТ СН'!$I$6-'СЕТ СН'!$I$23</f>
        <v>1725.55233972</v>
      </c>
      <c r="W134" s="36">
        <f>SUMIFS(СВЦЭМ!$D$34:$D$777,СВЦЭМ!$A$34:$A$777,$A134,СВЦЭМ!$B$34:$B$777,W$119)+'СЕТ СН'!$I$11+СВЦЭМ!$D$10+'СЕТ СН'!$I$6-'СЕТ СН'!$I$23</f>
        <v>1732.8009738800001</v>
      </c>
      <c r="X134" s="36">
        <f>SUMIFS(СВЦЭМ!$D$34:$D$777,СВЦЭМ!$A$34:$A$777,$A134,СВЦЭМ!$B$34:$B$777,X$119)+'СЕТ СН'!$I$11+СВЦЭМ!$D$10+'СЕТ СН'!$I$6-'СЕТ СН'!$I$23</f>
        <v>1795.1745532599998</v>
      </c>
      <c r="Y134" s="36">
        <f>SUMIFS(СВЦЭМ!$D$34:$D$777,СВЦЭМ!$A$34:$A$777,$A134,СВЦЭМ!$B$34:$B$777,Y$119)+'СЕТ СН'!$I$11+СВЦЭМ!$D$10+'СЕТ СН'!$I$6-'СЕТ СН'!$I$23</f>
        <v>1917.42509483</v>
      </c>
    </row>
    <row r="135" spans="1:25" ht="15.75" x14ac:dyDescent="0.2">
      <c r="A135" s="35">
        <f t="shared" si="3"/>
        <v>43389</v>
      </c>
      <c r="B135" s="36">
        <f>SUMIFS(СВЦЭМ!$D$34:$D$777,СВЦЭМ!$A$34:$A$777,$A135,СВЦЭМ!$B$34:$B$777,B$119)+'СЕТ СН'!$I$11+СВЦЭМ!$D$10+'СЕТ СН'!$I$6-'СЕТ СН'!$I$23</f>
        <v>2054.6752434999999</v>
      </c>
      <c r="C135" s="36">
        <f>SUMIFS(СВЦЭМ!$D$34:$D$777,СВЦЭМ!$A$34:$A$777,$A135,СВЦЭМ!$B$34:$B$777,C$119)+'СЕТ СН'!$I$11+СВЦЭМ!$D$10+'СЕТ СН'!$I$6-'СЕТ СН'!$I$23</f>
        <v>2175.0812995400001</v>
      </c>
      <c r="D135" s="36">
        <f>SUMIFS(СВЦЭМ!$D$34:$D$777,СВЦЭМ!$A$34:$A$777,$A135,СВЦЭМ!$B$34:$B$777,D$119)+'СЕТ СН'!$I$11+СВЦЭМ!$D$10+'СЕТ СН'!$I$6-'СЕТ СН'!$I$23</f>
        <v>2263.6925147800002</v>
      </c>
      <c r="E135" s="36">
        <f>SUMIFS(СВЦЭМ!$D$34:$D$777,СВЦЭМ!$A$34:$A$777,$A135,СВЦЭМ!$B$34:$B$777,E$119)+'СЕТ СН'!$I$11+СВЦЭМ!$D$10+'СЕТ СН'!$I$6-'СЕТ СН'!$I$23</f>
        <v>2270.7064596300002</v>
      </c>
      <c r="F135" s="36">
        <f>SUMIFS(СВЦЭМ!$D$34:$D$777,СВЦЭМ!$A$34:$A$777,$A135,СВЦЭМ!$B$34:$B$777,F$119)+'СЕТ СН'!$I$11+СВЦЭМ!$D$10+'СЕТ СН'!$I$6-'СЕТ СН'!$I$23</f>
        <v>2253.58024578</v>
      </c>
      <c r="G135" s="36">
        <f>SUMIFS(СВЦЭМ!$D$34:$D$777,СВЦЭМ!$A$34:$A$777,$A135,СВЦЭМ!$B$34:$B$777,G$119)+'СЕТ СН'!$I$11+СВЦЭМ!$D$10+'СЕТ СН'!$I$6-'СЕТ СН'!$I$23</f>
        <v>2224.8024824700001</v>
      </c>
      <c r="H135" s="36">
        <f>SUMIFS(СВЦЭМ!$D$34:$D$777,СВЦЭМ!$A$34:$A$777,$A135,СВЦЭМ!$B$34:$B$777,H$119)+'СЕТ СН'!$I$11+СВЦЭМ!$D$10+'СЕТ СН'!$I$6-'СЕТ СН'!$I$23</f>
        <v>2183.26408352</v>
      </c>
      <c r="I135" s="36">
        <f>SUMIFS(СВЦЭМ!$D$34:$D$777,СВЦЭМ!$A$34:$A$777,$A135,СВЦЭМ!$B$34:$B$777,I$119)+'СЕТ СН'!$I$11+СВЦЭМ!$D$10+'СЕТ СН'!$I$6-'СЕТ СН'!$I$23</f>
        <v>2165.8015933199999</v>
      </c>
      <c r="J135" s="36">
        <f>SUMIFS(СВЦЭМ!$D$34:$D$777,СВЦЭМ!$A$34:$A$777,$A135,СВЦЭМ!$B$34:$B$777,J$119)+'СЕТ СН'!$I$11+СВЦЭМ!$D$10+'СЕТ СН'!$I$6-'СЕТ СН'!$I$23</f>
        <v>2165.5191572900003</v>
      </c>
      <c r="K135" s="36">
        <f>SUMIFS(СВЦЭМ!$D$34:$D$777,СВЦЭМ!$A$34:$A$777,$A135,СВЦЭМ!$B$34:$B$777,K$119)+'СЕТ СН'!$I$11+СВЦЭМ!$D$10+'СЕТ СН'!$I$6-'СЕТ СН'!$I$23</f>
        <v>2150.1167132800001</v>
      </c>
      <c r="L135" s="36">
        <f>SUMIFS(СВЦЭМ!$D$34:$D$777,СВЦЭМ!$A$34:$A$777,$A135,СВЦЭМ!$B$34:$B$777,L$119)+'СЕТ СН'!$I$11+СВЦЭМ!$D$10+'СЕТ СН'!$I$6-'СЕТ СН'!$I$23</f>
        <v>2147.2725167999997</v>
      </c>
      <c r="M135" s="36">
        <f>SUMIFS(СВЦЭМ!$D$34:$D$777,СВЦЭМ!$A$34:$A$777,$A135,СВЦЭМ!$B$34:$B$777,M$119)+'СЕТ СН'!$I$11+СВЦЭМ!$D$10+'СЕТ СН'!$I$6-'СЕТ СН'!$I$23</f>
        <v>2166.2560138199997</v>
      </c>
      <c r="N135" s="36">
        <f>SUMIFS(СВЦЭМ!$D$34:$D$777,СВЦЭМ!$A$34:$A$777,$A135,СВЦЭМ!$B$34:$B$777,N$119)+'СЕТ СН'!$I$11+СВЦЭМ!$D$10+'СЕТ СН'!$I$6-'СЕТ СН'!$I$23</f>
        <v>2164.0503678499999</v>
      </c>
      <c r="O135" s="36">
        <f>SUMIFS(СВЦЭМ!$D$34:$D$777,СВЦЭМ!$A$34:$A$777,$A135,СВЦЭМ!$B$34:$B$777,O$119)+'СЕТ СН'!$I$11+СВЦЭМ!$D$10+'СЕТ СН'!$I$6-'СЕТ СН'!$I$23</f>
        <v>2149.6991875900003</v>
      </c>
      <c r="P135" s="36">
        <f>SUMIFS(СВЦЭМ!$D$34:$D$777,СВЦЭМ!$A$34:$A$777,$A135,СВЦЭМ!$B$34:$B$777,P$119)+'СЕТ СН'!$I$11+СВЦЭМ!$D$10+'СЕТ СН'!$I$6-'СЕТ СН'!$I$23</f>
        <v>2091.6833893200001</v>
      </c>
      <c r="Q135" s="36">
        <f>SUMIFS(СВЦЭМ!$D$34:$D$777,СВЦЭМ!$A$34:$A$777,$A135,СВЦЭМ!$B$34:$B$777,Q$119)+'СЕТ СН'!$I$11+СВЦЭМ!$D$10+'СЕТ СН'!$I$6-'СЕТ СН'!$I$23</f>
        <v>2019.1947575599997</v>
      </c>
      <c r="R135" s="36">
        <f>SUMIFS(СВЦЭМ!$D$34:$D$777,СВЦЭМ!$A$34:$A$777,$A135,СВЦЭМ!$B$34:$B$777,R$119)+'СЕТ СН'!$I$11+СВЦЭМ!$D$10+'СЕТ СН'!$I$6-'СЕТ СН'!$I$23</f>
        <v>1910.5099498199997</v>
      </c>
      <c r="S135" s="36">
        <f>SUMIFS(СВЦЭМ!$D$34:$D$777,СВЦЭМ!$A$34:$A$777,$A135,СВЦЭМ!$B$34:$B$777,S$119)+'СЕТ СН'!$I$11+СВЦЭМ!$D$10+'СЕТ СН'!$I$6-'СЕТ СН'!$I$23</f>
        <v>1806.8801062399998</v>
      </c>
      <c r="T135" s="36">
        <f>SUMIFS(СВЦЭМ!$D$34:$D$777,СВЦЭМ!$A$34:$A$777,$A135,СВЦЭМ!$B$34:$B$777,T$119)+'СЕТ СН'!$I$11+СВЦЭМ!$D$10+'СЕТ СН'!$I$6-'СЕТ СН'!$I$23</f>
        <v>1770.5581368000003</v>
      </c>
      <c r="U135" s="36">
        <f>SUMIFS(СВЦЭМ!$D$34:$D$777,СВЦЭМ!$A$34:$A$777,$A135,СВЦЭМ!$B$34:$B$777,U$119)+'СЕТ СН'!$I$11+СВЦЭМ!$D$10+'СЕТ СН'!$I$6-'СЕТ СН'!$I$23</f>
        <v>1764.01639011</v>
      </c>
      <c r="V135" s="36">
        <f>SUMIFS(СВЦЭМ!$D$34:$D$777,СВЦЭМ!$A$34:$A$777,$A135,СВЦЭМ!$B$34:$B$777,V$119)+'СЕТ СН'!$I$11+СВЦЭМ!$D$10+'СЕТ СН'!$I$6-'СЕТ СН'!$I$23</f>
        <v>1769.4447036700003</v>
      </c>
      <c r="W135" s="36">
        <f>SUMIFS(СВЦЭМ!$D$34:$D$777,СВЦЭМ!$A$34:$A$777,$A135,СВЦЭМ!$B$34:$B$777,W$119)+'СЕТ СН'!$I$11+СВЦЭМ!$D$10+'СЕТ СН'!$I$6-'СЕТ СН'!$I$23</f>
        <v>1797.6619245500001</v>
      </c>
      <c r="X135" s="36">
        <f>SUMIFS(СВЦЭМ!$D$34:$D$777,СВЦЭМ!$A$34:$A$777,$A135,СВЦЭМ!$B$34:$B$777,X$119)+'СЕТ СН'!$I$11+СВЦЭМ!$D$10+'СЕТ СН'!$I$6-'СЕТ СН'!$I$23</f>
        <v>1848.8122300099999</v>
      </c>
      <c r="Y135" s="36">
        <f>SUMIFS(СВЦЭМ!$D$34:$D$777,СВЦЭМ!$A$34:$A$777,$A135,СВЦЭМ!$B$34:$B$777,Y$119)+'СЕТ СН'!$I$11+СВЦЭМ!$D$10+'СЕТ СН'!$I$6-'СЕТ СН'!$I$23</f>
        <v>1971.15824952</v>
      </c>
    </row>
    <row r="136" spans="1:25" ht="15.75" x14ac:dyDescent="0.2">
      <c r="A136" s="35">
        <f t="shared" si="3"/>
        <v>43390</v>
      </c>
      <c r="B136" s="36">
        <f>SUMIFS(СВЦЭМ!$D$34:$D$777,СВЦЭМ!$A$34:$A$777,$A136,СВЦЭМ!$B$34:$B$777,B$119)+'СЕТ СН'!$I$11+СВЦЭМ!$D$10+'СЕТ СН'!$I$6-'СЕТ СН'!$I$23</f>
        <v>2128.4969197</v>
      </c>
      <c r="C136" s="36">
        <f>SUMIFS(СВЦЭМ!$D$34:$D$777,СВЦЭМ!$A$34:$A$777,$A136,СВЦЭМ!$B$34:$B$777,C$119)+'СЕТ СН'!$I$11+СВЦЭМ!$D$10+'СЕТ СН'!$I$6-'СЕТ СН'!$I$23</f>
        <v>2246.1537583500003</v>
      </c>
      <c r="D136" s="36">
        <f>SUMIFS(СВЦЭМ!$D$34:$D$777,СВЦЭМ!$A$34:$A$777,$A136,СВЦЭМ!$B$34:$B$777,D$119)+'СЕТ СН'!$I$11+СВЦЭМ!$D$10+'СЕТ СН'!$I$6-'СЕТ СН'!$I$23</f>
        <v>2334.9022353800001</v>
      </c>
      <c r="E136" s="36">
        <f>SUMIFS(СВЦЭМ!$D$34:$D$777,СВЦЭМ!$A$34:$A$777,$A136,СВЦЭМ!$B$34:$B$777,E$119)+'СЕТ СН'!$I$11+СВЦЭМ!$D$10+'СЕТ СН'!$I$6-'СЕТ СН'!$I$23</f>
        <v>2338.9788515999999</v>
      </c>
      <c r="F136" s="36">
        <f>SUMIFS(СВЦЭМ!$D$34:$D$777,СВЦЭМ!$A$34:$A$777,$A136,СВЦЭМ!$B$34:$B$777,F$119)+'СЕТ СН'!$I$11+СВЦЭМ!$D$10+'СЕТ СН'!$I$6-'СЕТ СН'!$I$23</f>
        <v>2322.1523500600001</v>
      </c>
      <c r="G136" s="36">
        <f>SUMIFS(СВЦЭМ!$D$34:$D$777,СВЦЭМ!$A$34:$A$777,$A136,СВЦЭМ!$B$34:$B$777,G$119)+'СЕТ СН'!$I$11+СВЦЭМ!$D$10+'СЕТ СН'!$I$6-'СЕТ СН'!$I$23</f>
        <v>2294.6941815500004</v>
      </c>
      <c r="H136" s="36">
        <f>SUMIFS(СВЦЭМ!$D$34:$D$777,СВЦЭМ!$A$34:$A$777,$A136,СВЦЭМ!$B$34:$B$777,H$119)+'СЕТ СН'!$I$11+СВЦЭМ!$D$10+'СЕТ СН'!$I$6-'СЕТ СН'!$I$23</f>
        <v>2212.6581176600002</v>
      </c>
      <c r="I136" s="36">
        <f>SUMIFS(СВЦЭМ!$D$34:$D$777,СВЦЭМ!$A$34:$A$777,$A136,СВЦЭМ!$B$34:$B$777,I$119)+'СЕТ СН'!$I$11+СВЦЭМ!$D$10+'СЕТ СН'!$I$6-'СЕТ СН'!$I$23</f>
        <v>2145.0946534499999</v>
      </c>
      <c r="J136" s="36">
        <f>SUMIFS(СВЦЭМ!$D$34:$D$777,СВЦЭМ!$A$34:$A$777,$A136,СВЦЭМ!$B$34:$B$777,J$119)+'СЕТ СН'!$I$11+СВЦЭМ!$D$10+'СЕТ СН'!$I$6-'СЕТ СН'!$I$23</f>
        <v>2128.7146282499998</v>
      </c>
      <c r="K136" s="36">
        <f>SUMIFS(СВЦЭМ!$D$34:$D$777,СВЦЭМ!$A$34:$A$777,$A136,СВЦЭМ!$B$34:$B$777,K$119)+'СЕТ СН'!$I$11+СВЦЭМ!$D$10+'СЕТ СН'!$I$6-'СЕТ СН'!$I$23</f>
        <v>2103.1765033500001</v>
      </c>
      <c r="L136" s="36">
        <f>SUMIFS(СВЦЭМ!$D$34:$D$777,СВЦЭМ!$A$34:$A$777,$A136,СВЦЭМ!$B$34:$B$777,L$119)+'СЕТ СН'!$I$11+СВЦЭМ!$D$10+'СЕТ СН'!$I$6-'СЕТ СН'!$I$23</f>
        <v>2096.0843547499999</v>
      </c>
      <c r="M136" s="36">
        <f>SUMIFS(СВЦЭМ!$D$34:$D$777,СВЦЭМ!$A$34:$A$777,$A136,СВЦЭМ!$B$34:$B$777,M$119)+'СЕТ СН'!$I$11+СВЦЭМ!$D$10+'СЕТ СН'!$I$6-'СЕТ СН'!$I$23</f>
        <v>2113.46793527</v>
      </c>
      <c r="N136" s="36">
        <f>SUMIFS(СВЦЭМ!$D$34:$D$777,СВЦЭМ!$A$34:$A$777,$A136,СВЦЭМ!$B$34:$B$777,N$119)+'СЕТ СН'!$I$11+СВЦЭМ!$D$10+'СЕТ СН'!$I$6-'СЕТ СН'!$I$23</f>
        <v>2126.5518129900001</v>
      </c>
      <c r="O136" s="36">
        <f>SUMIFS(СВЦЭМ!$D$34:$D$777,СВЦЭМ!$A$34:$A$777,$A136,СВЦЭМ!$B$34:$B$777,O$119)+'СЕТ СН'!$I$11+СВЦЭМ!$D$10+'СЕТ СН'!$I$6-'СЕТ СН'!$I$23</f>
        <v>2088.0522762600003</v>
      </c>
      <c r="P136" s="36">
        <f>SUMIFS(СВЦЭМ!$D$34:$D$777,СВЦЭМ!$A$34:$A$777,$A136,СВЦЭМ!$B$34:$B$777,P$119)+'СЕТ СН'!$I$11+СВЦЭМ!$D$10+'СЕТ СН'!$I$6-'СЕТ СН'!$I$23</f>
        <v>2029.9438643499998</v>
      </c>
      <c r="Q136" s="36">
        <f>SUMIFS(СВЦЭМ!$D$34:$D$777,СВЦЭМ!$A$34:$A$777,$A136,СВЦЭМ!$B$34:$B$777,Q$119)+'СЕТ СН'!$I$11+СВЦЭМ!$D$10+'СЕТ СН'!$I$6-'СЕТ СН'!$I$23</f>
        <v>1964.2442342200002</v>
      </c>
      <c r="R136" s="36">
        <f>SUMIFS(СВЦЭМ!$D$34:$D$777,СВЦЭМ!$A$34:$A$777,$A136,СВЦЭМ!$B$34:$B$777,R$119)+'СЕТ СН'!$I$11+СВЦЭМ!$D$10+'СЕТ СН'!$I$6-'СЕТ СН'!$I$23</f>
        <v>1865.3648426899999</v>
      </c>
      <c r="S136" s="36">
        <f>SUMIFS(СВЦЭМ!$D$34:$D$777,СВЦЭМ!$A$34:$A$777,$A136,СВЦЭМ!$B$34:$B$777,S$119)+'СЕТ СН'!$I$11+СВЦЭМ!$D$10+'СЕТ СН'!$I$6-'СЕТ СН'!$I$23</f>
        <v>1786.96646401</v>
      </c>
      <c r="T136" s="36">
        <f>SUMIFS(СВЦЭМ!$D$34:$D$777,СВЦЭМ!$A$34:$A$777,$A136,СВЦЭМ!$B$34:$B$777,T$119)+'СЕТ СН'!$I$11+СВЦЭМ!$D$10+'СЕТ СН'!$I$6-'СЕТ СН'!$I$23</f>
        <v>1760.5622820399999</v>
      </c>
      <c r="U136" s="36">
        <f>SUMIFS(СВЦЭМ!$D$34:$D$777,СВЦЭМ!$A$34:$A$777,$A136,СВЦЭМ!$B$34:$B$777,U$119)+'СЕТ СН'!$I$11+СВЦЭМ!$D$10+'СЕТ СН'!$I$6-'СЕТ СН'!$I$23</f>
        <v>1741.2811376099999</v>
      </c>
      <c r="V136" s="36">
        <f>SUMIFS(СВЦЭМ!$D$34:$D$777,СВЦЭМ!$A$34:$A$777,$A136,СВЦЭМ!$B$34:$B$777,V$119)+'СЕТ СН'!$I$11+СВЦЭМ!$D$10+'СЕТ СН'!$I$6-'СЕТ СН'!$I$23</f>
        <v>1745.9077220999998</v>
      </c>
      <c r="W136" s="36">
        <f>SUMIFS(СВЦЭМ!$D$34:$D$777,СВЦЭМ!$A$34:$A$777,$A136,СВЦЭМ!$B$34:$B$777,W$119)+'СЕТ СН'!$I$11+СВЦЭМ!$D$10+'СЕТ СН'!$I$6-'СЕТ СН'!$I$23</f>
        <v>1776.54509439</v>
      </c>
      <c r="X136" s="36">
        <f>SUMIFS(СВЦЭМ!$D$34:$D$777,СВЦЭМ!$A$34:$A$777,$A136,СВЦЭМ!$B$34:$B$777,X$119)+'СЕТ СН'!$I$11+СВЦЭМ!$D$10+'СЕТ СН'!$I$6-'СЕТ СН'!$I$23</f>
        <v>1841.8676014399998</v>
      </c>
      <c r="Y136" s="36">
        <f>SUMIFS(СВЦЭМ!$D$34:$D$777,СВЦЭМ!$A$34:$A$777,$A136,СВЦЭМ!$B$34:$B$777,Y$119)+'СЕТ СН'!$I$11+СВЦЭМ!$D$10+'СЕТ СН'!$I$6-'СЕТ СН'!$I$23</f>
        <v>1971.2311136600001</v>
      </c>
    </row>
    <row r="137" spans="1:25" ht="15.75" x14ac:dyDescent="0.2">
      <c r="A137" s="35">
        <f t="shared" si="3"/>
        <v>43391</v>
      </c>
      <c r="B137" s="36">
        <f>SUMIFS(СВЦЭМ!$D$34:$D$777,СВЦЭМ!$A$34:$A$777,$A137,СВЦЭМ!$B$34:$B$777,B$119)+'СЕТ СН'!$I$11+СВЦЭМ!$D$10+'СЕТ СН'!$I$6-'СЕТ СН'!$I$23</f>
        <v>2115.8494051600001</v>
      </c>
      <c r="C137" s="36">
        <f>SUMIFS(СВЦЭМ!$D$34:$D$777,СВЦЭМ!$A$34:$A$777,$A137,СВЦЭМ!$B$34:$B$777,C$119)+'СЕТ СН'!$I$11+СВЦЭМ!$D$10+'СЕТ СН'!$I$6-'СЕТ СН'!$I$23</f>
        <v>2222.1634800000002</v>
      </c>
      <c r="D137" s="36">
        <f>SUMIFS(СВЦЭМ!$D$34:$D$777,СВЦЭМ!$A$34:$A$777,$A137,СВЦЭМ!$B$34:$B$777,D$119)+'СЕТ СН'!$I$11+СВЦЭМ!$D$10+'СЕТ СН'!$I$6-'СЕТ СН'!$I$23</f>
        <v>2316.4617629599998</v>
      </c>
      <c r="E137" s="36">
        <f>SUMIFS(СВЦЭМ!$D$34:$D$777,СВЦЭМ!$A$34:$A$777,$A137,СВЦЭМ!$B$34:$B$777,E$119)+'СЕТ СН'!$I$11+СВЦЭМ!$D$10+'СЕТ СН'!$I$6-'СЕТ СН'!$I$23</f>
        <v>2317.32787177</v>
      </c>
      <c r="F137" s="36">
        <f>SUMIFS(СВЦЭМ!$D$34:$D$777,СВЦЭМ!$A$34:$A$777,$A137,СВЦЭМ!$B$34:$B$777,F$119)+'СЕТ СН'!$I$11+СВЦЭМ!$D$10+'СЕТ СН'!$I$6-'СЕТ СН'!$I$23</f>
        <v>2305.6701517400002</v>
      </c>
      <c r="G137" s="36">
        <f>SUMIFS(СВЦЭМ!$D$34:$D$777,СВЦЭМ!$A$34:$A$777,$A137,СВЦЭМ!$B$34:$B$777,G$119)+'СЕТ СН'!$I$11+СВЦЭМ!$D$10+'СЕТ СН'!$I$6-'СЕТ СН'!$I$23</f>
        <v>2279.4290858599998</v>
      </c>
      <c r="H137" s="36">
        <f>SUMIFS(СВЦЭМ!$D$34:$D$777,СВЦЭМ!$A$34:$A$777,$A137,СВЦЭМ!$B$34:$B$777,H$119)+'СЕТ СН'!$I$11+СВЦЭМ!$D$10+'СЕТ СН'!$I$6-'СЕТ СН'!$I$23</f>
        <v>2219.9993148000003</v>
      </c>
      <c r="I137" s="36">
        <f>SUMIFS(СВЦЭМ!$D$34:$D$777,СВЦЭМ!$A$34:$A$777,$A137,СВЦЭМ!$B$34:$B$777,I$119)+'СЕТ СН'!$I$11+СВЦЭМ!$D$10+'СЕТ СН'!$I$6-'СЕТ СН'!$I$23</f>
        <v>2155.4573655499998</v>
      </c>
      <c r="J137" s="36">
        <f>SUMIFS(СВЦЭМ!$D$34:$D$777,СВЦЭМ!$A$34:$A$777,$A137,СВЦЭМ!$B$34:$B$777,J$119)+'СЕТ СН'!$I$11+СВЦЭМ!$D$10+'СЕТ СН'!$I$6-'СЕТ СН'!$I$23</f>
        <v>2146.1687473500001</v>
      </c>
      <c r="K137" s="36">
        <f>SUMIFS(СВЦЭМ!$D$34:$D$777,СВЦЭМ!$A$34:$A$777,$A137,СВЦЭМ!$B$34:$B$777,K$119)+'СЕТ СН'!$I$11+СВЦЭМ!$D$10+'СЕТ СН'!$I$6-'СЕТ СН'!$I$23</f>
        <v>2131.4718668999999</v>
      </c>
      <c r="L137" s="36">
        <f>SUMIFS(СВЦЭМ!$D$34:$D$777,СВЦЭМ!$A$34:$A$777,$A137,СВЦЭМ!$B$34:$B$777,L$119)+'СЕТ СН'!$I$11+СВЦЭМ!$D$10+'СЕТ СН'!$I$6-'СЕТ СН'!$I$23</f>
        <v>2125.73407972</v>
      </c>
      <c r="M137" s="36">
        <f>SUMIFS(СВЦЭМ!$D$34:$D$777,СВЦЭМ!$A$34:$A$777,$A137,СВЦЭМ!$B$34:$B$777,M$119)+'СЕТ СН'!$I$11+СВЦЭМ!$D$10+'СЕТ СН'!$I$6-'СЕТ СН'!$I$23</f>
        <v>2140.11985637</v>
      </c>
      <c r="N137" s="36">
        <f>SUMIFS(СВЦЭМ!$D$34:$D$777,СВЦЭМ!$A$34:$A$777,$A137,СВЦЭМ!$B$34:$B$777,N$119)+'СЕТ СН'!$I$11+СВЦЭМ!$D$10+'СЕТ СН'!$I$6-'СЕТ СН'!$I$23</f>
        <v>2153.4416068199998</v>
      </c>
      <c r="O137" s="36">
        <f>SUMIFS(СВЦЭМ!$D$34:$D$777,СВЦЭМ!$A$34:$A$777,$A137,СВЦЭМ!$B$34:$B$777,O$119)+'СЕТ СН'!$I$11+СВЦЭМ!$D$10+'СЕТ СН'!$I$6-'СЕТ СН'!$I$23</f>
        <v>2124.41040441</v>
      </c>
      <c r="P137" s="36">
        <f>SUMIFS(СВЦЭМ!$D$34:$D$777,СВЦЭМ!$A$34:$A$777,$A137,СВЦЭМ!$B$34:$B$777,P$119)+'СЕТ СН'!$I$11+СВЦЭМ!$D$10+'СЕТ СН'!$I$6-'СЕТ СН'!$I$23</f>
        <v>2071.4689605000003</v>
      </c>
      <c r="Q137" s="36">
        <f>SUMIFS(СВЦЭМ!$D$34:$D$777,СВЦЭМ!$A$34:$A$777,$A137,СВЦЭМ!$B$34:$B$777,Q$119)+'СЕТ СН'!$I$11+СВЦЭМ!$D$10+'СЕТ СН'!$I$6-'СЕТ СН'!$I$23</f>
        <v>1999.79300633</v>
      </c>
      <c r="R137" s="36">
        <f>SUMIFS(СВЦЭМ!$D$34:$D$777,СВЦЭМ!$A$34:$A$777,$A137,СВЦЭМ!$B$34:$B$777,R$119)+'СЕТ СН'!$I$11+СВЦЭМ!$D$10+'СЕТ СН'!$I$6-'СЕТ СН'!$I$23</f>
        <v>1901.46302479</v>
      </c>
      <c r="S137" s="36">
        <f>SUMIFS(СВЦЭМ!$D$34:$D$777,СВЦЭМ!$A$34:$A$777,$A137,СВЦЭМ!$B$34:$B$777,S$119)+'СЕТ СН'!$I$11+СВЦЭМ!$D$10+'СЕТ СН'!$I$6-'СЕТ СН'!$I$23</f>
        <v>1814.4155282399997</v>
      </c>
      <c r="T137" s="36">
        <f>SUMIFS(СВЦЭМ!$D$34:$D$777,СВЦЭМ!$A$34:$A$777,$A137,СВЦЭМ!$B$34:$B$777,T$119)+'СЕТ СН'!$I$11+СВЦЭМ!$D$10+'СЕТ СН'!$I$6-'СЕТ СН'!$I$23</f>
        <v>1781.8451013399999</v>
      </c>
      <c r="U137" s="36">
        <f>SUMIFS(СВЦЭМ!$D$34:$D$777,СВЦЭМ!$A$34:$A$777,$A137,СВЦЭМ!$B$34:$B$777,U$119)+'СЕТ СН'!$I$11+СВЦЭМ!$D$10+'СЕТ СН'!$I$6-'СЕТ СН'!$I$23</f>
        <v>1759.9208416299998</v>
      </c>
      <c r="V137" s="36">
        <f>SUMIFS(СВЦЭМ!$D$34:$D$777,СВЦЭМ!$A$34:$A$777,$A137,СВЦЭМ!$B$34:$B$777,V$119)+'СЕТ СН'!$I$11+СВЦЭМ!$D$10+'СЕТ СН'!$I$6-'СЕТ СН'!$I$23</f>
        <v>1765.6912921799999</v>
      </c>
      <c r="W137" s="36">
        <f>SUMIFS(СВЦЭМ!$D$34:$D$777,СВЦЭМ!$A$34:$A$777,$A137,СВЦЭМ!$B$34:$B$777,W$119)+'СЕТ СН'!$I$11+СВЦЭМ!$D$10+'СЕТ СН'!$I$6-'СЕТ СН'!$I$23</f>
        <v>1773.2654993900001</v>
      </c>
      <c r="X137" s="36">
        <f>SUMIFS(СВЦЭМ!$D$34:$D$777,СВЦЭМ!$A$34:$A$777,$A137,СВЦЭМ!$B$34:$B$777,X$119)+'СЕТ СН'!$I$11+СВЦЭМ!$D$10+'СЕТ СН'!$I$6-'СЕТ СН'!$I$23</f>
        <v>1856.32642347</v>
      </c>
      <c r="Y137" s="36">
        <f>SUMIFS(СВЦЭМ!$D$34:$D$777,СВЦЭМ!$A$34:$A$777,$A137,СВЦЭМ!$B$34:$B$777,Y$119)+'СЕТ СН'!$I$11+СВЦЭМ!$D$10+'СЕТ СН'!$I$6-'СЕТ СН'!$I$23</f>
        <v>1994.5611604599999</v>
      </c>
    </row>
    <row r="138" spans="1:25" ht="15.75" x14ac:dyDescent="0.2">
      <c r="A138" s="35">
        <f t="shared" si="3"/>
        <v>43392</v>
      </c>
      <c r="B138" s="36">
        <f>SUMIFS(СВЦЭМ!$D$34:$D$777,СВЦЭМ!$A$34:$A$777,$A138,СВЦЭМ!$B$34:$B$777,B$119)+'СЕТ СН'!$I$11+СВЦЭМ!$D$10+'СЕТ СН'!$I$6-'СЕТ СН'!$I$23</f>
        <v>2089.44914062</v>
      </c>
      <c r="C138" s="36">
        <f>SUMIFS(СВЦЭМ!$D$34:$D$777,СВЦЭМ!$A$34:$A$777,$A138,СВЦЭМ!$B$34:$B$777,C$119)+'СЕТ СН'!$I$11+СВЦЭМ!$D$10+'СЕТ СН'!$I$6-'СЕТ СН'!$I$23</f>
        <v>2191.5078210399997</v>
      </c>
      <c r="D138" s="36">
        <f>SUMIFS(СВЦЭМ!$D$34:$D$777,СВЦЭМ!$A$34:$A$777,$A138,СВЦЭМ!$B$34:$B$777,D$119)+'СЕТ СН'!$I$11+СВЦЭМ!$D$10+'СЕТ СН'!$I$6-'СЕТ СН'!$I$23</f>
        <v>2284.91059094</v>
      </c>
      <c r="E138" s="36">
        <f>SUMIFS(СВЦЭМ!$D$34:$D$777,СВЦЭМ!$A$34:$A$777,$A138,СВЦЭМ!$B$34:$B$777,E$119)+'СЕТ СН'!$I$11+СВЦЭМ!$D$10+'СЕТ СН'!$I$6-'СЕТ СН'!$I$23</f>
        <v>2294.2746322000003</v>
      </c>
      <c r="F138" s="36">
        <f>SUMIFS(СВЦЭМ!$D$34:$D$777,СВЦЭМ!$A$34:$A$777,$A138,СВЦЭМ!$B$34:$B$777,F$119)+'СЕТ СН'!$I$11+СВЦЭМ!$D$10+'СЕТ СН'!$I$6-'СЕТ СН'!$I$23</f>
        <v>2278.9252671200002</v>
      </c>
      <c r="G138" s="36">
        <f>SUMIFS(СВЦЭМ!$D$34:$D$777,СВЦЭМ!$A$34:$A$777,$A138,СВЦЭМ!$B$34:$B$777,G$119)+'СЕТ СН'!$I$11+СВЦЭМ!$D$10+'СЕТ СН'!$I$6-'СЕТ СН'!$I$23</f>
        <v>2267.8651506400001</v>
      </c>
      <c r="H138" s="36">
        <f>SUMIFS(СВЦЭМ!$D$34:$D$777,СВЦЭМ!$A$34:$A$777,$A138,СВЦЭМ!$B$34:$B$777,H$119)+'СЕТ СН'!$I$11+СВЦЭМ!$D$10+'СЕТ СН'!$I$6-'СЕТ СН'!$I$23</f>
        <v>2209.4558170300002</v>
      </c>
      <c r="I138" s="36">
        <f>SUMIFS(СВЦЭМ!$D$34:$D$777,СВЦЭМ!$A$34:$A$777,$A138,СВЦЭМ!$B$34:$B$777,I$119)+'СЕТ СН'!$I$11+СВЦЭМ!$D$10+'СЕТ СН'!$I$6-'СЕТ СН'!$I$23</f>
        <v>2159.61423522</v>
      </c>
      <c r="J138" s="36">
        <f>SUMIFS(СВЦЭМ!$D$34:$D$777,СВЦЭМ!$A$34:$A$777,$A138,СВЦЭМ!$B$34:$B$777,J$119)+'СЕТ СН'!$I$11+СВЦЭМ!$D$10+'СЕТ СН'!$I$6-'СЕТ СН'!$I$23</f>
        <v>2148.4564780400001</v>
      </c>
      <c r="K138" s="36">
        <f>SUMIFS(СВЦЭМ!$D$34:$D$777,СВЦЭМ!$A$34:$A$777,$A138,СВЦЭМ!$B$34:$B$777,K$119)+'СЕТ СН'!$I$11+СВЦЭМ!$D$10+'СЕТ СН'!$I$6-'СЕТ СН'!$I$23</f>
        <v>2143.0181539099999</v>
      </c>
      <c r="L138" s="36">
        <f>SUMIFS(СВЦЭМ!$D$34:$D$777,СВЦЭМ!$A$34:$A$777,$A138,СВЦЭМ!$B$34:$B$777,L$119)+'СЕТ СН'!$I$11+СВЦЭМ!$D$10+'СЕТ СН'!$I$6-'СЕТ СН'!$I$23</f>
        <v>2160.2601423300002</v>
      </c>
      <c r="M138" s="36">
        <f>SUMIFS(СВЦЭМ!$D$34:$D$777,СВЦЭМ!$A$34:$A$777,$A138,СВЦЭМ!$B$34:$B$777,M$119)+'СЕТ СН'!$I$11+СВЦЭМ!$D$10+'СЕТ СН'!$I$6-'СЕТ СН'!$I$23</f>
        <v>2175.28816534</v>
      </c>
      <c r="N138" s="36">
        <f>SUMIFS(СВЦЭМ!$D$34:$D$777,СВЦЭМ!$A$34:$A$777,$A138,СВЦЭМ!$B$34:$B$777,N$119)+'СЕТ СН'!$I$11+СВЦЭМ!$D$10+'СЕТ СН'!$I$6-'СЕТ СН'!$I$23</f>
        <v>2172.8713198999999</v>
      </c>
      <c r="O138" s="36">
        <f>SUMIFS(СВЦЭМ!$D$34:$D$777,СВЦЭМ!$A$34:$A$777,$A138,СВЦЭМ!$B$34:$B$777,O$119)+'СЕТ СН'!$I$11+СВЦЭМ!$D$10+'СЕТ СН'!$I$6-'СЕТ СН'!$I$23</f>
        <v>2160.5092149900001</v>
      </c>
      <c r="P138" s="36">
        <f>SUMIFS(СВЦЭМ!$D$34:$D$777,СВЦЭМ!$A$34:$A$777,$A138,СВЦЭМ!$B$34:$B$777,P$119)+'СЕТ СН'!$I$11+СВЦЭМ!$D$10+'СЕТ СН'!$I$6-'СЕТ СН'!$I$23</f>
        <v>2103.5788617200001</v>
      </c>
      <c r="Q138" s="36">
        <f>SUMIFS(СВЦЭМ!$D$34:$D$777,СВЦЭМ!$A$34:$A$777,$A138,СВЦЭМ!$B$34:$B$777,Q$119)+'СЕТ СН'!$I$11+СВЦЭМ!$D$10+'СЕТ СН'!$I$6-'СЕТ СН'!$I$23</f>
        <v>2032.3565390499998</v>
      </c>
      <c r="R138" s="36">
        <f>SUMIFS(СВЦЭМ!$D$34:$D$777,СВЦЭМ!$A$34:$A$777,$A138,СВЦЭМ!$B$34:$B$777,R$119)+'СЕТ СН'!$I$11+СВЦЭМ!$D$10+'СЕТ СН'!$I$6-'СЕТ СН'!$I$23</f>
        <v>1941.3007018600001</v>
      </c>
      <c r="S138" s="36">
        <f>SUMIFS(СВЦЭМ!$D$34:$D$777,СВЦЭМ!$A$34:$A$777,$A138,СВЦЭМ!$B$34:$B$777,S$119)+'СЕТ СН'!$I$11+СВЦЭМ!$D$10+'СЕТ СН'!$I$6-'СЕТ СН'!$I$23</f>
        <v>1848.5949066900002</v>
      </c>
      <c r="T138" s="36">
        <f>SUMIFS(СВЦЭМ!$D$34:$D$777,СВЦЭМ!$A$34:$A$777,$A138,СВЦЭМ!$B$34:$B$777,T$119)+'СЕТ СН'!$I$11+СВЦЭМ!$D$10+'СЕТ СН'!$I$6-'СЕТ СН'!$I$23</f>
        <v>1810.52540675</v>
      </c>
      <c r="U138" s="36">
        <f>SUMIFS(СВЦЭМ!$D$34:$D$777,СВЦЭМ!$A$34:$A$777,$A138,СВЦЭМ!$B$34:$B$777,U$119)+'СЕТ СН'!$I$11+СВЦЭМ!$D$10+'СЕТ СН'!$I$6-'СЕТ СН'!$I$23</f>
        <v>1783.4445040400001</v>
      </c>
      <c r="V138" s="36">
        <f>SUMIFS(СВЦЭМ!$D$34:$D$777,СВЦЭМ!$A$34:$A$777,$A138,СВЦЭМ!$B$34:$B$777,V$119)+'СЕТ СН'!$I$11+СВЦЭМ!$D$10+'СЕТ СН'!$I$6-'СЕТ СН'!$I$23</f>
        <v>1780.1288962600001</v>
      </c>
      <c r="W138" s="36">
        <f>SUMIFS(СВЦЭМ!$D$34:$D$777,СВЦЭМ!$A$34:$A$777,$A138,СВЦЭМ!$B$34:$B$777,W$119)+'СЕТ СН'!$I$11+СВЦЭМ!$D$10+'СЕТ СН'!$I$6-'СЕТ СН'!$I$23</f>
        <v>1789.04275435</v>
      </c>
      <c r="X138" s="36">
        <f>SUMIFS(СВЦЭМ!$D$34:$D$777,СВЦЭМ!$A$34:$A$777,$A138,СВЦЭМ!$B$34:$B$777,X$119)+'СЕТ СН'!$I$11+СВЦЭМ!$D$10+'СЕТ СН'!$I$6-'СЕТ СН'!$I$23</f>
        <v>1866.0411400100002</v>
      </c>
      <c r="Y138" s="36">
        <f>SUMIFS(СВЦЭМ!$D$34:$D$777,СВЦЭМ!$A$34:$A$777,$A138,СВЦЭМ!$B$34:$B$777,Y$119)+'СЕТ СН'!$I$11+СВЦЭМ!$D$10+'СЕТ СН'!$I$6-'СЕТ СН'!$I$23</f>
        <v>1985.4575117100003</v>
      </c>
    </row>
    <row r="139" spans="1:25" ht="15.75" x14ac:dyDescent="0.2">
      <c r="A139" s="35">
        <f t="shared" si="3"/>
        <v>43393</v>
      </c>
      <c r="B139" s="36">
        <f>SUMIFS(СВЦЭМ!$D$34:$D$777,СВЦЭМ!$A$34:$A$777,$A139,СВЦЭМ!$B$34:$B$777,B$119)+'СЕТ СН'!$I$11+СВЦЭМ!$D$10+'СЕТ СН'!$I$6-'СЕТ СН'!$I$23</f>
        <v>2156.1396893000001</v>
      </c>
      <c r="C139" s="36">
        <f>SUMIFS(СВЦЭМ!$D$34:$D$777,СВЦЭМ!$A$34:$A$777,$A139,СВЦЭМ!$B$34:$B$777,C$119)+'СЕТ СН'!$I$11+СВЦЭМ!$D$10+'СЕТ СН'!$I$6-'СЕТ СН'!$I$23</f>
        <v>2267.15117229</v>
      </c>
      <c r="D139" s="36">
        <f>SUMIFS(СВЦЭМ!$D$34:$D$777,СВЦЭМ!$A$34:$A$777,$A139,СВЦЭМ!$B$34:$B$777,D$119)+'СЕТ СН'!$I$11+СВЦЭМ!$D$10+'СЕТ СН'!$I$6-'СЕТ СН'!$I$23</f>
        <v>2346.4931107000002</v>
      </c>
      <c r="E139" s="36">
        <f>SUMIFS(СВЦЭМ!$D$34:$D$777,СВЦЭМ!$A$34:$A$777,$A139,СВЦЭМ!$B$34:$B$777,E$119)+'СЕТ СН'!$I$11+СВЦЭМ!$D$10+'СЕТ СН'!$I$6-'СЕТ СН'!$I$23</f>
        <v>2358.0586011300002</v>
      </c>
      <c r="F139" s="36">
        <f>SUMIFS(СВЦЭМ!$D$34:$D$777,СВЦЭМ!$A$34:$A$777,$A139,СВЦЭМ!$B$34:$B$777,F$119)+'СЕТ СН'!$I$11+СВЦЭМ!$D$10+'СЕТ СН'!$I$6-'СЕТ СН'!$I$23</f>
        <v>2350.2257192300003</v>
      </c>
      <c r="G139" s="36">
        <f>SUMIFS(СВЦЭМ!$D$34:$D$777,СВЦЭМ!$A$34:$A$777,$A139,СВЦЭМ!$B$34:$B$777,G$119)+'СЕТ СН'!$I$11+СВЦЭМ!$D$10+'СЕТ СН'!$I$6-'СЕТ СН'!$I$23</f>
        <v>2335.9175903300002</v>
      </c>
      <c r="H139" s="36">
        <f>SUMIFS(СВЦЭМ!$D$34:$D$777,СВЦЭМ!$A$34:$A$777,$A139,СВЦЭМ!$B$34:$B$777,H$119)+'СЕТ СН'!$I$11+СВЦЭМ!$D$10+'СЕТ СН'!$I$6-'СЕТ СН'!$I$23</f>
        <v>2304.6298858099999</v>
      </c>
      <c r="I139" s="36">
        <f>SUMIFS(СВЦЭМ!$D$34:$D$777,СВЦЭМ!$A$34:$A$777,$A139,СВЦЭМ!$B$34:$B$777,I$119)+'СЕТ СН'!$I$11+СВЦЭМ!$D$10+'СЕТ СН'!$I$6-'СЕТ СН'!$I$23</f>
        <v>2228.9043020200002</v>
      </c>
      <c r="J139" s="36">
        <f>SUMIFS(СВЦЭМ!$D$34:$D$777,СВЦЭМ!$A$34:$A$777,$A139,СВЦЭМ!$B$34:$B$777,J$119)+'СЕТ СН'!$I$11+СВЦЭМ!$D$10+'СЕТ СН'!$I$6-'СЕТ СН'!$I$23</f>
        <v>2193.0117349900001</v>
      </c>
      <c r="K139" s="36">
        <f>SUMIFS(СВЦЭМ!$D$34:$D$777,СВЦЭМ!$A$34:$A$777,$A139,СВЦЭМ!$B$34:$B$777,K$119)+'СЕТ СН'!$I$11+СВЦЭМ!$D$10+'СЕТ СН'!$I$6-'СЕТ СН'!$I$23</f>
        <v>2136.0196219300001</v>
      </c>
      <c r="L139" s="36">
        <f>SUMIFS(СВЦЭМ!$D$34:$D$777,СВЦЭМ!$A$34:$A$777,$A139,СВЦЭМ!$B$34:$B$777,L$119)+'СЕТ СН'!$I$11+СВЦЭМ!$D$10+'СЕТ СН'!$I$6-'СЕТ СН'!$I$23</f>
        <v>2123.22959868</v>
      </c>
      <c r="M139" s="36">
        <f>SUMIFS(СВЦЭМ!$D$34:$D$777,СВЦЭМ!$A$34:$A$777,$A139,СВЦЭМ!$B$34:$B$777,M$119)+'СЕТ СН'!$I$11+СВЦЭМ!$D$10+'СЕТ СН'!$I$6-'СЕТ СН'!$I$23</f>
        <v>2133.0531941600002</v>
      </c>
      <c r="N139" s="36">
        <f>SUMIFS(СВЦЭМ!$D$34:$D$777,СВЦЭМ!$A$34:$A$777,$A139,СВЦЭМ!$B$34:$B$777,N$119)+'СЕТ СН'!$I$11+СВЦЭМ!$D$10+'СЕТ СН'!$I$6-'СЕТ СН'!$I$23</f>
        <v>2160.1456530300002</v>
      </c>
      <c r="O139" s="36">
        <f>SUMIFS(СВЦЭМ!$D$34:$D$777,СВЦЭМ!$A$34:$A$777,$A139,СВЦЭМ!$B$34:$B$777,O$119)+'СЕТ СН'!$I$11+СВЦЭМ!$D$10+'СЕТ СН'!$I$6-'СЕТ СН'!$I$23</f>
        <v>2163.31161948</v>
      </c>
      <c r="P139" s="36">
        <f>SUMIFS(СВЦЭМ!$D$34:$D$777,СВЦЭМ!$A$34:$A$777,$A139,СВЦЭМ!$B$34:$B$777,P$119)+'СЕТ СН'!$I$11+СВЦЭМ!$D$10+'СЕТ СН'!$I$6-'СЕТ СН'!$I$23</f>
        <v>2111.6905018699999</v>
      </c>
      <c r="Q139" s="36">
        <f>SUMIFS(СВЦЭМ!$D$34:$D$777,СВЦЭМ!$A$34:$A$777,$A139,СВЦЭМ!$B$34:$B$777,Q$119)+'СЕТ СН'!$I$11+СВЦЭМ!$D$10+'СЕТ СН'!$I$6-'СЕТ СН'!$I$23</f>
        <v>2038.1611278199998</v>
      </c>
      <c r="R139" s="36">
        <f>SUMIFS(СВЦЭМ!$D$34:$D$777,СВЦЭМ!$A$34:$A$777,$A139,СВЦЭМ!$B$34:$B$777,R$119)+'СЕТ СН'!$I$11+СВЦЭМ!$D$10+'СЕТ СН'!$I$6-'СЕТ СН'!$I$23</f>
        <v>1928.21740185</v>
      </c>
      <c r="S139" s="36">
        <f>SUMIFS(СВЦЭМ!$D$34:$D$777,СВЦЭМ!$A$34:$A$777,$A139,СВЦЭМ!$B$34:$B$777,S$119)+'СЕТ СН'!$I$11+СВЦЭМ!$D$10+'СЕТ СН'!$I$6-'СЕТ СН'!$I$23</f>
        <v>1822.3076873800001</v>
      </c>
      <c r="T139" s="36">
        <f>SUMIFS(СВЦЭМ!$D$34:$D$777,СВЦЭМ!$A$34:$A$777,$A139,СВЦЭМ!$B$34:$B$777,T$119)+'СЕТ СН'!$I$11+СВЦЭМ!$D$10+'СЕТ СН'!$I$6-'СЕТ СН'!$I$23</f>
        <v>1776.1815088599997</v>
      </c>
      <c r="U139" s="36">
        <f>SUMIFS(СВЦЭМ!$D$34:$D$777,СВЦЭМ!$A$34:$A$777,$A139,СВЦЭМ!$B$34:$B$777,U$119)+'СЕТ СН'!$I$11+СВЦЭМ!$D$10+'СЕТ СН'!$I$6-'СЕТ СН'!$I$23</f>
        <v>1782.0081151499999</v>
      </c>
      <c r="V139" s="36">
        <f>SUMIFS(СВЦЭМ!$D$34:$D$777,СВЦЭМ!$A$34:$A$777,$A139,СВЦЭМ!$B$34:$B$777,V$119)+'СЕТ СН'!$I$11+СВЦЭМ!$D$10+'СЕТ СН'!$I$6-'СЕТ СН'!$I$23</f>
        <v>1773.5682972699997</v>
      </c>
      <c r="W139" s="36">
        <f>SUMIFS(СВЦЭМ!$D$34:$D$777,СВЦЭМ!$A$34:$A$777,$A139,СВЦЭМ!$B$34:$B$777,W$119)+'СЕТ СН'!$I$11+СВЦЭМ!$D$10+'СЕТ СН'!$I$6-'СЕТ СН'!$I$23</f>
        <v>1787.6581366999999</v>
      </c>
      <c r="X139" s="36">
        <f>SUMIFS(СВЦЭМ!$D$34:$D$777,СВЦЭМ!$A$34:$A$777,$A139,СВЦЭМ!$B$34:$B$777,X$119)+'СЕТ СН'!$I$11+СВЦЭМ!$D$10+'СЕТ СН'!$I$6-'СЕТ СН'!$I$23</f>
        <v>1828.7272265000001</v>
      </c>
      <c r="Y139" s="36">
        <f>SUMIFS(СВЦЭМ!$D$34:$D$777,СВЦЭМ!$A$34:$A$777,$A139,СВЦЭМ!$B$34:$B$777,Y$119)+'СЕТ СН'!$I$11+СВЦЭМ!$D$10+'СЕТ СН'!$I$6-'СЕТ СН'!$I$23</f>
        <v>1953.25961852</v>
      </c>
    </row>
    <row r="140" spans="1:25" ht="15.75" x14ac:dyDescent="0.2">
      <c r="A140" s="35">
        <f t="shared" si="3"/>
        <v>43394</v>
      </c>
      <c r="B140" s="36">
        <f>SUMIFS(СВЦЭМ!$D$34:$D$777,СВЦЭМ!$A$34:$A$777,$A140,СВЦЭМ!$B$34:$B$777,B$119)+'СЕТ СН'!$I$11+СВЦЭМ!$D$10+'СЕТ СН'!$I$6-'СЕТ СН'!$I$23</f>
        <v>2091.8289873100002</v>
      </c>
      <c r="C140" s="36">
        <f>SUMIFS(СВЦЭМ!$D$34:$D$777,СВЦЭМ!$A$34:$A$777,$A140,СВЦЭМ!$B$34:$B$777,C$119)+'СЕТ СН'!$I$11+СВЦЭМ!$D$10+'СЕТ СН'!$I$6-'СЕТ СН'!$I$23</f>
        <v>2144.7425853599998</v>
      </c>
      <c r="D140" s="36">
        <f>SUMIFS(СВЦЭМ!$D$34:$D$777,СВЦЭМ!$A$34:$A$777,$A140,СВЦЭМ!$B$34:$B$777,D$119)+'СЕТ СН'!$I$11+СВЦЭМ!$D$10+'СЕТ СН'!$I$6-'СЕТ СН'!$I$23</f>
        <v>2267.1088413300004</v>
      </c>
      <c r="E140" s="36">
        <f>SUMIFS(СВЦЭМ!$D$34:$D$777,СВЦЭМ!$A$34:$A$777,$A140,СВЦЭМ!$B$34:$B$777,E$119)+'СЕТ СН'!$I$11+СВЦЭМ!$D$10+'СЕТ СН'!$I$6-'СЕТ СН'!$I$23</f>
        <v>2307.1583675900001</v>
      </c>
      <c r="F140" s="36">
        <f>SUMIFS(СВЦЭМ!$D$34:$D$777,СВЦЭМ!$A$34:$A$777,$A140,СВЦЭМ!$B$34:$B$777,F$119)+'СЕТ СН'!$I$11+СВЦЭМ!$D$10+'СЕТ СН'!$I$6-'СЕТ СН'!$I$23</f>
        <v>2304.2862746700002</v>
      </c>
      <c r="G140" s="36">
        <f>SUMIFS(СВЦЭМ!$D$34:$D$777,СВЦЭМ!$A$34:$A$777,$A140,СВЦЭМ!$B$34:$B$777,G$119)+'СЕТ СН'!$I$11+СВЦЭМ!$D$10+'СЕТ СН'!$I$6-'СЕТ СН'!$I$23</f>
        <v>2296.6036446400003</v>
      </c>
      <c r="H140" s="36">
        <f>SUMIFS(СВЦЭМ!$D$34:$D$777,СВЦЭМ!$A$34:$A$777,$A140,СВЦЭМ!$B$34:$B$777,H$119)+'СЕТ СН'!$I$11+СВЦЭМ!$D$10+'СЕТ СН'!$I$6-'СЕТ СН'!$I$23</f>
        <v>2291.9864554200003</v>
      </c>
      <c r="I140" s="36">
        <f>SUMIFS(СВЦЭМ!$D$34:$D$777,СВЦЭМ!$A$34:$A$777,$A140,СВЦЭМ!$B$34:$B$777,I$119)+'СЕТ СН'!$I$11+СВЦЭМ!$D$10+'СЕТ СН'!$I$6-'СЕТ СН'!$I$23</f>
        <v>2258.6249149699997</v>
      </c>
      <c r="J140" s="36">
        <f>SUMIFS(СВЦЭМ!$D$34:$D$777,СВЦЭМ!$A$34:$A$777,$A140,СВЦЭМ!$B$34:$B$777,J$119)+'СЕТ СН'!$I$11+СВЦЭМ!$D$10+'СЕТ СН'!$I$6-'СЕТ СН'!$I$23</f>
        <v>2244.8411585200001</v>
      </c>
      <c r="K140" s="36">
        <f>SUMIFS(СВЦЭМ!$D$34:$D$777,СВЦЭМ!$A$34:$A$777,$A140,СВЦЭМ!$B$34:$B$777,K$119)+'СЕТ СН'!$I$11+СВЦЭМ!$D$10+'СЕТ СН'!$I$6-'СЕТ СН'!$I$23</f>
        <v>2162.7844403300001</v>
      </c>
      <c r="L140" s="36">
        <f>SUMIFS(СВЦЭМ!$D$34:$D$777,СВЦЭМ!$A$34:$A$777,$A140,СВЦЭМ!$B$34:$B$777,L$119)+'СЕТ СН'!$I$11+СВЦЭМ!$D$10+'СЕТ СН'!$I$6-'СЕТ СН'!$I$23</f>
        <v>2138.7674300899998</v>
      </c>
      <c r="M140" s="36">
        <f>SUMIFS(СВЦЭМ!$D$34:$D$777,СВЦЭМ!$A$34:$A$777,$A140,СВЦЭМ!$B$34:$B$777,M$119)+'СЕТ СН'!$I$11+СВЦЭМ!$D$10+'СЕТ СН'!$I$6-'СЕТ СН'!$I$23</f>
        <v>2145.0893303100002</v>
      </c>
      <c r="N140" s="36">
        <f>SUMIFS(СВЦЭМ!$D$34:$D$777,СВЦЭМ!$A$34:$A$777,$A140,СВЦЭМ!$B$34:$B$777,N$119)+'СЕТ СН'!$I$11+СВЦЭМ!$D$10+'СЕТ СН'!$I$6-'СЕТ СН'!$I$23</f>
        <v>2162.6361153299999</v>
      </c>
      <c r="O140" s="36">
        <f>SUMIFS(СВЦЭМ!$D$34:$D$777,СВЦЭМ!$A$34:$A$777,$A140,СВЦЭМ!$B$34:$B$777,O$119)+'СЕТ СН'!$I$11+СВЦЭМ!$D$10+'СЕТ СН'!$I$6-'СЕТ СН'!$I$23</f>
        <v>2161.5301984099997</v>
      </c>
      <c r="P140" s="36">
        <f>SUMIFS(СВЦЭМ!$D$34:$D$777,СВЦЭМ!$A$34:$A$777,$A140,СВЦЭМ!$B$34:$B$777,P$119)+'СЕТ СН'!$I$11+СВЦЭМ!$D$10+'СЕТ СН'!$I$6-'СЕТ СН'!$I$23</f>
        <v>2104.8428760199999</v>
      </c>
      <c r="Q140" s="36">
        <f>SUMIFS(СВЦЭМ!$D$34:$D$777,СВЦЭМ!$A$34:$A$777,$A140,СВЦЭМ!$B$34:$B$777,Q$119)+'СЕТ СН'!$I$11+СВЦЭМ!$D$10+'СЕТ СН'!$I$6-'СЕТ СН'!$I$23</f>
        <v>2037.3017377900001</v>
      </c>
      <c r="R140" s="36">
        <f>SUMIFS(СВЦЭМ!$D$34:$D$777,СВЦЭМ!$A$34:$A$777,$A140,СВЦЭМ!$B$34:$B$777,R$119)+'СЕТ СН'!$I$11+СВЦЭМ!$D$10+'СЕТ СН'!$I$6-'СЕТ СН'!$I$23</f>
        <v>1927.4131615799997</v>
      </c>
      <c r="S140" s="36">
        <f>SUMIFS(СВЦЭМ!$D$34:$D$777,СВЦЭМ!$A$34:$A$777,$A140,СВЦЭМ!$B$34:$B$777,S$119)+'СЕТ СН'!$I$11+СВЦЭМ!$D$10+'СЕТ СН'!$I$6-'СЕТ СН'!$I$23</f>
        <v>1827.2753574999997</v>
      </c>
      <c r="T140" s="36">
        <f>SUMIFS(СВЦЭМ!$D$34:$D$777,СВЦЭМ!$A$34:$A$777,$A140,СВЦЭМ!$B$34:$B$777,T$119)+'СЕТ СН'!$I$11+СВЦЭМ!$D$10+'СЕТ СН'!$I$6-'СЕТ СН'!$I$23</f>
        <v>1783.6816917400001</v>
      </c>
      <c r="U140" s="36">
        <f>SUMIFS(СВЦЭМ!$D$34:$D$777,СВЦЭМ!$A$34:$A$777,$A140,СВЦЭМ!$B$34:$B$777,U$119)+'СЕТ СН'!$I$11+СВЦЭМ!$D$10+'СЕТ СН'!$I$6-'СЕТ СН'!$I$23</f>
        <v>1766.5358311</v>
      </c>
      <c r="V140" s="36">
        <f>SUMIFS(СВЦЭМ!$D$34:$D$777,СВЦЭМ!$A$34:$A$777,$A140,СВЦЭМ!$B$34:$B$777,V$119)+'СЕТ СН'!$I$11+СВЦЭМ!$D$10+'СЕТ СН'!$I$6-'СЕТ СН'!$I$23</f>
        <v>1764.1490747600001</v>
      </c>
      <c r="W140" s="36">
        <f>SUMIFS(СВЦЭМ!$D$34:$D$777,СВЦЭМ!$A$34:$A$777,$A140,СВЦЭМ!$B$34:$B$777,W$119)+'СЕТ СН'!$I$11+СВЦЭМ!$D$10+'СЕТ СН'!$I$6-'СЕТ СН'!$I$23</f>
        <v>1778.7660494299998</v>
      </c>
      <c r="X140" s="36">
        <f>SUMIFS(СВЦЭМ!$D$34:$D$777,СВЦЭМ!$A$34:$A$777,$A140,СВЦЭМ!$B$34:$B$777,X$119)+'СЕТ СН'!$I$11+СВЦЭМ!$D$10+'СЕТ СН'!$I$6-'СЕТ СН'!$I$23</f>
        <v>1837.9526444200001</v>
      </c>
      <c r="Y140" s="36">
        <f>SUMIFS(СВЦЭМ!$D$34:$D$777,СВЦЭМ!$A$34:$A$777,$A140,СВЦЭМ!$B$34:$B$777,Y$119)+'СЕТ СН'!$I$11+СВЦЭМ!$D$10+'СЕТ СН'!$I$6-'СЕТ СН'!$I$23</f>
        <v>1975.4097248799999</v>
      </c>
    </row>
    <row r="141" spans="1:25" ht="15.75" x14ac:dyDescent="0.2">
      <c r="A141" s="35">
        <f t="shared" si="3"/>
        <v>43395</v>
      </c>
      <c r="B141" s="36">
        <f>SUMIFS(СВЦЭМ!$D$34:$D$777,СВЦЭМ!$A$34:$A$777,$A141,СВЦЭМ!$B$34:$B$777,B$119)+'СЕТ СН'!$I$11+СВЦЭМ!$D$10+'СЕТ СН'!$I$6-'СЕТ СН'!$I$23</f>
        <v>2138.7185497</v>
      </c>
      <c r="C141" s="36">
        <f>SUMIFS(СВЦЭМ!$D$34:$D$777,СВЦЭМ!$A$34:$A$777,$A141,СВЦЭМ!$B$34:$B$777,C$119)+'СЕТ СН'!$I$11+СВЦЭМ!$D$10+'СЕТ СН'!$I$6-'СЕТ СН'!$I$23</f>
        <v>2232.1267502800001</v>
      </c>
      <c r="D141" s="36">
        <f>SUMIFS(СВЦЭМ!$D$34:$D$777,СВЦЭМ!$A$34:$A$777,$A141,СВЦЭМ!$B$34:$B$777,D$119)+'СЕТ СН'!$I$11+СВЦЭМ!$D$10+'СЕТ СН'!$I$6-'СЕТ СН'!$I$23</f>
        <v>2323.1895759099998</v>
      </c>
      <c r="E141" s="36">
        <f>SUMIFS(СВЦЭМ!$D$34:$D$777,СВЦЭМ!$A$34:$A$777,$A141,СВЦЭМ!$B$34:$B$777,E$119)+'СЕТ СН'!$I$11+СВЦЭМ!$D$10+'СЕТ СН'!$I$6-'СЕТ СН'!$I$23</f>
        <v>2344.2240812500004</v>
      </c>
      <c r="F141" s="36">
        <f>SUMIFS(СВЦЭМ!$D$34:$D$777,СВЦЭМ!$A$34:$A$777,$A141,СВЦЭМ!$B$34:$B$777,F$119)+'СЕТ СН'!$I$11+СВЦЭМ!$D$10+'СЕТ СН'!$I$6-'СЕТ СН'!$I$23</f>
        <v>2342.8461382400001</v>
      </c>
      <c r="G141" s="36">
        <f>SUMIFS(СВЦЭМ!$D$34:$D$777,СВЦЭМ!$A$34:$A$777,$A141,СВЦЭМ!$B$34:$B$777,G$119)+'СЕТ СН'!$I$11+СВЦЭМ!$D$10+'СЕТ СН'!$I$6-'СЕТ СН'!$I$23</f>
        <v>2321.3760982900003</v>
      </c>
      <c r="H141" s="36">
        <f>SUMIFS(СВЦЭМ!$D$34:$D$777,СВЦЭМ!$A$34:$A$777,$A141,СВЦЭМ!$B$34:$B$777,H$119)+'СЕТ СН'!$I$11+СВЦЭМ!$D$10+'СЕТ СН'!$I$6-'СЕТ СН'!$I$23</f>
        <v>2256.9992168500003</v>
      </c>
      <c r="I141" s="36">
        <f>SUMIFS(СВЦЭМ!$D$34:$D$777,СВЦЭМ!$A$34:$A$777,$A141,СВЦЭМ!$B$34:$B$777,I$119)+'СЕТ СН'!$I$11+СВЦЭМ!$D$10+'СЕТ СН'!$I$6-'СЕТ СН'!$I$23</f>
        <v>2214.33159187</v>
      </c>
      <c r="J141" s="36">
        <f>SUMIFS(СВЦЭМ!$D$34:$D$777,СВЦЭМ!$A$34:$A$777,$A141,СВЦЭМ!$B$34:$B$777,J$119)+'СЕТ СН'!$I$11+СВЦЭМ!$D$10+'СЕТ СН'!$I$6-'СЕТ СН'!$I$23</f>
        <v>2152.8590031900003</v>
      </c>
      <c r="K141" s="36">
        <f>SUMIFS(СВЦЭМ!$D$34:$D$777,СВЦЭМ!$A$34:$A$777,$A141,СВЦЭМ!$B$34:$B$777,K$119)+'СЕТ СН'!$I$11+СВЦЭМ!$D$10+'СЕТ СН'!$I$6-'СЕТ СН'!$I$23</f>
        <v>2123.14095907</v>
      </c>
      <c r="L141" s="36">
        <f>SUMIFS(СВЦЭМ!$D$34:$D$777,СВЦЭМ!$A$34:$A$777,$A141,СВЦЭМ!$B$34:$B$777,L$119)+'СЕТ СН'!$I$11+СВЦЭМ!$D$10+'СЕТ СН'!$I$6-'СЕТ СН'!$I$23</f>
        <v>2116.28882849</v>
      </c>
      <c r="M141" s="36">
        <f>SUMIFS(СВЦЭМ!$D$34:$D$777,СВЦЭМ!$A$34:$A$777,$A141,СВЦЭМ!$B$34:$B$777,M$119)+'СЕТ СН'!$I$11+СВЦЭМ!$D$10+'СЕТ СН'!$I$6-'СЕТ СН'!$I$23</f>
        <v>2133.4936723199999</v>
      </c>
      <c r="N141" s="36">
        <f>SUMIFS(СВЦЭМ!$D$34:$D$777,СВЦЭМ!$A$34:$A$777,$A141,СВЦЭМ!$B$34:$B$777,N$119)+'СЕТ СН'!$I$11+СВЦЭМ!$D$10+'СЕТ СН'!$I$6-'СЕТ СН'!$I$23</f>
        <v>2157.6950431699997</v>
      </c>
      <c r="O141" s="36">
        <f>SUMIFS(СВЦЭМ!$D$34:$D$777,СВЦЭМ!$A$34:$A$777,$A141,СВЦЭМ!$B$34:$B$777,O$119)+'СЕТ СН'!$I$11+СВЦЭМ!$D$10+'СЕТ СН'!$I$6-'СЕТ СН'!$I$23</f>
        <v>2121.2355994899999</v>
      </c>
      <c r="P141" s="36">
        <f>SUMIFS(СВЦЭМ!$D$34:$D$777,СВЦЭМ!$A$34:$A$777,$A141,СВЦЭМ!$B$34:$B$777,P$119)+'СЕТ СН'!$I$11+СВЦЭМ!$D$10+'СЕТ СН'!$I$6-'СЕТ СН'!$I$23</f>
        <v>2056.7643372299999</v>
      </c>
      <c r="Q141" s="36">
        <f>SUMIFS(СВЦЭМ!$D$34:$D$777,СВЦЭМ!$A$34:$A$777,$A141,СВЦЭМ!$B$34:$B$777,Q$119)+'СЕТ СН'!$I$11+СВЦЭМ!$D$10+'СЕТ СН'!$I$6-'СЕТ СН'!$I$23</f>
        <v>1993.88514377</v>
      </c>
      <c r="R141" s="36">
        <f>SUMIFS(СВЦЭМ!$D$34:$D$777,СВЦЭМ!$A$34:$A$777,$A141,СВЦЭМ!$B$34:$B$777,R$119)+'СЕТ СН'!$I$11+СВЦЭМ!$D$10+'СЕТ СН'!$I$6-'СЕТ СН'!$I$23</f>
        <v>1912.69241801</v>
      </c>
      <c r="S141" s="36">
        <f>SUMIFS(СВЦЭМ!$D$34:$D$777,СВЦЭМ!$A$34:$A$777,$A141,СВЦЭМ!$B$34:$B$777,S$119)+'СЕТ СН'!$I$11+СВЦЭМ!$D$10+'СЕТ СН'!$I$6-'СЕТ СН'!$I$23</f>
        <v>1826.4312560600001</v>
      </c>
      <c r="T141" s="36">
        <f>SUMIFS(СВЦЭМ!$D$34:$D$777,СВЦЭМ!$A$34:$A$777,$A141,СВЦЭМ!$B$34:$B$777,T$119)+'СЕТ СН'!$I$11+СВЦЭМ!$D$10+'СЕТ СН'!$I$6-'СЕТ СН'!$I$23</f>
        <v>1815.1722494400001</v>
      </c>
      <c r="U141" s="36">
        <f>SUMIFS(СВЦЭМ!$D$34:$D$777,СВЦЭМ!$A$34:$A$777,$A141,СВЦЭМ!$B$34:$B$777,U$119)+'СЕТ СН'!$I$11+СВЦЭМ!$D$10+'СЕТ СН'!$I$6-'СЕТ СН'!$I$23</f>
        <v>1797.1122492</v>
      </c>
      <c r="V141" s="36">
        <f>SUMIFS(СВЦЭМ!$D$34:$D$777,СВЦЭМ!$A$34:$A$777,$A141,СВЦЭМ!$B$34:$B$777,V$119)+'СЕТ СН'!$I$11+СВЦЭМ!$D$10+'СЕТ СН'!$I$6-'СЕТ СН'!$I$23</f>
        <v>1797.1939671099999</v>
      </c>
      <c r="W141" s="36">
        <f>SUMIFS(СВЦЭМ!$D$34:$D$777,СВЦЭМ!$A$34:$A$777,$A141,СВЦЭМ!$B$34:$B$777,W$119)+'СЕТ СН'!$I$11+СВЦЭМ!$D$10+'СЕТ СН'!$I$6-'СЕТ СН'!$I$23</f>
        <v>1819.4988241199999</v>
      </c>
      <c r="X141" s="36">
        <f>SUMIFS(СВЦЭМ!$D$34:$D$777,СВЦЭМ!$A$34:$A$777,$A141,СВЦЭМ!$B$34:$B$777,X$119)+'СЕТ СН'!$I$11+СВЦЭМ!$D$10+'СЕТ СН'!$I$6-'СЕТ СН'!$I$23</f>
        <v>1888.2770585400003</v>
      </c>
      <c r="Y141" s="36">
        <f>SUMIFS(СВЦЭМ!$D$34:$D$777,СВЦЭМ!$A$34:$A$777,$A141,СВЦЭМ!$B$34:$B$777,Y$119)+'СЕТ СН'!$I$11+СВЦЭМ!$D$10+'СЕТ СН'!$I$6-'СЕТ СН'!$I$23</f>
        <v>2026.5259484799999</v>
      </c>
    </row>
    <row r="142" spans="1:25" ht="15.75" x14ac:dyDescent="0.2">
      <c r="A142" s="35">
        <f t="shared" si="3"/>
        <v>43396</v>
      </c>
      <c r="B142" s="36">
        <f>SUMIFS(СВЦЭМ!$D$34:$D$777,СВЦЭМ!$A$34:$A$777,$A142,СВЦЭМ!$B$34:$B$777,B$119)+'СЕТ СН'!$I$11+СВЦЭМ!$D$10+'СЕТ СН'!$I$6-'СЕТ СН'!$I$23</f>
        <v>2173.6078206900002</v>
      </c>
      <c r="C142" s="36">
        <f>SUMIFS(СВЦЭМ!$D$34:$D$777,СВЦЭМ!$A$34:$A$777,$A142,СВЦЭМ!$B$34:$B$777,C$119)+'СЕТ СН'!$I$11+СВЦЭМ!$D$10+'СЕТ СН'!$I$6-'СЕТ СН'!$I$23</f>
        <v>2283.0308838000001</v>
      </c>
      <c r="D142" s="36">
        <f>SUMIFS(СВЦЭМ!$D$34:$D$777,СВЦЭМ!$A$34:$A$777,$A142,СВЦЭМ!$B$34:$B$777,D$119)+'СЕТ СН'!$I$11+СВЦЭМ!$D$10+'СЕТ СН'!$I$6-'СЕТ СН'!$I$23</f>
        <v>2336.25755205</v>
      </c>
      <c r="E142" s="36">
        <f>SUMIFS(СВЦЭМ!$D$34:$D$777,СВЦЭМ!$A$34:$A$777,$A142,СВЦЭМ!$B$34:$B$777,E$119)+'СЕТ СН'!$I$11+СВЦЭМ!$D$10+'СЕТ СН'!$I$6-'СЕТ СН'!$I$23</f>
        <v>2344.27151263</v>
      </c>
      <c r="F142" s="36">
        <f>SUMIFS(СВЦЭМ!$D$34:$D$777,СВЦЭМ!$A$34:$A$777,$A142,СВЦЭМ!$B$34:$B$777,F$119)+'СЕТ СН'!$I$11+СВЦЭМ!$D$10+'СЕТ СН'!$I$6-'СЕТ СН'!$I$23</f>
        <v>2333.09242464</v>
      </c>
      <c r="G142" s="36">
        <f>SUMIFS(СВЦЭМ!$D$34:$D$777,СВЦЭМ!$A$34:$A$777,$A142,СВЦЭМ!$B$34:$B$777,G$119)+'СЕТ СН'!$I$11+СВЦЭМ!$D$10+'СЕТ СН'!$I$6-'СЕТ СН'!$I$23</f>
        <v>2310.6739860100001</v>
      </c>
      <c r="H142" s="36">
        <f>SUMIFS(СВЦЭМ!$D$34:$D$777,СВЦЭМ!$A$34:$A$777,$A142,СВЦЭМ!$B$34:$B$777,H$119)+'СЕТ СН'!$I$11+СВЦЭМ!$D$10+'СЕТ СН'!$I$6-'СЕТ СН'!$I$23</f>
        <v>2241.2578805499998</v>
      </c>
      <c r="I142" s="36">
        <f>SUMIFS(СВЦЭМ!$D$34:$D$777,СВЦЭМ!$A$34:$A$777,$A142,СВЦЭМ!$B$34:$B$777,I$119)+'СЕТ СН'!$I$11+СВЦЭМ!$D$10+'СЕТ СН'!$I$6-'СЕТ СН'!$I$23</f>
        <v>2203.1031358999999</v>
      </c>
      <c r="J142" s="36">
        <f>SUMIFS(СВЦЭМ!$D$34:$D$777,СВЦЭМ!$A$34:$A$777,$A142,СВЦЭМ!$B$34:$B$777,J$119)+'СЕТ СН'!$I$11+СВЦЭМ!$D$10+'СЕТ СН'!$I$6-'СЕТ СН'!$I$23</f>
        <v>2169.2701488100001</v>
      </c>
      <c r="K142" s="36">
        <f>SUMIFS(СВЦЭМ!$D$34:$D$777,СВЦЭМ!$A$34:$A$777,$A142,СВЦЭМ!$B$34:$B$777,K$119)+'СЕТ СН'!$I$11+СВЦЭМ!$D$10+'СЕТ СН'!$I$6-'СЕТ СН'!$I$23</f>
        <v>2141.2412773300002</v>
      </c>
      <c r="L142" s="36">
        <f>SUMIFS(СВЦЭМ!$D$34:$D$777,СВЦЭМ!$A$34:$A$777,$A142,СВЦЭМ!$B$34:$B$777,L$119)+'СЕТ СН'!$I$11+СВЦЭМ!$D$10+'СЕТ СН'!$I$6-'СЕТ СН'!$I$23</f>
        <v>2134.9812721999997</v>
      </c>
      <c r="M142" s="36">
        <f>SUMIFS(СВЦЭМ!$D$34:$D$777,СВЦЭМ!$A$34:$A$777,$A142,СВЦЭМ!$B$34:$B$777,M$119)+'СЕТ СН'!$I$11+СВЦЭМ!$D$10+'СЕТ СН'!$I$6-'СЕТ СН'!$I$23</f>
        <v>2153.3271119599999</v>
      </c>
      <c r="N142" s="36">
        <f>SUMIFS(СВЦЭМ!$D$34:$D$777,СВЦЭМ!$A$34:$A$777,$A142,СВЦЭМ!$B$34:$B$777,N$119)+'СЕТ СН'!$I$11+СВЦЭМ!$D$10+'СЕТ СН'!$I$6-'СЕТ СН'!$I$23</f>
        <v>2172.9708375499999</v>
      </c>
      <c r="O142" s="36">
        <f>SUMIFS(СВЦЭМ!$D$34:$D$777,СВЦЭМ!$A$34:$A$777,$A142,СВЦЭМ!$B$34:$B$777,O$119)+'СЕТ СН'!$I$11+СВЦЭМ!$D$10+'СЕТ СН'!$I$6-'СЕТ СН'!$I$23</f>
        <v>2154.8587840299997</v>
      </c>
      <c r="P142" s="36">
        <f>SUMIFS(СВЦЭМ!$D$34:$D$777,СВЦЭМ!$A$34:$A$777,$A142,СВЦЭМ!$B$34:$B$777,P$119)+'СЕТ СН'!$I$11+СВЦЭМ!$D$10+'СЕТ СН'!$I$6-'СЕТ СН'!$I$23</f>
        <v>2105.3298359800001</v>
      </c>
      <c r="Q142" s="36">
        <f>SUMIFS(СВЦЭМ!$D$34:$D$777,СВЦЭМ!$A$34:$A$777,$A142,СВЦЭМ!$B$34:$B$777,Q$119)+'СЕТ СН'!$I$11+СВЦЭМ!$D$10+'СЕТ СН'!$I$6-'СЕТ СН'!$I$23</f>
        <v>2034.5032080399997</v>
      </c>
      <c r="R142" s="36">
        <f>SUMIFS(СВЦЭМ!$D$34:$D$777,СВЦЭМ!$A$34:$A$777,$A142,СВЦЭМ!$B$34:$B$777,R$119)+'СЕТ СН'!$I$11+СВЦЭМ!$D$10+'СЕТ СН'!$I$6-'СЕТ СН'!$I$23</f>
        <v>1939.2013427500001</v>
      </c>
      <c r="S142" s="36">
        <f>SUMIFS(СВЦЭМ!$D$34:$D$777,СВЦЭМ!$A$34:$A$777,$A142,СВЦЭМ!$B$34:$B$777,S$119)+'СЕТ СН'!$I$11+СВЦЭМ!$D$10+'СЕТ СН'!$I$6-'СЕТ СН'!$I$23</f>
        <v>1853.8003377499999</v>
      </c>
      <c r="T142" s="36">
        <f>SUMIFS(СВЦЭМ!$D$34:$D$777,СВЦЭМ!$A$34:$A$777,$A142,СВЦЭМ!$B$34:$B$777,T$119)+'СЕТ СН'!$I$11+СВЦЭМ!$D$10+'СЕТ СН'!$I$6-'СЕТ СН'!$I$23</f>
        <v>1823.71767757</v>
      </c>
      <c r="U142" s="36">
        <f>SUMIFS(СВЦЭМ!$D$34:$D$777,СВЦЭМ!$A$34:$A$777,$A142,СВЦЭМ!$B$34:$B$777,U$119)+'СЕТ СН'!$I$11+СВЦЭМ!$D$10+'СЕТ СН'!$I$6-'СЕТ СН'!$I$23</f>
        <v>1809.7096875400002</v>
      </c>
      <c r="V142" s="36">
        <f>SUMIFS(СВЦЭМ!$D$34:$D$777,СВЦЭМ!$A$34:$A$777,$A142,СВЦЭМ!$B$34:$B$777,V$119)+'СЕТ СН'!$I$11+СВЦЭМ!$D$10+'СЕТ СН'!$I$6-'СЕТ СН'!$I$23</f>
        <v>1816.2547716500003</v>
      </c>
      <c r="W142" s="36">
        <f>SUMIFS(СВЦЭМ!$D$34:$D$777,СВЦЭМ!$A$34:$A$777,$A142,СВЦЭМ!$B$34:$B$777,W$119)+'СЕТ СН'!$I$11+СВЦЭМ!$D$10+'СЕТ СН'!$I$6-'СЕТ СН'!$I$23</f>
        <v>1834.0545592200001</v>
      </c>
      <c r="X142" s="36">
        <f>SUMIFS(СВЦЭМ!$D$34:$D$777,СВЦЭМ!$A$34:$A$777,$A142,СВЦЭМ!$B$34:$B$777,X$119)+'СЕТ СН'!$I$11+СВЦЭМ!$D$10+'СЕТ СН'!$I$6-'СЕТ СН'!$I$23</f>
        <v>1897.3449186299999</v>
      </c>
      <c r="Y142" s="36">
        <f>SUMIFS(СВЦЭМ!$D$34:$D$777,СВЦЭМ!$A$34:$A$777,$A142,СВЦЭМ!$B$34:$B$777,Y$119)+'СЕТ СН'!$I$11+СВЦЭМ!$D$10+'СЕТ СН'!$I$6-'СЕТ СН'!$I$23</f>
        <v>2027.1327635500002</v>
      </c>
    </row>
    <row r="143" spans="1:25" ht="15.75" x14ac:dyDescent="0.2">
      <c r="A143" s="35">
        <f t="shared" si="3"/>
        <v>43397</v>
      </c>
      <c r="B143" s="36">
        <f>SUMIFS(СВЦЭМ!$D$34:$D$777,СВЦЭМ!$A$34:$A$777,$A143,СВЦЭМ!$B$34:$B$777,B$119)+'СЕТ СН'!$I$11+СВЦЭМ!$D$10+'СЕТ СН'!$I$6-'СЕТ СН'!$I$23</f>
        <v>2107.5332743600002</v>
      </c>
      <c r="C143" s="36">
        <f>SUMIFS(СВЦЭМ!$D$34:$D$777,СВЦЭМ!$A$34:$A$777,$A143,СВЦЭМ!$B$34:$B$777,C$119)+'СЕТ СН'!$I$11+СВЦЭМ!$D$10+'СЕТ СН'!$I$6-'СЕТ СН'!$I$23</f>
        <v>2206.4292572499999</v>
      </c>
      <c r="D143" s="36">
        <f>SUMIFS(СВЦЭМ!$D$34:$D$777,СВЦЭМ!$A$34:$A$777,$A143,СВЦЭМ!$B$34:$B$777,D$119)+'СЕТ СН'!$I$11+СВЦЭМ!$D$10+'СЕТ СН'!$I$6-'СЕТ СН'!$I$23</f>
        <v>2290.9047614000001</v>
      </c>
      <c r="E143" s="36">
        <f>SUMIFS(СВЦЭМ!$D$34:$D$777,СВЦЭМ!$A$34:$A$777,$A143,СВЦЭМ!$B$34:$B$777,E$119)+'СЕТ СН'!$I$11+СВЦЭМ!$D$10+'СЕТ СН'!$I$6-'СЕТ СН'!$I$23</f>
        <v>2303.2158659200004</v>
      </c>
      <c r="F143" s="36">
        <f>SUMIFS(СВЦЭМ!$D$34:$D$777,СВЦЭМ!$A$34:$A$777,$A143,СВЦЭМ!$B$34:$B$777,F$119)+'СЕТ СН'!$I$11+СВЦЭМ!$D$10+'СЕТ СН'!$I$6-'СЕТ СН'!$I$23</f>
        <v>2296.5773359200002</v>
      </c>
      <c r="G143" s="36">
        <f>SUMIFS(СВЦЭМ!$D$34:$D$777,СВЦЭМ!$A$34:$A$777,$A143,СВЦЭМ!$B$34:$B$777,G$119)+'СЕТ СН'!$I$11+СВЦЭМ!$D$10+'СЕТ СН'!$I$6-'СЕТ СН'!$I$23</f>
        <v>2274.1566103300001</v>
      </c>
      <c r="H143" s="36">
        <f>SUMIFS(СВЦЭМ!$D$34:$D$777,СВЦЭМ!$A$34:$A$777,$A143,СВЦЭМ!$B$34:$B$777,H$119)+'СЕТ СН'!$I$11+СВЦЭМ!$D$10+'СЕТ СН'!$I$6-'СЕТ СН'!$I$23</f>
        <v>2205.2211666900002</v>
      </c>
      <c r="I143" s="36">
        <f>SUMIFS(СВЦЭМ!$D$34:$D$777,СВЦЭМ!$A$34:$A$777,$A143,СВЦЭМ!$B$34:$B$777,I$119)+'СЕТ СН'!$I$11+СВЦЭМ!$D$10+'СЕТ СН'!$I$6-'СЕТ СН'!$I$23</f>
        <v>2169.3371652200003</v>
      </c>
      <c r="J143" s="36">
        <f>SUMIFS(СВЦЭМ!$D$34:$D$777,СВЦЭМ!$A$34:$A$777,$A143,СВЦЭМ!$B$34:$B$777,J$119)+'СЕТ СН'!$I$11+СВЦЭМ!$D$10+'СЕТ СН'!$I$6-'СЕТ СН'!$I$23</f>
        <v>2157.2448345000003</v>
      </c>
      <c r="K143" s="36">
        <f>SUMIFS(СВЦЭМ!$D$34:$D$777,СВЦЭМ!$A$34:$A$777,$A143,СВЦЭМ!$B$34:$B$777,K$119)+'СЕТ СН'!$I$11+СВЦЭМ!$D$10+'СЕТ СН'!$I$6-'СЕТ СН'!$I$23</f>
        <v>2152.9683342200001</v>
      </c>
      <c r="L143" s="36">
        <f>SUMIFS(СВЦЭМ!$D$34:$D$777,СВЦЭМ!$A$34:$A$777,$A143,СВЦЭМ!$B$34:$B$777,L$119)+'СЕТ СН'!$I$11+СВЦЭМ!$D$10+'СЕТ СН'!$I$6-'СЕТ СН'!$I$23</f>
        <v>2166.3512369999999</v>
      </c>
      <c r="M143" s="36">
        <f>SUMIFS(СВЦЭМ!$D$34:$D$777,СВЦЭМ!$A$34:$A$777,$A143,СВЦЭМ!$B$34:$B$777,M$119)+'СЕТ СН'!$I$11+СВЦЭМ!$D$10+'СЕТ СН'!$I$6-'СЕТ СН'!$I$23</f>
        <v>2164.6902259200001</v>
      </c>
      <c r="N143" s="36">
        <f>SUMIFS(СВЦЭМ!$D$34:$D$777,СВЦЭМ!$A$34:$A$777,$A143,СВЦЭМ!$B$34:$B$777,N$119)+'СЕТ СН'!$I$11+СВЦЭМ!$D$10+'СЕТ СН'!$I$6-'СЕТ СН'!$I$23</f>
        <v>2175.3724861700002</v>
      </c>
      <c r="O143" s="36">
        <f>SUMIFS(СВЦЭМ!$D$34:$D$777,СВЦЭМ!$A$34:$A$777,$A143,СВЦЭМ!$B$34:$B$777,O$119)+'СЕТ СН'!$I$11+СВЦЭМ!$D$10+'СЕТ СН'!$I$6-'СЕТ СН'!$I$23</f>
        <v>2157.2028986400001</v>
      </c>
      <c r="P143" s="36">
        <f>SUMIFS(СВЦЭМ!$D$34:$D$777,СВЦЭМ!$A$34:$A$777,$A143,СВЦЭМ!$B$34:$B$777,P$119)+'СЕТ СН'!$I$11+СВЦЭМ!$D$10+'СЕТ СН'!$I$6-'СЕТ СН'!$I$23</f>
        <v>2106.05266437</v>
      </c>
      <c r="Q143" s="36">
        <f>SUMIFS(СВЦЭМ!$D$34:$D$777,СВЦЭМ!$A$34:$A$777,$A143,СВЦЭМ!$B$34:$B$777,Q$119)+'СЕТ СН'!$I$11+СВЦЭМ!$D$10+'СЕТ СН'!$I$6-'СЕТ СН'!$I$23</f>
        <v>2040.6557955999997</v>
      </c>
      <c r="R143" s="36">
        <f>SUMIFS(СВЦЭМ!$D$34:$D$777,СВЦЭМ!$A$34:$A$777,$A143,СВЦЭМ!$B$34:$B$777,R$119)+'СЕТ СН'!$I$11+СВЦЭМ!$D$10+'СЕТ СН'!$I$6-'СЕТ СН'!$I$23</f>
        <v>1936.9684023199998</v>
      </c>
      <c r="S143" s="36">
        <f>SUMIFS(СВЦЭМ!$D$34:$D$777,СВЦЭМ!$A$34:$A$777,$A143,СВЦЭМ!$B$34:$B$777,S$119)+'СЕТ СН'!$I$11+СВЦЭМ!$D$10+'СЕТ СН'!$I$6-'СЕТ СН'!$I$23</f>
        <v>1861.3114889099998</v>
      </c>
      <c r="T143" s="36">
        <f>SUMIFS(СВЦЭМ!$D$34:$D$777,СВЦЭМ!$A$34:$A$777,$A143,СВЦЭМ!$B$34:$B$777,T$119)+'СЕТ СН'!$I$11+СВЦЭМ!$D$10+'СЕТ СН'!$I$6-'СЕТ СН'!$I$23</f>
        <v>1820.7707979799998</v>
      </c>
      <c r="U143" s="36">
        <f>SUMIFS(СВЦЭМ!$D$34:$D$777,СВЦЭМ!$A$34:$A$777,$A143,СВЦЭМ!$B$34:$B$777,U$119)+'СЕТ СН'!$I$11+СВЦЭМ!$D$10+'СЕТ СН'!$I$6-'СЕТ СН'!$I$23</f>
        <v>1815.4306638899998</v>
      </c>
      <c r="V143" s="36">
        <f>SUMIFS(СВЦЭМ!$D$34:$D$777,СВЦЭМ!$A$34:$A$777,$A143,СВЦЭМ!$B$34:$B$777,V$119)+'СЕТ СН'!$I$11+СВЦЭМ!$D$10+'СЕТ СН'!$I$6-'СЕТ СН'!$I$23</f>
        <v>1823.2491025700001</v>
      </c>
      <c r="W143" s="36">
        <f>SUMIFS(СВЦЭМ!$D$34:$D$777,СВЦЭМ!$A$34:$A$777,$A143,СВЦЭМ!$B$34:$B$777,W$119)+'СЕТ СН'!$I$11+СВЦЭМ!$D$10+'СЕТ СН'!$I$6-'СЕТ СН'!$I$23</f>
        <v>1852.3515841500002</v>
      </c>
      <c r="X143" s="36">
        <f>SUMIFS(СВЦЭМ!$D$34:$D$777,СВЦЭМ!$A$34:$A$777,$A143,СВЦЭМ!$B$34:$B$777,X$119)+'СЕТ СН'!$I$11+СВЦЭМ!$D$10+'СЕТ СН'!$I$6-'СЕТ СН'!$I$23</f>
        <v>1920.2441498200001</v>
      </c>
      <c r="Y143" s="36">
        <f>SUMIFS(СВЦЭМ!$D$34:$D$777,СВЦЭМ!$A$34:$A$777,$A143,СВЦЭМ!$B$34:$B$777,Y$119)+'СЕТ СН'!$I$11+СВЦЭМ!$D$10+'СЕТ СН'!$I$6-'СЕТ СН'!$I$23</f>
        <v>2028.6485427400003</v>
      </c>
    </row>
    <row r="144" spans="1:25" ht="15.75" x14ac:dyDescent="0.2">
      <c r="A144" s="35">
        <f t="shared" si="3"/>
        <v>43398</v>
      </c>
      <c r="B144" s="36">
        <f>SUMIFS(СВЦЭМ!$D$34:$D$777,СВЦЭМ!$A$34:$A$777,$A144,СВЦЭМ!$B$34:$B$777,B$119)+'СЕТ СН'!$I$11+СВЦЭМ!$D$10+'СЕТ СН'!$I$6-'СЕТ СН'!$I$23</f>
        <v>2077.9413591299999</v>
      </c>
      <c r="C144" s="36">
        <f>SUMIFS(СВЦЭМ!$D$34:$D$777,СВЦЭМ!$A$34:$A$777,$A144,СВЦЭМ!$B$34:$B$777,C$119)+'СЕТ СН'!$I$11+СВЦЭМ!$D$10+'СЕТ СН'!$I$6-'СЕТ СН'!$I$23</f>
        <v>2205.7111272700004</v>
      </c>
      <c r="D144" s="36">
        <f>SUMIFS(СВЦЭМ!$D$34:$D$777,СВЦЭМ!$A$34:$A$777,$A144,СВЦЭМ!$B$34:$B$777,D$119)+'СЕТ СН'!$I$11+СВЦЭМ!$D$10+'СЕТ СН'!$I$6-'СЕТ СН'!$I$23</f>
        <v>2298.22121793</v>
      </c>
      <c r="E144" s="36">
        <f>SUMIFS(СВЦЭМ!$D$34:$D$777,СВЦЭМ!$A$34:$A$777,$A144,СВЦЭМ!$B$34:$B$777,E$119)+'СЕТ СН'!$I$11+СВЦЭМ!$D$10+'СЕТ СН'!$I$6-'СЕТ СН'!$I$23</f>
        <v>2306.54664443</v>
      </c>
      <c r="F144" s="36">
        <f>SUMIFS(СВЦЭМ!$D$34:$D$777,СВЦЭМ!$A$34:$A$777,$A144,СВЦЭМ!$B$34:$B$777,F$119)+'СЕТ СН'!$I$11+СВЦЭМ!$D$10+'СЕТ СН'!$I$6-'СЕТ СН'!$I$23</f>
        <v>2305.09926163</v>
      </c>
      <c r="G144" s="36">
        <f>SUMIFS(СВЦЭМ!$D$34:$D$777,СВЦЭМ!$A$34:$A$777,$A144,СВЦЭМ!$B$34:$B$777,G$119)+'СЕТ СН'!$I$11+СВЦЭМ!$D$10+'СЕТ СН'!$I$6-'СЕТ СН'!$I$23</f>
        <v>2294.32390519</v>
      </c>
      <c r="H144" s="36">
        <f>SUMIFS(СВЦЭМ!$D$34:$D$777,СВЦЭМ!$A$34:$A$777,$A144,СВЦЭМ!$B$34:$B$777,H$119)+'СЕТ СН'!$I$11+СВЦЭМ!$D$10+'СЕТ СН'!$I$6-'СЕТ СН'!$I$23</f>
        <v>2232.4853050000002</v>
      </c>
      <c r="I144" s="36">
        <f>SUMIFS(СВЦЭМ!$D$34:$D$777,СВЦЭМ!$A$34:$A$777,$A144,СВЦЭМ!$B$34:$B$777,I$119)+'СЕТ СН'!$I$11+СВЦЭМ!$D$10+'СЕТ СН'!$I$6-'СЕТ СН'!$I$23</f>
        <v>2172.91290635</v>
      </c>
      <c r="J144" s="36">
        <f>SUMIFS(СВЦЭМ!$D$34:$D$777,СВЦЭМ!$A$34:$A$777,$A144,СВЦЭМ!$B$34:$B$777,J$119)+'СЕТ СН'!$I$11+СВЦЭМ!$D$10+'СЕТ СН'!$I$6-'СЕТ СН'!$I$23</f>
        <v>2162.0869919500001</v>
      </c>
      <c r="K144" s="36">
        <f>SUMIFS(СВЦЭМ!$D$34:$D$777,СВЦЭМ!$A$34:$A$777,$A144,СВЦЭМ!$B$34:$B$777,K$119)+'СЕТ СН'!$I$11+СВЦЭМ!$D$10+'СЕТ СН'!$I$6-'СЕТ СН'!$I$23</f>
        <v>2160.8996500499998</v>
      </c>
      <c r="L144" s="36">
        <f>SUMIFS(СВЦЭМ!$D$34:$D$777,СВЦЭМ!$A$34:$A$777,$A144,СВЦЭМ!$B$34:$B$777,L$119)+'СЕТ СН'!$I$11+СВЦЭМ!$D$10+'СЕТ СН'!$I$6-'СЕТ СН'!$I$23</f>
        <v>2176.1382899099999</v>
      </c>
      <c r="M144" s="36">
        <f>SUMIFS(СВЦЭМ!$D$34:$D$777,СВЦЭМ!$A$34:$A$777,$A144,СВЦЭМ!$B$34:$B$777,M$119)+'СЕТ СН'!$I$11+СВЦЭМ!$D$10+'СЕТ СН'!$I$6-'СЕТ СН'!$I$23</f>
        <v>2175.6993120300003</v>
      </c>
      <c r="N144" s="36">
        <f>SUMIFS(СВЦЭМ!$D$34:$D$777,СВЦЭМ!$A$34:$A$777,$A144,СВЦЭМ!$B$34:$B$777,N$119)+'СЕТ СН'!$I$11+СВЦЭМ!$D$10+'СЕТ СН'!$I$6-'СЕТ СН'!$I$23</f>
        <v>2164.2845730500003</v>
      </c>
      <c r="O144" s="36">
        <f>SUMIFS(СВЦЭМ!$D$34:$D$777,СВЦЭМ!$A$34:$A$777,$A144,СВЦЭМ!$B$34:$B$777,O$119)+'СЕТ СН'!$I$11+СВЦЭМ!$D$10+'СЕТ СН'!$I$6-'СЕТ СН'!$I$23</f>
        <v>2156.4578204600002</v>
      </c>
      <c r="P144" s="36">
        <f>SUMIFS(СВЦЭМ!$D$34:$D$777,СВЦЭМ!$A$34:$A$777,$A144,СВЦЭМ!$B$34:$B$777,P$119)+'СЕТ СН'!$I$11+СВЦЭМ!$D$10+'СЕТ СН'!$I$6-'СЕТ СН'!$I$23</f>
        <v>2084.0336146099999</v>
      </c>
      <c r="Q144" s="36">
        <f>SUMIFS(СВЦЭМ!$D$34:$D$777,СВЦЭМ!$A$34:$A$777,$A144,СВЦЭМ!$B$34:$B$777,Q$119)+'СЕТ СН'!$I$11+СВЦЭМ!$D$10+'СЕТ СН'!$I$6-'СЕТ СН'!$I$23</f>
        <v>2003.5988457599997</v>
      </c>
      <c r="R144" s="36">
        <f>SUMIFS(СВЦЭМ!$D$34:$D$777,СВЦЭМ!$A$34:$A$777,$A144,СВЦЭМ!$B$34:$B$777,R$119)+'СЕТ СН'!$I$11+СВЦЭМ!$D$10+'СЕТ СН'!$I$6-'СЕТ СН'!$I$23</f>
        <v>1869.3615881000001</v>
      </c>
      <c r="S144" s="36">
        <f>SUMIFS(СВЦЭМ!$D$34:$D$777,СВЦЭМ!$A$34:$A$777,$A144,СВЦЭМ!$B$34:$B$777,S$119)+'СЕТ СН'!$I$11+СВЦЭМ!$D$10+'СЕТ СН'!$I$6-'СЕТ СН'!$I$23</f>
        <v>1803.8414389899999</v>
      </c>
      <c r="T144" s="36">
        <f>SUMIFS(СВЦЭМ!$D$34:$D$777,СВЦЭМ!$A$34:$A$777,$A144,СВЦЭМ!$B$34:$B$777,T$119)+'СЕТ СН'!$I$11+СВЦЭМ!$D$10+'СЕТ СН'!$I$6-'СЕТ СН'!$I$23</f>
        <v>1787.43179431</v>
      </c>
      <c r="U144" s="36">
        <f>SUMIFS(СВЦЭМ!$D$34:$D$777,СВЦЭМ!$A$34:$A$777,$A144,СВЦЭМ!$B$34:$B$777,U$119)+'СЕТ СН'!$I$11+СВЦЭМ!$D$10+'СЕТ СН'!$I$6-'СЕТ СН'!$I$23</f>
        <v>1814.0597884500003</v>
      </c>
      <c r="V144" s="36">
        <f>SUMIFS(СВЦЭМ!$D$34:$D$777,СВЦЭМ!$A$34:$A$777,$A144,СВЦЭМ!$B$34:$B$777,V$119)+'СЕТ СН'!$I$11+СВЦЭМ!$D$10+'СЕТ СН'!$I$6-'СЕТ СН'!$I$23</f>
        <v>1786.4778263200001</v>
      </c>
      <c r="W144" s="36">
        <f>SUMIFS(СВЦЭМ!$D$34:$D$777,СВЦЭМ!$A$34:$A$777,$A144,СВЦЭМ!$B$34:$B$777,W$119)+'СЕТ СН'!$I$11+СВЦЭМ!$D$10+'СЕТ СН'!$I$6-'СЕТ СН'!$I$23</f>
        <v>1815.20571406</v>
      </c>
      <c r="X144" s="36">
        <f>SUMIFS(СВЦЭМ!$D$34:$D$777,СВЦЭМ!$A$34:$A$777,$A144,СВЦЭМ!$B$34:$B$777,X$119)+'СЕТ СН'!$I$11+СВЦЭМ!$D$10+'СЕТ СН'!$I$6-'СЕТ СН'!$I$23</f>
        <v>1878.7581423700003</v>
      </c>
      <c r="Y144" s="36">
        <f>SUMIFS(СВЦЭМ!$D$34:$D$777,СВЦЭМ!$A$34:$A$777,$A144,СВЦЭМ!$B$34:$B$777,Y$119)+'СЕТ СН'!$I$11+СВЦЭМ!$D$10+'СЕТ СН'!$I$6-'СЕТ СН'!$I$23</f>
        <v>1968.3241979200002</v>
      </c>
    </row>
    <row r="145" spans="1:27" ht="15.75" x14ac:dyDescent="0.2">
      <c r="A145" s="35">
        <f t="shared" si="3"/>
        <v>43399</v>
      </c>
      <c r="B145" s="36">
        <f>SUMIFS(СВЦЭМ!$D$34:$D$777,СВЦЭМ!$A$34:$A$777,$A145,СВЦЭМ!$B$34:$B$777,B$119)+'СЕТ СН'!$I$11+СВЦЭМ!$D$10+'СЕТ СН'!$I$6-'СЕТ СН'!$I$23</f>
        <v>2171.2058593199999</v>
      </c>
      <c r="C145" s="36">
        <f>SUMIFS(СВЦЭМ!$D$34:$D$777,СВЦЭМ!$A$34:$A$777,$A145,СВЦЭМ!$B$34:$B$777,C$119)+'СЕТ СН'!$I$11+СВЦЭМ!$D$10+'СЕТ СН'!$I$6-'СЕТ СН'!$I$23</f>
        <v>2295.8680978500001</v>
      </c>
      <c r="D145" s="36">
        <f>SUMIFS(СВЦЭМ!$D$34:$D$777,СВЦЭМ!$A$34:$A$777,$A145,СВЦЭМ!$B$34:$B$777,D$119)+'СЕТ СН'!$I$11+СВЦЭМ!$D$10+'СЕТ СН'!$I$6-'СЕТ СН'!$I$23</f>
        <v>2392.62206427</v>
      </c>
      <c r="E145" s="36">
        <f>SUMIFS(СВЦЭМ!$D$34:$D$777,СВЦЭМ!$A$34:$A$777,$A145,СВЦЭМ!$B$34:$B$777,E$119)+'СЕТ СН'!$I$11+СВЦЭМ!$D$10+'СЕТ СН'!$I$6-'СЕТ СН'!$I$23</f>
        <v>2395.0921253200004</v>
      </c>
      <c r="F145" s="36">
        <f>SUMIFS(СВЦЭМ!$D$34:$D$777,СВЦЭМ!$A$34:$A$777,$A145,СВЦЭМ!$B$34:$B$777,F$119)+'СЕТ СН'!$I$11+СВЦЭМ!$D$10+'СЕТ СН'!$I$6-'СЕТ СН'!$I$23</f>
        <v>2378.3902536099999</v>
      </c>
      <c r="G145" s="36">
        <f>SUMIFS(СВЦЭМ!$D$34:$D$777,СВЦЭМ!$A$34:$A$777,$A145,СВЦЭМ!$B$34:$B$777,G$119)+'СЕТ СН'!$I$11+СВЦЭМ!$D$10+'СЕТ СН'!$I$6-'СЕТ СН'!$I$23</f>
        <v>2337.9900687300001</v>
      </c>
      <c r="H145" s="36">
        <f>SUMIFS(СВЦЭМ!$D$34:$D$777,СВЦЭМ!$A$34:$A$777,$A145,СВЦЭМ!$B$34:$B$777,H$119)+'СЕТ СН'!$I$11+СВЦЭМ!$D$10+'СЕТ СН'!$I$6-'СЕТ СН'!$I$23</f>
        <v>2253.0724758799997</v>
      </c>
      <c r="I145" s="36">
        <f>SUMIFS(СВЦЭМ!$D$34:$D$777,СВЦЭМ!$A$34:$A$777,$A145,СВЦЭМ!$B$34:$B$777,I$119)+'СЕТ СН'!$I$11+СВЦЭМ!$D$10+'СЕТ СН'!$I$6-'СЕТ СН'!$I$23</f>
        <v>2174.8549573199998</v>
      </c>
      <c r="J145" s="36">
        <f>SUMIFS(СВЦЭМ!$D$34:$D$777,СВЦЭМ!$A$34:$A$777,$A145,СВЦЭМ!$B$34:$B$777,J$119)+'СЕТ СН'!$I$11+СВЦЭМ!$D$10+'СЕТ СН'!$I$6-'СЕТ СН'!$I$23</f>
        <v>2150.83467767</v>
      </c>
      <c r="K145" s="36">
        <f>SUMIFS(СВЦЭМ!$D$34:$D$777,СВЦЭМ!$A$34:$A$777,$A145,СВЦЭМ!$B$34:$B$777,K$119)+'СЕТ СН'!$I$11+СВЦЭМ!$D$10+'СЕТ СН'!$I$6-'СЕТ СН'!$I$23</f>
        <v>2133.5321233499999</v>
      </c>
      <c r="L145" s="36">
        <f>SUMIFS(СВЦЭМ!$D$34:$D$777,СВЦЭМ!$A$34:$A$777,$A145,СВЦЭМ!$B$34:$B$777,L$119)+'СЕТ СН'!$I$11+СВЦЭМ!$D$10+'СЕТ СН'!$I$6-'СЕТ СН'!$I$23</f>
        <v>2135.5880927500002</v>
      </c>
      <c r="M145" s="36">
        <f>SUMIFS(СВЦЭМ!$D$34:$D$777,СВЦЭМ!$A$34:$A$777,$A145,СВЦЭМ!$B$34:$B$777,M$119)+'СЕТ СН'!$I$11+СВЦЭМ!$D$10+'СЕТ СН'!$I$6-'СЕТ СН'!$I$23</f>
        <v>2141.7067813100002</v>
      </c>
      <c r="N145" s="36">
        <f>SUMIFS(СВЦЭМ!$D$34:$D$777,СВЦЭМ!$A$34:$A$777,$A145,СВЦЭМ!$B$34:$B$777,N$119)+'СЕТ СН'!$I$11+СВЦЭМ!$D$10+'СЕТ СН'!$I$6-'СЕТ СН'!$I$23</f>
        <v>2147.7529644000001</v>
      </c>
      <c r="O145" s="36">
        <f>SUMIFS(СВЦЭМ!$D$34:$D$777,СВЦЭМ!$A$34:$A$777,$A145,СВЦЭМ!$B$34:$B$777,O$119)+'СЕТ СН'!$I$11+СВЦЭМ!$D$10+'СЕТ СН'!$I$6-'СЕТ СН'!$I$23</f>
        <v>2123.8540088899999</v>
      </c>
      <c r="P145" s="36">
        <f>SUMIFS(СВЦЭМ!$D$34:$D$777,СВЦЭМ!$A$34:$A$777,$A145,СВЦЭМ!$B$34:$B$777,P$119)+'СЕТ СН'!$I$11+СВЦЭМ!$D$10+'СЕТ СН'!$I$6-'СЕТ СН'!$I$23</f>
        <v>2061.0661765499999</v>
      </c>
      <c r="Q145" s="36">
        <f>SUMIFS(СВЦЭМ!$D$34:$D$777,СВЦЭМ!$A$34:$A$777,$A145,СВЦЭМ!$B$34:$B$777,Q$119)+'СЕТ СН'!$I$11+СВЦЭМ!$D$10+'СЕТ СН'!$I$6-'СЕТ СН'!$I$23</f>
        <v>1998.0240606400002</v>
      </c>
      <c r="R145" s="36">
        <f>SUMIFS(СВЦЭМ!$D$34:$D$777,СВЦЭМ!$A$34:$A$777,$A145,СВЦЭМ!$B$34:$B$777,R$119)+'СЕТ СН'!$I$11+СВЦЭМ!$D$10+'СЕТ СН'!$I$6-'СЕТ СН'!$I$23</f>
        <v>1903.1823021</v>
      </c>
      <c r="S145" s="36">
        <f>SUMIFS(СВЦЭМ!$D$34:$D$777,СВЦЭМ!$A$34:$A$777,$A145,СВЦЭМ!$B$34:$B$777,S$119)+'СЕТ СН'!$I$11+СВЦЭМ!$D$10+'СЕТ СН'!$I$6-'СЕТ СН'!$I$23</f>
        <v>1820.3393086900001</v>
      </c>
      <c r="T145" s="36">
        <f>SUMIFS(СВЦЭМ!$D$34:$D$777,СВЦЭМ!$A$34:$A$777,$A145,СВЦЭМ!$B$34:$B$777,T$119)+'СЕТ СН'!$I$11+СВЦЭМ!$D$10+'СЕТ СН'!$I$6-'СЕТ СН'!$I$23</f>
        <v>1785.09555744</v>
      </c>
      <c r="U145" s="36">
        <f>SUMIFS(СВЦЭМ!$D$34:$D$777,СВЦЭМ!$A$34:$A$777,$A145,СВЦЭМ!$B$34:$B$777,U$119)+'СЕТ СН'!$I$11+СВЦЭМ!$D$10+'СЕТ СН'!$I$6-'СЕТ СН'!$I$23</f>
        <v>1775.9882916500001</v>
      </c>
      <c r="V145" s="36">
        <f>SUMIFS(СВЦЭМ!$D$34:$D$777,СВЦЭМ!$A$34:$A$777,$A145,СВЦЭМ!$B$34:$B$777,V$119)+'СЕТ СН'!$I$11+СВЦЭМ!$D$10+'СЕТ СН'!$I$6-'СЕТ СН'!$I$23</f>
        <v>1785.7095721300002</v>
      </c>
      <c r="W145" s="36">
        <f>SUMIFS(СВЦЭМ!$D$34:$D$777,СВЦЭМ!$A$34:$A$777,$A145,СВЦЭМ!$B$34:$B$777,W$119)+'СЕТ СН'!$I$11+СВЦЭМ!$D$10+'СЕТ СН'!$I$6-'СЕТ СН'!$I$23</f>
        <v>1805.4677157900001</v>
      </c>
      <c r="X145" s="36">
        <f>SUMIFS(СВЦЭМ!$D$34:$D$777,СВЦЭМ!$A$34:$A$777,$A145,СВЦЭМ!$B$34:$B$777,X$119)+'СЕТ СН'!$I$11+СВЦЭМ!$D$10+'СЕТ СН'!$I$6-'СЕТ СН'!$I$23</f>
        <v>1868.51459553</v>
      </c>
      <c r="Y145" s="36">
        <f>SUMIFS(СВЦЭМ!$D$34:$D$777,СВЦЭМ!$A$34:$A$777,$A145,СВЦЭМ!$B$34:$B$777,Y$119)+'СЕТ СН'!$I$11+СВЦЭМ!$D$10+'СЕТ СН'!$I$6-'СЕТ СН'!$I$23</f>
        <v>1976.1365876700002</v>
      </c>
    </row>
    <row r="146" spans="1:27" ht="15.75" x14ac:dyDescent="0.2">
      <c r="A146" s="35">
        <f t="shared" si="3"/>
        <v>43400</v>
      </c>
      <c r="B146" s="36">
        <f>SUMIFS(СВЦЭМ!$D$34:$D$777,СВЦЭМ!$A$34:$A$777,$A146,СВЦЭМ!$B$34:$B$777,B$119)+'СЕТ СН'!$I$11+СВЦЭМ!$D$10+'СЕТ СН'!$I$6-'СЕТ СН'!$I$23</f>
        <v>2126.6297912299997</v>
      </c>
      <c r="C146" s="36">
        <f>SUMIFS(СВЦЭМ!$D$34:$D$777,СВЦЭМ!$A$34:$A$777,$A146,СВЦЭМ!$B$34:$B$777,C$119)+'СЕТ СН'!$I$11+СВЦЭМ!$D$10+'СЕТ СН'!$I$6-'СЕТ СН'!$I$23</f>
        <v>2223.8528816400003</v>
      </c>
      <c r="D146" s="36">
        <f>SUMIFS(СВЦЭМ!$D$34:$D$777,СВЦЭМ!$A$34:$A$777,$A146,СВЦЭМ!$B$34:$B$777,D$119)+'СЕТ СН'!$I$11+СВЦЭМ!$D$10+'СЕТ СН'!$I$6-'СЕТ СН'!$I$23</f>
        <v>2286.9275069800001</v>
      </c>
      <c r="E146" s="36">
        <f>SUMIFS(СВЦЭМ!$D$34:$D$777,СВЦЭМ!$A$34:$A$777,$A146,СВЦЭМ!$B$34:$B$777,E$119)+'СЕТ СН'!$I$11+СВЦЭМ!$D$10+'СЕТ СН'!$I$6-'СЕТ СН'!$I$23</f>
        <v>2294.6814194999997</v>
      </c>
      <c r="F146" s="36">
        <f>SUMIFS(СВЦЭМ!$D$34:$D$777,СВЦЭМ!$A$34:$A$777,$A146,СВЦЭМ!$B$34:$B$777,F$119)+'СЕТ СН'!$I$11+СВЦЭМ!$D$10+'СЕТ СН'!$I$6-'СЕТ СН'!$I$23</f>
        <v>2286.25190901</v>
      </c>
      <c r="G146" s="36">
        <f>SUMIFS(СВЦЭМ!$D$34:$D$777,СВЦЭМ!$A$34:$A$777,$A146,СВЦЭМ!$B$34:$B$777,G$119)+'СЕТ СН'!$I$11+СВЦЭМ!$D$10+'СЕТ СН'!$I$6-'СЕТ СН'!$I$23</f>
        <v>2262.0870895400003</v>
      </c>
      <c r="H146" s="36">
        <f>SUMIFS(СВЦЭМ!$D$34:$D$777,СВЦЭМ!$A$34:$A$777,$A146,СВЦЭМ!$B$34:$B$777,H$119)+'СЕТ СН'!$I$11+СВЦЭМ!$D$10+'СЕТ СН'!$I$6-'СЕТ СН'!$I$23</f>
        <v>2220.86607357</v>
      </c>
      <c r="I146" s="36">
        <f>SUMIFS(СВЦЭМ!$D$34:$D$777,СВЦЭМ!$A$34:$A$777,$A146,СВЦЭМ!$B$34:$B$777,I$119)+'СЕТ СН'!$I$11+СВЦЭМ!$D$10+'СЕТ СН'!$I$6-'СЕТ СН'!$I$23</f>
        <v>2140.4612621900001</v>
      </c>
      <c r="J146" s="36">
        <f>SUMIFS(СВЦЭМ!$D$34:$D$777,СВЦЭМ!$A$34:$A$777,$A146,СВЦЭМ!$B$34:$B$777,J$119)+'СЕТ СН'!$I$11+СВЦЭМ!$D$10+'СЕТ СН'!$I$6-'СЕТ СН'!$I$23</f>
        <v>2108.8987510500001</v>
      </c>
      <c r="K146" s="36">
        <f>SUMIFS(СВЦЭМ!$D$34:$D$777,СВЦЭМ!$A$34:$A$777,$A146,СВЦЭМ!$B$34:$B$777,K$119)+'СЕТ СН'!$I$11+СВЦЭМ!$D$10+'СЕТ СН'!$I$6-'СЕТ СН'!$I$23</f>
        <v>2120.3073315700003</v>
      </c>
      <c r="L146" s="36">
        <f>SUMIFS(СВЦЭМ!$D$34:$D$777,СВЦЭМ!$A$34:$A$777,$A146,СВЦЭМ!$B$34:$B$777,L$119)+'СЕТ СН'!$I$11+СВЦЭМ!$D$10+'СЕТ СН'!$I$6-'СЕТ СН'!$I$23</f>
        <v>2144.0477545799999</v>
      </c>
      <c r="M146" s="36">
        <f>SUMIFS(СВЦЭМ!$D$34:$D$777,СВЦЭМ!$A$34:$A$777,$A146,СВЦЭМ!$B$34:$B$777,M$119)+'СЕТ СН'!$I$11+СВЦЭМ!$D$10+'СЕТ СН'!$I$6-'СЕТ СН'!$I$23</f>
        <v>2159.6146788400001</v>
      </c>
      <c r="N146" s="36">
        <f>SUMIFS(СВЦЭМ!$D$34:$D$777,СВЦЭМ!$A$34:$A$777,$A146,СВЦЭМ!$B$34:$B$777,N$119)+'СЕТ СН'!$I$11+СВЦЭМ!$D$10+'СЕТ СН'!$I$6-'СЕТ СН'!$I$23</f>
        <v>2170.2933470500002</v>
      </c>
      <c r="O146" s="36">
        <f>SUMIFS(СВЦЭМ!$D$34:$D$777,СВЦЭМ!$A$34:$A$777,$A146,СВЦЭМ!$B$34:$B$777,O$119)+'СЕТ СН'!$I$11+СВЦЭМ!$D$10+'СЕТ СН'!$I$6-'СЕТ СН'!$I$23</f>
        <v>2157.2257856699998</v>
      </c>
      <c r="P146" s="36">
        <f>SUMIFS(СВЦЭМ!$D$34:$D$777,СВЦЭМ!$A$34:$A$777,$A146,СВЦЭМ!$B$34:$B$777,P$119)+'СЕТ СН'!$I$11+СВЦЭМ!$D$10+'СЕТ СН'!$I$6-'СЕТ СН'!$I$23</f>
        <v>2110.2778173199999</v>
      </c>
      <c r="Q146" s="36">
        <f>SUMIFS(СВЦЭМ!$D$34:$D$777,СВЦЭМ!$A$34:$A$777,$A146,СВЦЭМ!$B$34:$B$777,Q$119)+'СЕТ СН'!$I$11+СВЦЭМ!$D$10+'СЕТ СН'!$I$6-'СЕТ СН'!$I$23</f>
        <v>2032.7899570099999</v>
      </c>
      <c r="R146" s="36">
        <f>SUMIFS(СВЦЭМ!$D$34:$D$777,СВЦЭМ!$A$34:$A$777,$A146,СВЦЭМ!$B$34:$B$777,R$119)+'СЕТ СН'!$I$11+СВЦЭМ!$D$10+'СЕТ СН'!$I$6-'СЕТ СН'!$I$23</f>
        <v>1923.3257970899999</v>
      </c>
      <c r="S146" s="36">
        <f>SUMIFS(СВЦЭМ!$D$34:$D$777,СВЦЭМ!$A$34:$A$777,$A146,СВЦЭМ!$B$34:$B$777,S$119)+'СЕТ СН'!$I$11+СВЦЭМ!$D$10+'СЕТ СН'!$I$6-'СЕТ СН'!$I$23</f>
        <v>1827.30862841</v>
      </c>
      <c r="T146" s="36">
        <f>SUMIFS(СВЦЭМ!$D$34:$D$777,СВЦЭМ!$A$34:$A$777,$A146,СВЦЭМ!$B$34:$B$777,T$119)+'СЕТ СН'!$I$11+СВЦЭМ!$D$10+'СЕТ СН'!$I$6-'СЕТ СН'!$I$23</f>
        <v>1788.4991686799999</v>
      </c>
      <c r="U146" s="36">
        <f>SUMIFS(СВЦЭМ!$D$34:$D$777,СВЦЭМ!$A$34:$A$777,$A146,СВЦЭМ!$B$34:$B$777,U$119)+'СЕТ СН'!$I$11+СВЦЭМ!$D$10+'СЕТ СН'!$I$6-'СЕТ СН'!$I$23</f>
        <v>1774.7135622300002</v>
      </c>
      <c r="V146" s="36">
        <f>SUMIFS(СВЦЭМ!$D$34:$D$777,СВЦЭМ!$A$34:$A$777,$A146,СВЦЭМ!$B$34:$B$777,V$119)+'СЕТ СН'!$I$11+СВЦЭМ!$D$10+'СЕТ СН'!$I$6-'СЕТ СН'!$I$23</f>
        <v>1787.0137860699997</v>
      </c>
      <c r="W146" s="36">
        <f>SUMIFS(СВЦЭМ!$D$34:$D$777,СВЦЭМ!$A$34:$A$777,$A146,СВЦЭМ!$B$34:$B$777,W$119)+'СЕТ СН'!$I$11+СВЦЭМ!$D$10+'СЕТ СН'!$I$6-'СЕТ СН'!$I$23</f>
        <v>1825.9446845399998</v>
      </c>
      <c r="X146" s="36">
        <f>SUMIFS(СВЦЭМ!$D$34:$D$777,СВЦЭМ!$A$34:$A$777,$A146,СВЦЭМ!$B$34:$B$777,X$119)+'СЕТ СН'!$I$11+СВЦЭМ!$D$10+'СЕТ СН'!$I$6-'СЕТ СН'!$I$23</f>
        <v>1889.8330460699999</v>
      </c>
      <c r="Y146" s="36">
        <f>SUMIFS(СВЦЭМ!$D$34:$D$777,СВЦЭМ!$A$34:$A$777,$A146,СВЦЭМ!$B$34:$B$777,Y$119)+'СЕТ СН'!$I$11+СВЦЭМ!$D$10+'СЕТ СН'!$I$6-'СЕТ СН'!$I$23</f>
        <v>2024.1489141900001</v>
      </c>
    </row>
    <row r="147" spans="1:27" ht="15.75" x14ac:dyDescent="0.2">
      <c r="A147" s="35">
        <f t="shared" si="3"/>
        <v>43401</v>
      </c>
      <c r="B147" s="36">
        <f>SUMIFS(СВЦЭМ!$D$34:$D$777,СВЦЭМ!$A$34:$A$777,$A147,СВЦЭМ!$B$34:$B$777,B$119)+'СЕТ СН'!$I$11+СВЦЭМ!$D$10+'СЕТ СН'!$I$6-'СЕТ СН'!$I$23</f>
        <v>2124.6959900399997</v>
      </c>
      <c r="C147" s="36">
        <f>SUMIFS(СВЦЭМ!$D$34:$D$777,СВЦЭМ!$A$34:$A$777,$A147,СВЦЭМ!$B$34:$B$777,C$119)+'СЕТ СН'!$I$11+СВЦЭМ!$D$10+'СЕТ СН'!$I$6-'СЕТ СН'!$I$23</f>
        <v>2224.5465328</v>
      </c>
      <c r="D147" s="36">
        <f>SUMIFS(СВЦЭМ!$D$34:$D$777,СВЦЭМ!$A$34:$A$777,$A147,СВЦЭМ!$B$34:$B$777,D$119)+'СЕТ СН'!$I$11+СВЦЭМ!$D$10+'СЕТ СН'!$I$6-'СЕТ СН'!$I$23</f>
        <v>2315.8940118800001</v>
      </c>
      <c r="E147" s="36">
        <f>SUMIFS(СВЦЭМ!$D$34:$D$777,СВЦЭМ!$A$34:$A$777,$A147,СВЦЭМ!$B$34:$B$777,E$119)+'СЕТ СН'!$I$11+СВЦЭМ!$D$10+'СЕТ СН'!$I$6-'СЕТ СН'!$I$23</f>
        <v>2307.4969872000001</v>
      </c>
      <c r="F147" s="36">
        <f>SUMIFS(СВЦЭМ!$D$34:$D$777,СВЦЭМ!$A$34:$A$777,$A147,СВЦЭМ!$B$34:$B$777,F$119)+'СЕТ СН'!$I$11+СВЦЭМ!$D$10+'СЕТ СН'!$I$6-'СЕТ СН'!$I$23</f>
        <v>2299.9680238600004</v>
      </c>
      <c r="G147" s="36">
        <f>SUMIFS(СВЦЭМ!$D$34:$D$777,СВЦЭМ!$A$34:$A$777,$A147,СВЦЭМ!$B$34:$B$777,G$119)+'СЕТ СН'!$I$11+СВЦЭМ!$D$10+'СЕТ СН'!$I$6-'СЕТ СН'!$I$23</f>
        <v>2297.5880796299998</v>
      </c>
      <c r="H147" s="36">
        <f>SUMIFS(СВЦЭМ!$D$34:$D$777,СВЦЭМ!$A$34:$A$777,$A147,СВЦЭМ!$B$34:$B$777,H$119)+'СЕТ СН'!$I$11+СВЦЭМ!$D$10+'СЕТ СН'!$I$6-'СЕТ СН'!$I$23</f>
        <v>2285.0692729399998</v>
      </c>
      <c r="I147" s="36">
        <f>SUMIFS(СВЦЭМ!$D$34:$D$777,СВЦЭМ!$A$34:$A$777,$A147,СВЦЭМ!$B$34:$B$777,I$119)+'СЕТ СН'!$I$11+СВЦЭМ!$D$10+'СЕТ СН'!$I$6-'СЕТ СН'!$I$23</f>
        <v>2241.5689253800001</v>
      </c>
      <c r="J147" s="36">
        <f>SUMIFS(СВЦЭМ!$D$34:$D$777,СВЦЭМ!$A$34:$A$777,$A147,СВЦЭМ!$B$34:$B$777,J$119)+'СЕТ СН'!$I$11+СВЦЭМ!$D$10+'СЕТ СН'!$I$6-'СЕТ СН'!$I$23</f>
        <v>2183.4149291499998</v>
      </c>
      <c r="K147" s="36">
        <f>SUMIFS(СВЦЭМ!$D$34:$D$777,СВЦЭМ!$A$34:$A$777,$A147,СВЦЭМ!$B$34:$B$777,K$119)+'СЕТ СН'!$I$11+СВЦЭМ!$D$10+'СЕТ СН'!$I$6-'СЕТ СН'!$I$23</f>
        <v>2141.6119688799999</v>
      </c>
      <c r="L147" s="36">
        <f>SUMIFS(СВЦЭМ!$D$34:$D$777,СВЦЭМ!$A$34:$A$777,$A147,СВЦЭМ!$B$34:$B$777,L$119)+'СЕТ СН'!$I$11+СВЦЭМ!$D$10+'СЕТ СН'!$I$6-'СЕТ СН'!$I$23</f>
        <v>2133.8406095</v>
      </c>
      <c r="M147" s="36">
        <f>SUMIFS(СВЦЭМ!$D$34:$D$777,СВЦЭМ!$A$34:$A$777,$A147,СВЦЭМ!$B$34:$B$777,M$119)+'СЕТ СН'!$I$11+СВЦЭМ!$D$10+'СЕТ СН'!$I$6-'СЕТ СН'!$I$23</f>
        <v>2140.04159901</v>
      </c>
      <c r="N147" s="36">
        <f>SUMIFS(СВЦЭМ!$D$34:$D$777,СВЦЭМ!$A$34:$A$777,$A147,СВЦЭМ!$B$34:$B$777,N$119)+'СЕТ СН'!$I$11+СВЦЭМ!$D$10+'СЕТ СН'!$I$6-'СЕТ СН'!$I$23</f>
        <v>2154.54552625</v>
      </c>
      <c r="O147" s="36">
        <f>SUMIFS(СВЦЭМ!$D$34:$D$777,СВЦЭМ!$A$34:$A$777,$A147,СВЦЭМ!$B$34:$B$777,O$119)+'СЕТ СН'!$I$11+СВЦЭМ!$D$10+'СЕТ СН'!$I$6-'СЕТ СН'!$I$23</f>
        <v>2149.8300876900003</v>
      </c>
      <c r="P147" s="36">
        <f>SUMIFS(СВЦЭМ!$D$34:$D$777,СВЦЭМ!$A$34:$A$777,$A147,СВЦЭМ!$B$34:$B$777,P$119)+'СЕТ СН'!$I$11+СВЦЭМ!$D$10+'СЕТ СН'!$I$6-'СЕТ СН'!$I$23</f>
        <v>2088.6712978699998</v>
      </c>
      <c r="Q147" s="36">
        <f>SUMIFS(СВЦЭМ!$D$34:$D$777,СВЦЭМ!$A$34:$A$777,$A147,СВЦЭМ!$B$34:$B$777,Q$119)+'СЕТ СН'!$I$11+СВЦЭМ!$D$10+'СЕТ СН'!$I$6-'СЕТ СН'!$I$23</f>
        <v>2007.3933998900002</v>
      </c>
      <c r="R147" s="36">
        <f>SUMIFS(СВЦЭМ!$D$34:$D$777,СВЦЭМ!$A$34:$A$777,$A147,СВЦЭМ!$B$34:$B$777,R$119)+'СЕТ СН'!$I$11+СВЦЭМ!$D$10+'СЕТ СН'!$I$6-'СЕТ СН'!$I$23</f>
        <v>1915.3997631900002</v>
      </c>
      <c r="S147" s="36">
        <f>SUMIFS(СВЦЭМ!$D$34:$D$777,СВЦЭМ!$A$34:$A$777,$A147,СВЦЭМ!$B$34:$B$777,S$119)+'СЕТ СН'!$I$11+СВЦЭМ!$D$10+'СЕТ СН'!$I$6-'СЕТ СН'!$I$23</f>
        <v>1796.8320359500003</v>
      </c>
      <c r="T147" s="36">
        <f>SUMIFS(СВЦЭМ!$D$34:$D$777,СВЦЭМ!$A$34:$A$777,$A147,СВЦЭМ!$B$34:$B$777,T$119)+'СЕТ СН'!$I$11+СВЦЭМ!$D$10+'СЕТ СН'!$I$6-'СЕТ СН'!$I$23</f>
        <v>1772.88436473</v>
      </c>
      <c r="U147" s="36">
        <f>SUMIFS(СВЦЭМ!$D$34:$D$777,СВЦЭМ!$A$34:$A$777,$A147,СВЦЭМ!$B$34:$B$777,U$119)+'СЕТ СН'!$I$11+СВЦЭМ!$D$10+'СЕТ СН'!$I$6-'СЕТ СН'!$I$23</f>
        <v>1773.2290323899997</v>
      </c>
      <c r="V147" s="36">
        <f>SUMIFS(СВЦЭМ!$D$34:$D$777,СВЦЭМ!$A$34:$A$777,$A147,СВЦЭМ!$B$34:$B$777,V$119)+'СЕТ СН'!$I$11+СВЦЭМ!$D$10+'СЕТ СН'!$I$6-'СЕТ СН'!$I$23</f>
        <v>1790.10655645</v>
      </c>
      <c r="W147" s="36">
        <f>SUMIFS(СВЦЭМ!$D$34:$D$777,СВЦЭМ!$A$34:$A$777,$A147,СВЦЭМ!$B$34:$B$777,W$119)+'СЕТ СН'!$I$11+СВЦЭМ!$D$10+'СЕТ СН'!$I$6-'СЕТ СН'!$I$23</f>
        <v>1811.3264012600002</v>
      </c>
      <c r="X147" s="36">
        <f>SUMIFS(СВЦЭМ!$D$34:$D$777,СВЦЭМ!$A$34:$A$777,$A147,СВЦЭМ!$B$34:$B$777,X$119)+'СЕТ СН'!$I$11+СВЦЭМ!$D$10+'СЕТ СН'!$I$6-'СЕТ СН'!$I$23</f>
        <v>1877.82924959</v>
      </c>
      <c r="Y147" s="36">
        <f>SUMIFS(СВЦЭМ!$D$34:$D$777,СВЦЭМ!$A$34:$A$777,$A147,СВЦЭМ!$B$34:$B$777,Y$119)+'СЕТ СН'!$I$11+СВЦЭМ!$D$10+'СЕТ СН'!$I$6-'СЕТ СН'!$I$23</f>
        <v>2018.7507302100003</v>
      </c>
    </row>
    <row r="148" spans="1:27" ht="15.75" x14ac:dyDescent="0.2">
      <c r="A148" s="35">
        <f t="shared" si="3"/>
        <v>43402</v>
      </c>
      <c r="B148" s="36">
        <f>SUMIFS(СВЦЭМ!$D$34:$D$777,СВЦЭМ!$A$34:$A$777,$A148,СВЦЭМ!$B$34:$B$777,B$119)+'СЕТ СН'!$I$11+СВЦЭМ!$D$10+'СЕТ СН'!$I$6-'СЕТ СН'!$I$23</f>
        <v>2149.1458687200002</v>
      </c>
      <c r="C148" s="36">
        <f>SUMIFS(СВЦЭМ!$D$34:$D$777,СВЦЭМ!$A$34:$A$777,$A148,СВЦЭМ!$B$34:$B$777,C$119)+'СЕТ СН'!$I$11+СВЦЭМ!$D$10+'СЕТ СН'!$I$6-'СЕТ СН'!$I$23</f>
        <v>2255.9632750700002</v>
      </c>
      <c r="D148" s="36">
        <f>SUMIFS(СВЦЭМ!$D$34:$D$777,СВЦЭМ!$A$34:$A$777,$A148,СВЦЭМ!$B$34:$B$777,D$119)+'СЕТ СН'!$I$11+СВЦЭМ!$D$10+'СЕТ СН'!$I$6-'СЕТ СН'!$I$23</f>
        <v>2345.7577317400001</v>
      </c>
      <c r="E148" s="36">
        <f>SUMIFS(СВЦЭМ!$D$34:$D$777,СВЦЭМ!$A$34:$A$777,$A148,СВЦЭМ!$B$34:$B$777,E$119)+'СЕТ СН'!$I$11+СВЦЭМ!$D$10+'СЕТ СН'!$I$6-'СЕТ СН'!$I$23</f>
        <v>2343.3484616300002</v>
      </c>
      <c r="F148" s="36">
        <f>SUMIFS(СВЦЭМ!$D$34:$D$777,СВЦЭМ!$A$34:$A$777,$A148,СВЦЭМ!$B$34:$B$777,F$119)+'СЕТ СН'!$I$11+СВЦЭМ!$D$10+'СЕТ СН'!$I$6-'СЕТ СН'!$I$23</f>
        <v>2335.4694047100002</v>
      </c>
      <c r="G148" s="36">
        <f>SUMIFS(СВЦЭМ!$D$34:$D$777,СВЦЭМ!$A$34:$A$777,$A148,СВЦЭМ!$B$34:$B$777,G$119)+'СЕТ СН'!$I$11+СВЦЭМ!$D$10+'СЕТ СН'!$I$6-'СЕТ СН'!$I$23</f>
        <v>2314.5890455200001</v>
      </c>
      <c r="H148" s="36">
        <f>SUMIFS(СВЦЭМ!$D$34:$D$777,СВЦЭМ!$A$34:$A$777,$A148,СВЦЭМ!$B$34:$B$777,H$119)+'СЕТ СН'!$I$11+СВЦЭМ!$D$10+'СЕТ СН'!$I$6-'СЕТ СН'!$I$23</f>
        <v>2273.1555928100001</v>
      </c>
      <c r="I148" s="36">
        <f>SUMIFS(СВЦЭМ!$D$34:$D$777,СВЦЭМ!$A$34:$A$777,$A148,СВЦЭМ!$B$34:$B$777,I$119)+'СЕТ СН'!$I$11+СВЦЭМ!$D$10+'СЕТ СН'!$I$6-'СЕТ СН'!$I$23</f>
        <v>2215.8035968000004</v>
      </c>
      <c r="J148" s="36">
        <f>SUMIFS(СВЦЭМ!$D$34:$D$777,СВЦЭМ!$A$34:$A$777,$A148,СВЦЭМ!$B$34:$B$777,J$119)+'СЕТ СН'!$I$11+СВЦЭМ!$D$10+'СЕТ СН'!$I$6-'СЕТ СН'!$I$23</f>
        <v>2161.7534809899998</v>
      </c>
      <c r="K148" s="36">
        <f>SUMIFS(СВЦЭМ!$D$34:$D$777,СВЦЭМ!$A$34:$A$777,$A148,СВЦЭМ!$B$34:$B$777,K$119)+'СЕТ СН'!$I$11+СВЦЭМ!$D$10+'СЕТ СН'!$I$6-'СЕТ СН'!$I$23</f>
        <v>2146.9758538300002</v>
      </c>
      <c r="L148" s="36">
        <f>SUMIFS(СВЦЭМ!$D$34:$D$777,СВЦЭМ!$A$34:$A$777,$A148,СВЦЭМ!$B$34:$B$777,L$119)+'СЕТ СН'!$I$11+СВЦЭМ!$D$10+'СЕТ СН'!$I$6-'СЕТ СН'!$I$23</f>
        <v>2133.9014406400001</v>
      </c>
      <c r="M148" s="36">
        <f>SUMIFS(СВЦЭМ!$D$34:$D$777,СВЦЭМ!$A$34:$A$777,$A148,СВЦЭМ!$B$34:$B$777,M$119)+'СЕТ СН'!$I$11+СВЦЭМ!$D$10+'СЕТ СН'!$I$6-'СЕТ СН'!$I$23</f>
        <v>2150.3411429099997</v>
      </c>
      <c r="N148" s="36">
        <f>SUMIFS(СВЦЭМ!$D$34:$D$777,СВЦЭМ!$A$34:$A$777,$A148,СВЦЭМ!$B$34:$B$777,N$119)+'СЕТ СН'!$I$11+СВЦЭМ!$D$10+'СЕТ СН'!$I$6-'СЕТ СН'!$I$23</f>
        <v>2168.8554235900001</v>
      </c>
      <c r="O148" s="36">
        <f>SUMIFS(СВЦЭМ!$D$34:$D$777,СВЦЭМ!$A$34:$A$777,$A148,СВЦЭМ!$B$34:$B$777,O$119)+'СЕТ СН'!$I$11+СВЦЭМ!$D$10+'СЕТ СН'!$I$6-'СЕТ СН'!$I$23</f>
        <v>2156.8578533499999</v>
      </c>
      <c r="P148" s="36">
        <f>SUMIFS(СВЦЭМ!$D$34:$D$777,СВЦЭМ!$A$34:$A$777,$A148,СВЦЭМ!$B$34:$B$777,P$119)+'СЕТ СН'!$I$11+СВЦЭМ!$D$10+'СЕТ СН'!$I$6-'СЕТ СН'!$I$23</f>
        <v>2101.40340883</v>
      </c>
      <c r="Q148" s="36">
        <f>SUMIFS(СВЦЭМ!$D$34:$D$777,СВЦЭМ!$A$34:$A$777,$A148,СВЦЭМ!$B$34:$B$777,Q$119)+'СЕТ СН'!$I$11+СВЦЭМ!$D$10+'СЕТ СН'!$I$6-'СЕТ СН'!$I$23</f>
        <v>2042.0853253800001</v>
      </c>
      <c r="R148" s="36">
        <f>SUMIFS(СВЦЭМ!$D$34:$D$777,СВЦЭМ!$A$34:$A$777,$A148,СВЦЭМ!$B$34:$B$777,R$119)+'СЕТ СН'!$I$11+СВЦЭМ!$D$10+'СЕТ СН'!$I$6-'СЕТ СН'!$I$23</f>
        <v>1935.0222120500002</v>
      </c>
      <c r="S148" s="36">
        <f>SUMIFS(СВЦЭМ!$D$34:$D$777,СВЦЭМ!$A$34:$A$777,$A148,СВЦЭМ!$B$34:$B$777,S$119)+'СЕТ СН'!$I$11+СВЦЭМ!$D$10+'СЕТ СН'!$I$6-'СЕТ СН'!$I$23</f>
        <v>1833.3714696799998</v>
      </c>
      <c r="T148" s="36">
        <f>SUMIFS(СВЦЭМ!$D$34:$D$777,СВЦЭМ!$A$34:$A$777,$A148,СВЦЭМ!$B$34:$B$777,T$119)+'СЕТ СН'!$I$11+СВЦЭМ!$D$10+'СЕТ СН'!$I$6-'СЕТ СН'!$I$23</f>
        <v>1799.3416616</v>
      </c>
      <c r="U148" s="36">
        <f>SUMIFS(СВЦЭМ!$D$34:$D$777,СВЦЭМ!$A$34:$A$777,$A148,СВЦЭМ!$B$34:$B$777,U$119)+'СЕТ СН'!$I$11+СВЦЭМ!$D$10+'СЕТ СН'!$I$6-'СЕТ СН'!$I$23</f>
        <v>1797.1060316399999</v>
      </c>
      <c r="V148" s="36">
        <f>SUMIFS(СВЦЭМ!$D$34:$D$777,СВЦЭМ!$A$34:$A$777,$A148,СВЦЭМ!$B$34:$B$777,V$119)+'СЕТ СН'!$I$11+СВЦЭМ!$D$10+'СЕТ СН'!$I$6-'СЕТ СН'!$I$23</f>
        <v>1802.5366867900002</v>
      </c>
      <c r="W148" s="36">
        <f>SUMIFS(СВЦЭМ!$D$34:$D$777,СВЦЭМ!$A$34:$A$777,$A148,СВЦЭМ!$B$34:$B$777,W$119)+'СЕТ СН'!$I$11+СВЦЭМ!$D$10+'СЕТ СН'!$I$6-'СЕТ СН'!$I$23</f>
        <v>1825.2081273599997</v>
      </c>
      <c r="X148" s="36">
        <f>SUMIFS(СВЦЭМ!$D$34:$D$777,СВЦЭМ!$A$34:$A$777,$A148,СВЦЭМ!$B$34:$B$777,X$119)+'СЕТ СН'!$I$11+СВЦЭМ!$D$10+'СЕТ СН'!$I$6-'СЕТ СН'!$I$23</f>
        <v>1900.7983915699997</v>
      </c>
      <c r="Y148" s="36">
        <f>SUMIFS(СВЦЭМ!$D$34:$D$777,СВЦЭМ!$A$34:$A$777,$A148,СВЦЭМ!$B$34:$B$777,Y$119)+'СЕТ СН'!$I$11+СВЦЭМ!$D$10+'СЕТ СН'!$I$6-'СЕТ СН'!$I$23</f>
        <v>2012.1988010800001</v>
      </c>
    </row>
    <row r="149" spans="1:27" ht="15.75" x14ac:dyDescent="0.2">
      <c r="A149" s="35">
        <f t="shared" si="3"/>
        <v>43403</v>
      </c>
      <c r="B149" s="36">
        <f>SUMIFS(СВЦЭМ!$D$34:$D$777,СВЦЭМ!$A$34:$A$777,$A149,СВЦЭМ!$B$34:$B$777,B$119)+'СЕТ СН'!$I$11+СВЦЭМ!$D$10+'СЕТ СН'!$I$6-'СЕТ СН'!$I$23</f>
        <v>2156.3181571</v>
      </c>
      <c r="C149" s="36">
        <f>SUMIFS(СВЦЭМ!$D$34:$D$777,СВЦЭМ!$A$34:$A$777,$A149,СВЦЭМ!$B$34:$B$777,C$119)+'СЕТ СН'!$I$11+СВЦЭМ!$D$10+'СЕТ СН'!$I$6-'СЕТ СН'!$I$23</f>
        <v>2247.7691308800004</v>
      </c>
      <c r="D149" s="36">
        <f>SUMIFS(СВЦЭМ!$D$34:$D$777,СВЦЭМ!$A$34:$A$777,$A149,СВЦЭМ!$B$34:$B$777,D$119)+'СЕТ СН'!$I$11+СВЦЭМ!$D$10+'СЕТ СН'!$I$6-'СЕТ СН'!$I$23</f>
        <v>2328.6325673900001</v>
      </c>
      <c r="E149" s="36">
        <f>SUMIFS(СВЦЭМ!$D$34:$D$777,СВЦЭМ!$A$34:$A$777,$A149,СВЦЭМ!$B$34:$B$777,E$119)+'СЕТ СН'!$I$11+СВЦЭМ!$D$10+'СЕТ СН'!$I$6-'СЕТ СН'!$I$23</f>
        <v>2342.6419089299998</v>
      </c>
      <c r="F149" s="36">
        <f>SUMIFS(СВЦЭМ!$D$34:$D$777,СВЦЭМ!$A$34:$A$777,$A149,СВЦЭМ!$B$34:$B$777,F$119)+'СЕТ СН'!$I$11+СВЦЭМ!$D$10+'СЕТ СН'!$I$6-'СЕТ СН'!$I$23</f>
        <v>2321.7823289100002</v>
      </c>
      <c r="G149" s="36">
        <f>SUMIFS(СВЦЭМ!$D$34:$D$777,СВЦЭМ!$A$34:$A$777,$A149,СВЦЭМ!$B$34:$B$777,G$119)+'СЕТ СН'!$I$11+СВЦЭМ!$D$10+'СЕТ СН'!$I$6-'СЕТ СН'!$I$23</f>
        <v>2279.88725178</v>
      </c>
      <c r="H149" s="36">
        <f>SUMIFS(СВЦЭМ!$D$34:$D$777,СВЦЭМ!$A$34:$A$777,$A149,СВЦЭМ!$B$34:$B$777,H$119)+'СЕТ СН'!$I$11+СВЦЭМ!$D$10+'СЕТ СН'!$I$6-'СЕТ СН'!$I$23</f>
        <v>2238.39469272</v>
      </c>
      <c r="I149" s="36">
        <f>SUMIFS(СВЦЭМ!$D$34:$D$777,СВЦЭМ!$A$34:$A$777,$A149,СВЦЭМ!$B$34:$B$777,I$119)+'СЕТ СН'!$I$11+СВЦЭМ!$D$10+'СЕТ СН'!$I$6-'СЕТ СН'!$I$23</f>
        <v>2197.05086489</v>
      </c>
      <c r="J149" s="36">
        <f>SUMIFS(СВЦЭМ!$D$34:$D$777,СВЦЭМ!$A$34:$A$777,$A149,СВЦЭМ!$B$34:$B$777,J$119)+'СЕТ СН'!$I$11+СВЦЭМ!$D$10+'СЕТ СН'!$I$6-'СЕТ СН'!$I$23</f>
        <v>2145.6116181299999</v>
      </c>
      <c r="K149" s="36">
        <f>SUMIFS(СВЦЭМ!$D$34:$D$777,СВЦЭМ!$A$34:$A$777,$A149,СВЦЭМ!$B$34:$B$777,K$119)+'СЕТ СН'!$I$11+СВЦЭМ!$D$10+'СЕТ СН'!$I$6-'СЕТ СН'!$I$23</f>
        <v>2140.3558902300001</v>
      </c>
      <c r="L149" s="36">
        <f>SUMIFS(СВЦЭМ!$D$34:$D$777,СВЦЭМ!$A$34:$A$777,$A149,СВЦЭМ!$B$34:$B$777,L$119)+'СЕТ СН'!$I$11+СВЦЭМ!$D$10+'СЕТ СН'!$I$6-'СЕТ СН'!$I$23</f>
        <v>2136.74003971</v>
      </c>
      <c r="M149" s="36">
        <f>SUMIFS(СВЦЭМ!$D$34:$D$777,СВЦЭМ!$A$34:$A$777,$A149,СВЦЭМ!$B$34:$B$777,M$119)+'СЕТ СН'!$I$11+СВЦЭМ!$D$10+'СЕТ СН'!$I$6-'СЕТ СН'!$I$23</f>
        <v>2154.7557476800002</v>
      </c>
      <c r="N149" s="36">
        <f>SUMIFS(СВЦЭМ!$D$34:$D$777,СВЦЭМ!$A$34:$A$777,$A149,СВЦЭМ!$B$34:$B$777,N$119)+'СЕТ СН'!$I$11+СВЦЭМ!$D$10+'СЕТ СН'!$I$6-'СЕТ СН'!$I$23</f>
        <v>2174.9120491100002</v>
      </c>
      <c r="O149" s="36">
        <f>SUMIFS(СВЦЭМ!$D$34:$D$777,СВЦЭМ!$A$34:$A$777,$A149,СВЦЭМ!$B$34:$B$777,O$119)+'СЕТ СН'!$I$11+СВЦЭМ!$D$10+'СЕТ СН'!$I$6-'СЕТ СН'!$I$23</f>
        <v>2161.17435841</v>
      </c>
      <c r="P149" s="36">
        <f>SUMIFS(СВЦЭМ!$D$34:$D$777,СВЦЭМ!$A$34:$A$777,$A149,СВЦЭМ!$B$34:$B$777,P$119)+'СЕТ СН'!$I$11+СВЦЭМ!$D$10+'СЕТ СН'!$I$6-'СЕТ СН'!$I$23</f>
        <v>2113.6517788599999</v>
      </c>
      <c r="Q149" s="36">
        <f>SUMIFS(СВЦЭМ!$D$34:$D$777,СВЦЭМ!$A$34:$A$777,$A149,СВЦЭМ!$B$34:$B$777,Q$119)+'СЕТ СН'!$I$11+СВЦЭМ!$D$10+'СЕТ СН'!$I$6-'СЕТ СН'!$I$23</f>
        <v>2056.18305968</v>
      </c>
      <c r="R149" s="36">
        <f>SUMIFS(СВЦЭМ!$D$34:$D$777,СВЦЭМ!$A$34:$A$777,$A149,СВЦЭМ!$B$34:$B$777,R$119)+'СЕТ СН'!$I$11+СВЦЭМ!$D$10+'СЕТ СН'!$I$6-'СЕТ СН'!$I$23</f>
        <v>1949.4269177599999</v>
      </c>
      <c r="S149" s="36">
        <f>SUMIFS(СВЦЭМ!$D$34:$D$777,СВЦЭМ!$A$34:$A$777,$A149,СВЦЭМ!$B$34:$B$777,S$119)+'СЕТ СН'!$I$11+СВЦЭМ!$D$10+'СЕТ СН'!$I$6-'СЕТ СН'!$I$23</f>
        <v>1843.7812201199999</v>
      </c>
      <c r="T149" s="36">
        <f>SUMIFS(СВЦЭМ!$D$34:$D$777,СВЦЭМ!$A$34:$A$777,$A149,СВЦЭМ!$B$34:$B$777,T$119)+'СЕТ СН'!$I$11+СВЦЭМ!$D$10+'СЕТ СН'!$I$6-'СЕТ СН'!$I$23</f>
        <v>1800.3055325699997</v>
      </c>
      <c r="U149" s="36">
        <f>SUMIFS(СВЦЭМ!$D$34:$D$777,СВЦЭМ!$A$34:$A$777,$A149,СВЦЭМ!$B$34:$B$777,U$119)+'СЕТ СН'!$I$11+СВЦЭМ!$D$10+'СЕТ СН'!$I$6-'СЕТ СН'!$I$23</f>
        <v>1801.7023805999997</v>
      </c>
      <c r="V149" s="36">
        <f>SUMIFS(СВЦЭМ!$D$34:$D$777,СВЦЭМ!$A$34:$A$777,$A149,СВЦЭМ!$B$34:$B$777,V$119)+'СЕТ СН'!$I$11+СВЦЭМ!$D$10+'СЕТ СН'!$I$6-'СЕТ СН'!$I$23</f>
        <v>1812.09875788</v>
      </c>
      <c r="W149" s="36">
        <f>SUMIFS(СВЦЭМ!$D$34:$D$777,СВЦЭМ!$A$34:$A$777,$A149,СВЦЭМ!$B$34:$B$777,W$119)+'СЕТ СН'!$I$11+СВЦЭМ!$D$10+'СЕТ СН'!$I$6-'СЕТ СН'!$I$23</f>
        <v>1850.7215397099999</v>
      </c>
      <c r="X149" s="36">
        <f>SUMIFS(СВЦЭМ!$D$34:$D$777,СВЦЭМ!$A$34:$A$777,$A149,СВЦЭМ!$B$34:$B$777,X$119)+'СЕТ СН'!$I$11+СВЦЭМ!$D$10+'СЕТ СН'!$I$6-'СЕТ СН'!$I$23</f>
        <v>1927.4514604799997</v>
      </c>
      <c r="Y149" s="36">
        <f>SUMIFS(СВЦЭМ!$D$34:$D$777,СВЦЭМ!$A$34:$A$777,$A149,СВЦЭМ!$B$34:$B$777,Y$119)+'СЕТ СН'!$I$11+СВЦЭМ!$D$10+'СЕТ СН'!$I$6-'СЕТ СН'!$I$23</f>
        <v>2051.0184135300001</v>
      </c>
    </row>
    <row r="150" spans="1:27" ht="15.75" x14ac:dyDescent="0.2">
      <c r="A150" s="35">
        <f t="shared" si="3"/>
        <v>43404</v>
      </c>
      <c r="B150" s="36">
        <f>SUMIFS(СВЦЭМ!$D$34:$D$777,СВЦЭМ!$A$34:$A$777,$A150,СВЦЭМ!$B$34:$B$777,B$119)+'СЕТ СН'!$I$11+СВЦЭМ!$D$10+'СЕТ СН'!$I$6-'СЕТ СН'!$I$23</f>
        <v>2169.3656162500001</v>
      </c>
      <c r="C150" s="36">
        <f>SUMIFS(СВЦЭМ!$D$34:$D$777,СВЦЭМ!$A$34:$A$777,$A150,СВЦЭМ!$B$34:$B$777,C$119)+'СЕТ СН'!$I$11+СВЦЭМ!$D$10+'СЕТ СН'!$I$6-'СЕТ СН'!$I$23</f>
        <v>2273.4158035600003</v>
      </c>
      <c r="D150" s="36">
        <f>SUMIFS(СВЦЭМ!$D$34:$D$777,СВЦЭМ!$A$34:$A$777,$A150,СВЦЭМ!$B$34:$B$777,D$119)+'СЕТ СН'!$I$11+СВЦЭМ!$D$10+'СЕТ СН'!$I$6-'СЕТ СН'!$I$23</f>
        <v>2367.2705441500002</v>
      </c>
      <c r="E150" s="36">
        <f>SUMIFS(СВЦЭМ!$D$34:$D$777,СВЦЭМ!$A$34:$A$777,$A150,СВЦЭМ!$B$34:$B$777,E$119)+'СЕТ СН'!$I$11+СВЦЭМ!$D$10+'СЕТ СН'!$I$6-'СЕТ СН'!$I$23</f>
        <v>2373.9067925300001</v>
      </c>
      <c r="F150" s="36">
        <f>SUMIFS(СВЦЭМ!$D$34:$D$777,СВЦЭМ!$A$34:$A$777,$A150,СВЦЭМ!$B$34:$B$777,F$119)+'СЕТ СН'!$I$11+СВЦЭМ!$D$10+'СЕТ СН'!$I$6-'СЕТ СН'!$I$23</f>
        <v>2344.0901657900004</v>
      </c>
      <c r="G150" s="36">
        <f>SUMIFS(СВЦЭМ!$D$34:$D$777,СВЦЭМ!$A$34:$A$777,$A150,СВЦЭМ!$B$34:$B$777,G$119)+'СЕТ СН'!$I$11+СВЦЭМ!$D$10+'СЕТ СН'!$I$6-'СЕТ СН'!$I$23</f>
        <v>2336.7940764300001</v>
      </c>
      <c r="H150" s="36">
        <f>SUMIFS(СВЦЭМ!$D$34:$D$777,СВЦЭМ!$A$34:$A$777,$A150,СВЦЭМ!$B$34:$B$777,H$119)+'СЕТ СН'!$I$11+СВЦЭМ!$D$10+'СЕТ СН'!$I$6-'СЕТ СН'!$I$23</f>
        <v>2297.4773385200001</v>
      </c>
      <c r="I150" s="36">
        <f>SUMIFS(СВЦЭМ!$D$34:$D$777,СВЦЭМ!$A$34:$A$777,$A150,СВЦЭМ!$B$34:$B$777,I$119)+'СЕТ СН'!$I$11+СВЦЭМ!$D$10+'СЕТ СН'!$I$6-'СЕТ СН'!$I$23</f>
        <v>2234.2716068099999</v>
      </c>
      <c r="J150" s="36">
        <f>SUMIFS(СВЦЭМ!$D$34:$D$777,СВЦЭМ!$A$34:$A$777,$A150,СВЦЭМ!$B$34:$B$777,J$119)+'СЕТ СН'!$I$11+СВЦЭМ!$D$10+'СЕТ СН'!$I$6-'СЕТ СН'!$I$23</f>
        <v>2163.0604863999997</v>
      </c>
      <c r="K150" s="36">
        <f>SUMIFS(СВЦЭМ!$D$34:$D$777,СВЦЭМ!$A$34:$A$777,$A150,СВЦЭМ!$B$34:$B$777,K$119)+'СЕТ СН'!$I$11+СВЦЭМ!$D$10+'СЕТ СН'!$I$6-'СЕТ СН'!$I$23</f>
        <v>2151.00175571</v>
      </c>
      <c r="L150" s="36">
        <f>SUMIFS(СВЦЭМ!$D$34:$D$777,СВЦЭМ!$A$34:$A$777,$A150,СВЦЭМ!$B$34:$B$777,L$119)+'СЕТ СН'!$I$11+СВЦЭМ!$D$10+'СЕТ СН'!$I$6-'СЕТ СН'!$I$23</f>
        <v>2161.4977158000002</v>
      </c>
      <c r="M150" s="36">
        <f>SUMIFS(СВЦЭМ!$D$34:$D$777,СВЦЭМ!$A$34:$A$777,$A150,СВЦЭМ!$B$34:$B$777,M$119)+'СЕТ СН'!$I$11+СВЦЭМ!$D$10+'СЕТ СН'!$I$6-'СЕТ СН'!$I$23</f>
        <v>2179.0899116700002</v>
      </c>
      <c r="N150" s="36">
        <f>SUMIFS(СВЦЭМ!$D$34:$D$777,СВЦЭМ!$A$34:$A$777,$A150,СВЦЭМ!$B$34:$B$777,N$119)+'СЕТ СН'!$I$11+СВЦЭМ!$D$10+'СЕТ СН'!$I$6-'СЕТ СН'!$I$23</f>
        <v>2186.7873399099999</v>
      </c>
      <c r="O150" s="36">
        <f>SUMIFS(СВЦЭМ!$D$34:$D$777,СВЦЭМ!$A$34:$A$777,$A150,СВЦЭМ!$B$34:$B$777,O$119)+'СЕТ СН'!$I$11+СВЦЭМ!$D$10+'СЕТ СН'!$I$6-'СЕТ СН'!$I$23</f>
        <v>2157.8948053900003</v>
      </c>
      <c r="P150" s="36">
        <f>SUMIFS(СВЦЭМ!$D$34:$D$777,СВЦЭМ!$A$34:$A$777,$A150,СВЦЭМ!$B$34:$B$777,P$119)+'СЕТ СН'!$I$11+СВЦЭМ!$D$10+'СЕТ СН'!$I$6-'СЕТ СН'!$I$23</f>
        <v>2111.93041666</v>
      </c>
      <c r="Q150" s="36">
        <f>SUMIFS(СВЦЭМ!$D$34:$D$777,СВЦЭМ!$A$34:$A$777,$A150,СВЦЭМ!$B$34:$B$777,Q$119)+'СЕТ СН'!$I$11+СВЦЭМ!$D$10+'СЕТ СН'!$I$6-'СЕТ СН'!$I$23</f>
        <v>2045.06865543</v>
      </c>
      <c r="R150" s="36">
        <f>SUMIFS(СВЦЭМ!$D$34:$D$777,СВЦЭМ!$A$34:$A$777,$A150,СВЦЭМ!$B$34:$B$777,R$119)+'СЕТ СН'!$I$11+СВЦЭМ!$D$10+'СЕТ СН'!$I$6-'СЕТ СН'!$I$23</f>
        <v>1958.4454928300001</v>
      </c>
      <c r="S150" s="36">
        <f>SUMIFS(СВЦЭМ!$D$34:$D$777,СВЦЭМ!$A$34:$A$777,$A150,СВЦЭМ!$B$34:$B$777,S$119)+'СЕТ СН'!$I$11+СВЦЭМ!$D$10+'СЕТ СН'!$I$6-'СЕТ СН'!$I$23</f>
        <v>1875.0119442599998</v>
      </c>
      <c r="T150" s="36">
        <f>SUMIFS(СВЦЭМ!$D$34:$D$777,СВЦЭМ!$A$34:$A$777,$A150,СВЦЭМ!$B$34:$B$777,T$119)+'СЕТ СН'!$I$11+СВЦЭМ!$D$10+'СЕТ СН'!$I$6-'СЕТ СН'!$I$23</f>
        <v>1832.9593763399998</v>
      </c>
      <c r="U150" s="36">
        <f>SUMIFS(СВЦЭМ!$D$34:$D$777,СВЦЭМ!$A$34:$A$777,$A150,СВЦЭМ!$B$34:$B$777,U$119)+'СЕТ СН'!$I$11+СВЦЭМ!$D$10+'СЕТ СН'!$I$6-'СЕТ СН'!$I$23</f>
        <v>1834.7455964199999</v>
      </c>
      <c r="V150" s="36">
        <f>SUMIFS(СВЦЭМ!$D$34:$D$777,СВЦЭМ!$A$34:$A$777,$A150,СВЦЭМ!$B$34:$B$777,V$119)+'СЕТ СН'!$I$11+СВЦЭМ!$D$10+'СЕТ СН'!$I$6-'СЕТ СН'!$I$23</f>
        <v>1849.52565379</v>
      </c>
      <c r="W150" s="36">
        <f>SUMIFS(СВЦЭМ!$D$34:$D$777,СВЦЭМ!$A$34:$A$777,$A150,СВЦЭМ!$B$34:$B$777,W$119)+'СЕТ СН'!$I$11+СВЦЭМ!$D$10+'СЕТ СН'!$I$6-'СЕТ СН'!$I$23</f>
        <v>1863.1062055299999</v>
      </c>
      <c r="X150" s="36">
        <f>SUMIFS(СВЦЭМ!$D$34:$D$777,СВЦЭМ!$A$34:$A$777,$A150,СВЦЭМ!$B$34:$B$777,X$119)+'СЕТ СН'!$I$11+СВЦЭМ!$D$10+'СЕТ СН'!$I$6-'СЕТ СН'!$I$23</f>
        <v>1923.8072319100002</v>
      </c>
      <c r="Y150" s="36">
        <f>SUMIFS(СВЦЭМ!$D$34:$D$777,СВЦЭМ!$A$34:$A$777,$A150,СВЦЭМ!$B$34:$B$777,Y$119)+'СЕТ СН'!$I$11+СВЦЭМ!$D$10+'СЕТ СН'!$I$6-'СЕТ СН'!$I$23</f>
        <v>2049.0582756900003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6" customFormat="1" ht="12.75" customHeight="1" x14ac:dyDescent="0.2">
      <c r="A155" s="12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01.10.2018</v>
      </c>
      <c r="B156" s="36">
        <f>SUMIFS(СВЦЭМ!$E$34:$E$777,СВЦЭМ!$A$34:$A$777,$A156,СВЦЭМ!$B$34:$B$777,B$155)+'СЕТ СН'!$F$12</f>
        <v>0</v>
      </c>
      <c r="C156" s="36">
        <f>SUMIFS(СВЦЭМ!$E$34:$E$777,СВЦЭМ!$A$34:$A$777,$A156,СВЦЭМ!$B$34:$B$777,C$155)+'СЕТ СН'!$F$12</f>
        <v>0</v>
      </c>
      <c r="D156" s="36">
        <f>SUMIFS(СВЦЭМ!$E$34:$E$777,СВЦЭМ!$A$34:$A$777,$A156,СВЦЭМ!$B$34:$B$777,D$155)+'СЕТ СН'!$F$12</f>
        <v>0</v>
      </c>
      <c r="E156" s="36">
        <f>SUMIFS(СВЦЭМ!$E$34:$E$777,СВЦЭМ!$A$34:$A$777,$A156,СВЦЭМ!$B$34:$B$777,E$155)+'СЕТ СН'!$F$12</f>
        <v>0</v>
      </c>
      <c r="F156" s="36">
        <f>SUMIFS(СВЦЭМ!$E$34:$E$777,СВЦЭМ!$A$34:$A$777,$A156,СВЦЭМ!$B$34:$B$777,F$155)+'СЕТ СН'!$F$12</f>
        <v>0</v>
      </c>
      <c r="G156" s="36">
        <f>SUMIFS(СВЦЭМ!$E$34:$E$777,СВЦЭМ!$A$34:$A$777,$A156,СВЦЭМ!$B$34:$B$777,G$155)+'СЕТ СН'!$F$12</f>
        <v>0</v>
      </c>
      <c r="H156" s="36">
        <f>SUMIFS(СВЦЭМ!$E$34:$E$777,СВЦЭМ!$A$34:$A$777,$A156,СВЦЭМ!$B$34:$B$777,H$155)+'СЕТ СН'!$F$12</f>
        <v>0</v>
      </c>
      <c r="I156" s="36">
        <f>SUMIFS(СВЦЭМ!$E$34:$E$777,СВЦЭМ!$A$34:$A$777,$A156,СВЦЭМ!$B$34:$B$777,I$155)+'СЕТ СН'!$F$12</f>
        <v>0</v>
      </c>
      <c r="J156" s="36">
        <f>SUMIFS(СВЦЭМ!$E$34:$E$777,СВЦЭМ!$A$34:$A$777,$A156,СВЦЭМ!$B$34:$B$777,J$155)+'СЕТ СН'!$F$12</f>
        <v>0</v>
      </c>
      <c r="K156" s="36">
        <f>SUMIFS(СВЦЭМ!$E$34:$E$777,СВЦЭМ!$A$34:$A$777,$A156,СВЦЭМ!$B$34:$B$777,K$155)+'СЕТ СН'!$F$12</f>
        <v>0</v>
      </c>
      <c r="L156" s="36">
        <f>SUMIFS(СВЦЭМ!$E$34:$E$777,СВЦЭМ!$A$34:$A$777,$A156,СВЦЭМ!$B$34:$B$777,L$155)+'СЕТ СН'!$F$12</f>
        <v>0</v>
      </c>
      <c r="M156" s="36">
        <f>SUMIFS(СВЦЭМ!$E$34:$E$777,СВЦЭМ!$A$34:$A$777,$A156,СВЦЭМ!$B$34:$B$777,M$155)+'СЕТ СН'!$F$12</f>
        <v>0</v>
      </c>
      <c r="N156" s="36">
        <f>SUMIFS(СВЦЭМ!$E$34:$E$777,СВЦЭМ!$A$34:$A$777,$A156,СВЦЭМ!$B$34:$B$777,N$155)+'СЕТ СН'!$F$12</f>
        <v>0</v>
      </c>
      <c r="O156" s="36">
        <f>SUMIFS(СВЦЭМ!$E$34:$E$777,СВЦЭМ!$A$34:$A$777,$A156,СВЦЭМ!$B$34:$B$777,O$155)+'СЕТ СН'!$F$12</f>
        <v>0</v>
      </c>
      <c r="P156" s="36">
        <f>SUMIFS(СВЦЭМ!$E$34:$E$777,СВЦЭМ!$A$34:$A$777,$A156,СВЦЭМ!$B$34:$B$777,P$155)+'СЕТ СН'!$F$12</f>
        <v>0</v>
      </c>
      <c r="Q156" s="36">
        <f>SUMIFS(СВЦЭМ!$E$34:$E$777,СВЦЭМ!$A$34:$A$777,$A156,СВЦЭМ!$B$34:$B$777,Q$155)+'СЕТ СН'!$F$12</f>
        <v>0</v>
      </c>
      <c r="R156" s="36">
        <f>SUMIFS(СВЦЭМ!$E$34:$E$777,СВЦЭМ!$A$34:$A$777,$A156,СВЦЭМ!$B$34:$B$777,R$155)+'СЕТ СН'!$F$12</f>
        <v>0</v>
      </c>
      <c r="S156" s="36">
        <f>SUMIFS(СВЦЭМ!$E$34:$E$777,СВЦЭМ!$A$34:$A$777,$A156,СВЦЭМ!$B$34:$B$777,S$155)+'СЕТ СН'!$F$12</f>
        <v>0</v>
      </c>
      <c r="T156" s="36">
        <f>SUMIFS(СВЦЭМ!$E$34:$E$777,СВЦЭМ!$A$34:$A$777,$A156,СВЦЭМ!$B$34:$B$777,T$155)+'СЕТ СН'!$F$12</f>
        <v>0</v>
      </c>
      <c r="U156" s="36">
        <f>SUMIFS(СВЦЭМ!$E$34:$E$777,СВЦЭМ!$A$34:$A$777,$A156,СВЦЭМ!$B$34:$B$777,U$155)+'СЕТ СН'!$F$12</f>
        <v>0</v>
      </c>
      <c r="V156" s="36">
        <f>SUMIFS(СВЦЭМ!$E$34:$E$777,СВЦЭМ!$A$34:$A$777,$A156,СВЦЭМ!$B$34:$B$777,V$155)+'СЕТ СН'!$F$12</f>
        <v>0</v>
      </c>
      <c r="W156" s="36">
        <f>SUMIFS(СВЦЭМ!$E$34:$E$777,СВЦЭМ!$A$34:$A$777,$A156,СВЦЭМ!$B$34:$B$777,W$155)+'СЕТ СН'!$F$12</f>
        <v>0</v>
      </c>
      <c r="X156" s="36">
        <f>SUMIFS(СВЦЭМ!$E$34:$E$777,СВЦЭМ!$A$34:$A$777,$A156,СВЦЭМ!$B$34:$B$777,X$155)+'СЕТ СН'!$F$12</f>
        <v>0</v>
      </c>
      <c r="Y156" s="36">
        <f>SUMIFS(СВЦЭМ!$E$34:$E$777,СВЦЭМ!$A$34:$A$777,$A156,СВЦЭМ!$B$34:$B$777,Y$155)+'СЕТ СН'!$F$12</f>
        <v>0</v>
      </c>
      <c r="AA156" s="45"/>
    </row>
    <row r="157" spans="1:27" ht="15.75" x14ac:dyDescent="0.2">
      <c r="A157" s="35">
        <f>A156+1</f>
        <v>43375</v>
      </c>
      <c r="B157" s="36">
        <f>SUMIFS(СВЦЭМ!$E$34:$E$777,СВЦЭМ!$A$34:$A$777,$A157,СВЦЭМ!$B$34:$B$777,B$155)+'СЕТ СН'!$F$12</f>
        <v>0</v>
      </c>
      <c r="C157" s="36">
        <f>SUMIFS(СВЦЭМ!$E$34:$E$777,СВЦЭМ!$A$34:$A$777,$A157,СВЦЭМ!$B$34:$B$777,C$155)+'СЕТ СН'!$F$12</f>
        <v>0</v>
      </c>
      <c r="D157" s="36">
        <f>SUMIFS(СВЦЭМ!$E$34:$E$777,СВЦЭМ!$A$34:$A$777,$A157,СВЦЭМ!$B$34:$B$777,D$155)+'СЕТ СН'!$F$12</f>
        <v>0</v>
      </c>
      <c r="E157" s="36">
        <f>SUMIFS(СВЦЭМ!$E$34:$E$777,СВЦЭМ!$A$34:$A$777,$A157,СВЦЭМ!$B$34:$B$777,E$155)+'СЕТ СН'!$F$12</f>
        <v>0</v>
      </c>
      <c r="F157" s="36">
        <f>SUMIFS(СВЦЭМ!$E$34:$E$777,СВЦЭМ!$A$34:$A$777,$A157,СВЦЭМ!$B$34:$B$777,F$155)+'СЕТ СН'!$F$12</f>
        <v>0</v>
      </c>
      <c r="G157" s="36">
        <f>SUMIFS(СВЦЭМ!$E$34:$E$777,СВЦЭМ!$A$34:$A$777,$A157,СВЦЭМ!$B$34:$B$777,G$155)+'СЕТ СН'!$F$12</f>
        <v>0</v>
      </c>
      <c r="H157" s="36">
        <f>SUMIFS(СВЦЭМ!$E$34:$E$777,СВЦЭМ!$A$34:$A$777,$A157,СВЦЭМ!$B$34:$B$777,H$155)+'СЕТ СН'!$F$12</f>
        <v>0</v>
      </c>
      <c r="I157" s="36">
        <f>SUMIFS(СВЦЭМ!$E$34:$E$777,СВЦЭМ!$A$34:$A$777,$A157,СВЦЭМ!$B$34:$B$777,I$155)+'СЕТ СН'!$F$12</f>
        <v>0</v>
      </c>
      <c r="J157" s="36">
        <f>SUMIFS(СВЦЭМ!$E$34:$E$777,СВЦЭМ!$A$34:$A$777,$A157,СВЦЭМ!$B$34:$B$777,J$155)+'СЕТ СН'!$F$12</f>
        <v>0</v>
      </c>
      <c r="K157" s="36">
        <f>SUMIFS(СВЦЭМ!$E$34:$E$777,СВЦЭМ!$A$34:$A$777,$A157,СВЦЭМ!$B$34:$B$777,K$155)+'СЕТ СН'!$F$12</f>
        <v>0</v>
      </c>
      <c r="L157" s="36">
        <f>SUMIFS(СВЦЭМ!$E$34:$E$777,СВЦЭМ!$A$34:$A$777,$A157,СВЦЭМ!$B$34:$B$777,L$155)+'СЕТ СН'!$F$12</f>
        <v>0</v>
      </c>
      <c r="M157" s="36">
        <f>SUMIFS(СВЦЭМ!$E$34:$E$777,СВЦЭМ!$A$34:$A$777,$A157,СВЦЭМ!$B$34:$B$777,M$155)+'СЕТ СН'!$F$12</f>
        <v>0</v>
      </c>
      <c r="N157" s="36">
        <f>SUMIFS(СВЦЭМ!$E$34:$E$777,СВЦЭМ!$A$34:$A$777,$A157,СВЦЭМ!$B$34:$B$777,N$155)+'СЕТ СН'!$F$12</f>
        <v>0</v>
      </c>
      <c r="O157" s="36">
        <f>SUMIFS(СВЦЭМ!$E$34:$E$777,СВЦЭМ!$A$34:$A$777,$A157,СВЦЭМ!$B$34:$B$777,O$155)+'СЕТ СН'!$F$12</f>
        <v>0</v>
      </c>
      <c r="P157" s="36">
        <f>SUMIFS(СВЦЭМ!$E$34:$E$777,СВЦЭМ!$A$34:$A$777,$A157,СВЦЭМ!$B$34:$B$777,P$155)+'СЕТ СН'!$F$12</f>
        <v>0</v>
      </c>
      <c r="Q157" s="36">
        <f>SUMIFS(СВЦЭМ!$E$34:$E$777,СВЦЭМ!$A$34:$A$777,$A157,СВЦЭМ!$B$34:$B$777,Q$155)+'СЕТ СН'!$F$12</f>
        <v>0</v>
      </c>
      <c r="R157" s="36">
        <f>SUMIFS(СВЦЭМ!$E$34:$E$777,СВЦЭМ!$A$34:$A$777,$A157,СВЦЭМ!$B$34:$B$777,R$155)+'СЕТ СН'!$F$12</f>
        <v>0</v>
      </c>
      <c r="S157" s="36">
        <f>SUMIFS(СВЦЭМ!$E$34:$E$777,СВЦЭМ!$A$34:$A$777,$A157,СВЦЭМ!$B$34:$B$777,S$155)+'СЕТ СН'!$F$12</f>
        <v>0</v>
      </c>
      <c r="T157" s="36">
        <f>SUMIFS(СВЦЭМ!$E$34:$E$777,СВЦЭМ!$A$34:$A$777,$A157,СВЦЭМ!$B$34:$B$777,T$155)+'СЕТ СН'!$F$12</f>
        <v>0</v>
      </c>
      <c r="U157" s="36">
        <f>SUMIFS(СВЦЭМ!$E$34:$E$777,СВЦЭМ!$A$34:$A$777,$A157,СВЦЭМ!$B$34:$B$777,U$155)+'СЕТ СН'!$F$12</f>
        <v>0</v>
      </c>
      <c r="V157" s="36">
        <f>SUMIFS(СВЦЭМ!$E$34:$E$777,СВЦЭМ!$A$34:$A$777,$A157,СВЦЭМ!$B$34:$B$777,V$155)+'СЕТ СН'!$F$12</f>
        <v>0</v>
      </c>
      <c r="W157" s="36">
        <f>SUMIFS(СВЦЭМ!$E$34:$E$777,СВЦЭМ!$A$34:$A$777,$A157,СВЦЭМ!$B$34:$B$777,W$155)+'СЕТ СН'!$F$12</f>
        <v>0</v>
      </c>
      <c r="X157" s="36">
        <f>SUMIFS(СВЦЭМ!$E$34:$E$777,СВЦЭМ!$A$34:$A$777,$A157,СВЦЭМ!$B$34:$B$777,X$155)+'СЕТ СН'!$F$12</f>
        <v>0</v>
      </c>
      <c r="Y157" s="36">
        <f>SUMIFS(СВЦЭМ!$E$34:$E$777,СВЦЭМ!$A$34:$A$777,$A157,СВЦЭМ!$B$34:$B$777,Y$155)+'СЕТ СН'!$F$12</f>
        <v>0</v>
      </c>
    </row>
    <row r="158" spans="1:27" ht="15.75" x14ac:dyDescent="0.2">
      <c r="A158" s="35">
        <f t="shared" ref="A158:A186" si="4">A157+1</f>
        <v>43376</v>
      </c>
      <c r="B158" s="36">
        <f>SUMIFS(СВЦЭМ!$E$34:$E$777,СВЦЭМ!$A$34:$A$777,$A158,СВЦЭМ!$B$34:$B$777,B$155)+'СЕТ СН'!$F$12</f>
        <v>0</v>
      </c>
      <c r="C158" s="36">
        <f>SUMIFS(СВЦЭМ!$E$34:$E$777,СВЦЭМ!$A$34:$A$777,$A158,СВЦЭМ!$B$34:$B$777,C$155)+'СЕТ СН'!$F$12</f>
        <v>0</v>
      </c>
      <c r="D158" s="36">
        <f>SUMIFS(СВЦЭМ!$E$34:$E$777,СВЦЭМ!$A$34:$A$777,$A158,СВЦЭМ!$B$34:$B$777,D$155)+'СЕТ СН'!$F$12</f>
        <v>0</v>
      </c>
      <c r="E158" s="36">
        <f>SUMIFS(СВЦЭМ!$E$34:$E$777,СВЦЭМ!$A$34:$A$777,$A158,СВЦЭМ!$B$34:$B$777,E$155)+'СЕТ СН'!$F$12</f>
        <v>0</v>
      </c>
      <c r="F158" s="36">
        <f>SUMIFS(СВЦЭМ!$E$34:$E$777,СВЦЭМ!$A$34:$A$777,$A158,СВЦЭМ!$B$34:$B$777,F$155)+'СЕТ СН'!$F$12</f>
        <v>0</v>
      </c>
      <c r="G158" s="36">
        <f>SUMIFS(СВЦЭМ!$E$34:$E$777,СВЦЭМ!$A$34:$A$777,$A158,СВЦЭМ!$B$34:$B$777,G$155)+'СЕТ СН'!$F$12</f>
        <v>0</v>
      </c>
      <c r="H158" s="36">
        <f>SUMIFS(СВЦЭМ!$E$34:$E$777,СВЦЭМ!$A$34:$A$777,$A158,СВЦЭМ!$B$34:$B$777,H$155)+'СЕТ СН'!$F$12</f>
        <v>0</v>
      </c>
      <c r="I158" s="36">
        <f>SUMIFS(СВЦЭМ!$E$34:$E$777,СВЦЭМ!$A$34:$A$777,$A158,СВЦЭМ!$B$34:$B$777,I$155)+'СЕТ СН'!$F$12</f>
        <v>0</v>
      </c>
      <c r="J158" s="36">
        <f>SUMIFS(СВЦЭМ!$E$34:$E$777,СВЦЭМ!$A$34:$A$777,$A158,СВЦЭМ!$B$34:$B$777,J$155)+'СЕТ СН'!$F$12</f>
        <v>0</v>
      </c>
      <c r="K158" s="36">
        <f>SUMIFS(СВЦЭМ!$E$34:$E$777,СВЦЭМ!$A$34:$A$777,$A158,СВЦЭМ!$B$34:$B$777,K$155)+'СЕТ СН'!$F$12</f>
        <v>0</v>
      </c>
      <c r="L158" s="36">
        <f>SUMIFS(СВЦЭМ!$E$34:$E$777,СВЦЭМ!$A$34:$A$777,$A158,СВЦЭМ!$B$34:$B$777,L$155)+'СЕТ СН'!$F$12</f>
        <v>0</v>
      </c>
      <c r="M158" s="36">
        <f>SUMIFS(СВЦЭМ!$E$34:$E$777,СВЦЭМ!$A$34:$A$777,$A158,СВЦЭМ!$B$34:$B$777,M$155)+'СЕТ СН'!$F$12</f>
        <v>0</v>
      </c>
      <c r="N158" s="36">
        <f>SUMIFS(СВЦЭМ!$E$34:$E$777,СВЦЭМ!$A$34:$A$777,$A158,СВЦЭМ!$B$34:$B$777,N$155)+'СЕТ СН'!$F$12</f>
        <v>0</v>
      </c>
      <c r="O158" s="36">
        <f>SUMIFS(СВЦЭМ!$E$34:$E$777,СВЦЭМ!$A$34:$A$777,$A158,СВЦЭМ!$B$34:$B$777,O$155)+'СЕТ СН'!$F$12</f>
        <v>0</v>
      </c>
      <c r="P158" s="36">
        <f>SUMIFS(СВЦЭМ!$E$34:$E$777,СВЦЭМ!$A$34:$A$777,$A158,СВЦЭМ!$B$34:$B$777,P$155)+'СЕТ СН'!$F$12</f>
        <v>0</v>
      </c>
      <c r="Q158" s="36">
        <f>SUMIFS(СВЦЭМ!$E$34:$E$777,СВЦЭМ!$A$34:$A$777,$A158,СВЦЭМ!$B$34:$B$777,Q$155)+'СЕТ СН'!$F$12</f>
        <v>0</v>
      </c>
      <c r="R158" s="36">
        <f>SUMIFS(СВЦЭМ!$E$34:$E$777,СВЦЭМ!$A$34:$A$777,$A158,СВЦЭМ!$B$34:$B$777,R$155)+'СЕТ СН'!$F$12</f>
        <v>0</v>
      </c>
      <c r="S158" s="36">
        <f>SUMIFS(СВЦЭМ!$E$34:$E$777,СВЦЭМ!$A$34:$A$777,$A158,СВЦЭМ!$B$34:$B$777,S$155)+'СЕТ СН'!$F$12</f>
        <v>0</v>
      </c>
      <c r="T158" s="36">
        <f>SUMIFS(СВЦЭМ!$E$34:$E$777,СВЦЭМ!$A$34:$A$777,$A158,СВЦЭМ!$B$34:$B$777,T$155)+'СЕТ СН'!$F$12</f>
        <v>0</v>
      </c>
      <c r="U158" s="36">
        <f>SUMIFS(СВЦЭМ!$E$34:$E$777,СВЦЭМ!$A$34:$A$777,$A158,СВЦЭМ!$B$34:$B$777,U$155)+'СЕТ СН'!$F$12</f>
        <v>0</v>
      </c>
      <c r="V158" s="36">
        <f>SUMIFS(СВЦЭМ!$E$34:$E$777,СВЦЭМ!$A$34:$A$777,$A158,СВЦЭМ!$B$34:$B$777,V$155)+'СЕТ СН'!$F$12</f>
        <v>0</v>
      </c>
      <c r="W158" s="36">
        <f>SUMIFS(СВЦЭМ!$E$34:$E$777,СВЦЭМ!$A$34:$A$777,$A158,СВЦЭМ!$B$34:$B$777,W$155)+'СЕТ СН'!$F$12</f>
        <v>0</v>
      </c>
      <c r="X158" s="36">
        <f>SUMIFS(СВЦЭМ!$E$34:$E$777,СВЦЭМ!$A$34:$A$777,$A158,СВЦЭМ!$B$34:$B$777,X$155)+'СЕТ СН'!$F$12</f>
        <v>0</v>
      </c>
      <c r="Y158" s="36">
        <f>SUMIFS(СВЦЭМ!$E$34:$E$777,СВЦЭМ!$A$34:$A$777,$A158,СВЦЭМ!$B$34:$B$777,Y$155)+'СЕТ СН'!$F$12</f>
        <v>0</v>
      </c>
    </row>
    <row r="159" spans="1:27" ht="15.75" x14ac:dyDescent="0.2">
      <c r="A159" s="35">
        <f t="shared" si="4"/>
        <v>43377</v>
      </c>
      <c r="B159" s="36">
        <f>SUMIFS(СВЦЭМ!$E$34:$E$777,СВЦЭМ!$A$34:$A$777,$A159,СВЦЭМ!$B$34:$B$777,B$155)+'СЕТ СН'!$F$12</f>
        <v>0</v>
      </c>
      <c r="C159" s="36">
        <f>SUMIFS(СВЦЭМ!$E$34:$E$777,СВЦЭМ!$A$34:$A$777,$A159,СВЦЭМ!$B$34:$B$777,C$155)+'СЕТ СН'!$F$12</f>
        <v>0</v>
      </c>
      <c r="D159" s="36">
        <f>SUMIFS(СВЦЭМ!$E$34:$E$777,СВЦЭМ!$A$34:$A$777,$A159,СВЦЭМ!$B$34:$B$777,D$155)+'СЕТ СН'!$F$12</f>
        <v>0</v>
      </c>
      <c r="E159" s="36">
        <f>SUMIFS(СВЦЭМ!$E$34:$E$777,СВЦЭМ!$A$34:$A$777,$A159,СВЦЭМ!$B$34:$B$777,E$155)+'СЕТ СН'!$F$12</f>
        <v>0</v>
      </c>
      <c r="F159" s="36">
        <f>SUMIFS(СВЦЭМ!$E$34:$E$777,СВЦЭМ!$A$34:$A$777,$A159,СВЦЭМ!$B$34:$B$777,F$155)+'СЕТ СН'!$F$12</f>
        <v>0</v>
      </c>
      <c r="G159" s="36">
        <f>SUMIFS(СВЦЭМ!$E$34:$E$777,СВЦЭМ!$A$34:$A$777,$A159,СВЦЭМ!$B$34:$B$777,G$155)+'СЕТ СН'!$F$12</f>
        <v>0</v>
      </c>
      <c r="H159" s="36">
        <f>SUMIFS(СВЦЭМ!$E$34:$E$777,СВЦЭМ!$A$34:$A$777,$A159,СВЦЭМ!$B$34:$B$777,H$155)+'СЕТ СН'!$F$12</f>
        <v>0</v>
      </c>
      <c r="I159" s="36">
        <f>SUMIFS(СВЦЭМ!$E$34:$E$777,СВЦЭМ!$A$34:$A$777,$A159,СВЦЭМ!$B$34:$B$777,I$155)+'СЕТ СН'!$F$12</f>
        <v>0</v>
      </c>
      <c r="J159" s="36">
        <f>SUMIFS(СВЦЭМ!$E$34:$E$777,СВЦЭМ!$A$34:$A$777,$A159,СВЦЭМ!$B$34:$B$777,J$155)+'СЕТ СН'!$F$12</f>
        <v>0</v>
      </c>
      <c r="K159" s="36">
        <f>SUMIFS(СВЦЭМ!$E$34:$E$777,СВЦЭМ!$A$34:$A$777,$A159,СВЦЭМ!$B$34:$B$777,K$155)+'СЕТ СН'!$F$12</f>
        <v>0</v>
      </c>
      <c r="L159" s="36">
        <f>SUMIFS(СВЦЭМ!$E$34:$E$777,СВЦЭМ!$A$34:$A$777,$A159,СВЦЭМ!$B$34:$B$777,L$155)+'СЕТ СН'!$F$12</f>
        <v>0</v>
      </c>
      <c r="M159" s="36">
        <f>SUMIFS(СВЦЭМ!$E$34:$E$777,СВЦЭМ!$A$34:$A$777,$A159,СВЦЭМ!$B$34:$B$777,M$155)+'СЕТ СН'!$F$12</f>
        <v>0</v>
      </c>
      <c r="N159" s="36">
        <f>SUMIFS(СВЦЭМ!$E$34:$E$777,СВЦЭМ!$A$34:$A$777,$A159,СВЦЭМ!$B$34:$B$777,N$155)+'СЕТ СН'!$F$12</f>
        <v>0</v>
      </c>
      <c r="O159" s="36">
        <f>SUMIFS(СВЦЭМ!$E$34:$E$777,СВЦЭМ!$A$34:$A$777,$A159,СВЦЭМ!$B$34:$B$777,O$155)+'СЕТ СН'!$F$12</f>
        <v>0</v>
      </c>
      <c r="P159" s="36">
        <f>SUMIFS(СВЦЭМ!$E$34:$E$777,СВЦЭМ!$A$34:$A$777,$A159,СВЦЭМ!$B$34:$B$777,P$155)+'СЕТ СН'!$F$12</f>
        <v>0</v>
      </c>
      <c r="Q159" s="36">
        <f>SUMIFS(СВЦЭМ!$E$34:$E$777,СВЦЭМ!$A$34:$A$777,$A159,СВЦЭМ!$B$34:$B$777,Q$155)+'СЕТ СН'!$F$12</f>
        <v>0</v>
      </c>
      <c r="R159" s="36">
        <f>SUMIFS(СВЦЭМ!$E$34:$E$777,СВЦЭМ!$A$34:$A$777,$A159,СВЦЭМ!$B$34:$B$777,R$155)+'СЕТ СН'!$F$12</f>
        <v>0</v>
      </c>
      <c r="S159" s="36">
        <f>SUMIFS(СВЦЭМ!$E$34:$E$777,СВЦЭМ!$A$34:$A$777,$A159,СВЦЭМ!$B$34:$B$777,S$155)+'СЕТ СН'!$F$12</f>
        <v>0</v>
      </c>
      <c r="T159" s="36">
        <f>SUMIFS(СВЦЭМ!$E$34:$E$777,СВЦЭМ!$A$34:$A$777,$A159,СВЦЭМ!$B$34:$B$777,T$155)+'СЕТ СН'!$F$12</f>
        <v>0</v>
      </c>
      <c r="U159" s="36">
        <f>SUMIFS(СВЦЭМ!$E$34:$E$777,СВЦЭМ!$A$34:$A$777,$A159,СВЦЭМ!$B$34:$B$777,U$155)+'СЕТ СН'!$F$12</f>
        <v>0</v>
      </c>
      <c r="V159" s="36">
        <f>SUMIFS(СВЦЭМ!$E$34:$E$777,СВЦЭМ!$A$34:$A$777,$A159,СВЦЭМ!$B$34:$B$777,V$155)+'СЕТ СН'!$F$12</f>
        <v>0</v>
      </c>
      <c r="W159" s="36">
        <f>SUMIFS(СВЦЭМ!$E$34:$E$777,СВЦЭМ!$A$34:$A$777,$A159,СВЦЭМ!$B$34:$B$777,W$155)+'СЕТ СН'!$F$12</f>
        <v>0</v>
      </c>
      <c r="X159" s="36">
        <f>SUMIFS(СВЦЭМ!$E$34:$E$777,СВЦЭМ!$A$34:$A$777,$A159,СВЦЭМ!$B$34:$B$777,X$155)+'СЕТ СН'!$F$12</f>
        <v>0</v>
      </c>
      <c r="Y159" s="36">
        <f>SUMIFS(СВЦЭМ!$E$34:$E$777,СВЦЭМ!$A$34:$A$777,$A159,СВЦЭМ!$B$34:$B$777,Y$155)+'СЕТ СН'!$F$12</f>
        <v>0</v>
      </c>
    </row>
    <row r="160" spans="1:27" ht="15.75" x14ac:dyDescent="0.2">
      <c r="A160" s="35">
        <f t="shared" si="4"/>
        <v>43378</v>
      </c>
      <c r="B160" s="36">
        <f>SUMIFS(СВЦЭМ!$E$34:$E$777,СВЦЭМ!$A$34:$A$777,$A160,СВЦЭМ!$B$34:$B$777,B$155)+'СЕТ СН'!$F$12</f>
        <v>0</v>
      </c>
      <c r="C160" s="36">
        <f>SUMIFS(СВЦЭМ!$E$34:$E$777,СВЦЭМ!$A$34:$A$777,$A160,СВЦЭМ!$B$34:$B$777,C$155)+'СЕТ СН'!$F$12</f>
        <v>0</v>
      </c>
      <c r="D160" s="36">
        <f>SUMIFS(СВЦЭМ!$E$34:$E$777,СВЦЭМ!$A$34:$A$777,$A160,СВЦЭМ!$B$34:$B$777,D$155)+'СЕТ СН'!$F$12</f>
        <v>0</v>
      </c>
      <c r="E160" s="36">
        <f>SUMIFS(СВЦЭМ!$E$34:$E$777,СВЦЭМ!$A$34:$A$777,$A160,СВЦЭМ!$B$34:$B$777,E$155)+'СЕТ СН'!$F$12</f>
        <v>0</v>
      </c>
      <c r="F160" s="36">
        <f>SUMIFS(СВЦЭМ!$E$34:$E$777,СВЦЭМ!$A$34:$A$777,$A160,СВЦЭМ!$B$34:$B$777,F$155)+'СЕТ СН'!$F$12</f>
        <v>0</v>
      </c>
      <c r="G160" s="36">
        <f>SUMIFS(СВЦЭМ!$E$34:$E$777,СВЦЭМ!$A$34:$A$777,$A160,СВЦЭМ!$B$34:$B$777,G$155)+'СЕТ СН'!$F$12</f>
        <v>0</v>
      </c>
      <c r="H160" s="36">
        <f>SUMIFS(СВЦЭМ!$E$34:$E$777,СВЦЭМ!$A$34:$A$777,$A160,СВЦЭМ!$B$34:$B$777,H$155)+'СЕТ СН'!$F$12</f>
        <v>0</v>
      </c>
      <c r="I160" s="36">
        <f>SUMIFS(СВЦЭМ!$E$34:$E$777,СВЦЭМ!$A$34:$A$777,$A160,СВЦЭМ!$B$34:$B$777,I$155)+'СЕТ СН'!$F$12</f>
        <v>0</v>
      </c>
      <c r="J160" s="36">
        <f>SUMIFS(СВЦЭМ!$E$34:$E$777,СВЦЭМ!$A$34:$A$777,$A160,СВЦЭМ!$B$34:$B$777,J$155)+'СЕТ СН'!$F$12</f>
        <v>0</v>
      </c>
      <c r="K160" s="36">
        <f>SUMIFS(СВЦЭМ!$E$34:$E$777,СВЦЭМ!$A$34:$A$777,$A160,СВЦЭМ!$B$34:$B$777,K$155)+'СЕТ СН'!$F$12</f>
        <v>0</v>
      </c>
      <c r="L160" s="36">
        <f>SUMIFS(СВЦЭМ!$E$34:$E$777,СВЦЭМ!$A$34:$A$777,$A160,СВЦЭМ!$B$34:$B$777,L$155)+'СЕТ СН'!$F$12</f>
        <v>0</v>
      </c>
      <c r="M160" s="36">
        <f>SUMIFS(СВЦЭМ!$E$34:$E$777,СВЦЭМ!$A$34:$A$777,$A160,СВЦЭМ!$B$34:$B$777,M$155)+'СЕТ СН'!$F$12</f>
        <v>0</v>
      </c>
      <c r="N160" s="36">
        <f>SUMIFS(СВЦЭМ!$E$34:$E$777,СВЦЭМ!$A$34:$A$777,$A160,СВЦЭМ!$B$34:$B$777,N$155)+'СЕТ СН'!$F$12</f>
        <v>0</v>
      </c>
      <c r="O160" s="36">
        <f>SUMIFS(СВЦЭМ!$E$34:$E$777,СВЦЭМ!$A$34:$A$777,$A160,СВЦЭМ!$B$34:$B$777,O$155)+'СЕТ СН'!$F$12</f>
        <v>0</v>
      </c>
      <c r="P160" s="36">
        <f>SUMIFS(СВЦЭМ!$E$34:$E$777,СВЦЭМ!$A$34:$A$777,$A160,СВЦЭМ!$B$34:$B$777,P$155)+'СЕТ СН'!$F$12</f>
        <v>0</v>
      </c>
      <c r="Q160" s="36">
        <f>SUMIFS(СВЦЭМ!$E$34:$E$777,СВЦЭМ!$A$34:$A$777,$A160,СВЦЭМ!$B$34:$B$777,Q$155)+'СЕТ СН'!$F$12</f>
        <v>0</v>
      </c>
      <c r="R160" s="36">
        <f>SUMIFS(СВЦЭМ!$E$34:$E$777,СВЦЭМ!$A$34:$A$777,$A160,СВЦЭМ!$B$34:$B$777,R$155)+'СЕТ СН'!$F$12</f>
        <v>0</v>
      </c>
      <c r="S160" s="36">
        <f>SUMIFS(СВЦЭМ!$E$34:$E$777,СВЦЭМ!$A$34:$A$777,$A160,СВЦЭМ!$B$34:$B$777,S$155)+'СЕТ СН'!$F$12</f>
        <v>0</v>
      </c>
      <c r="T160" s="36">
        <f>SUMIFS(СВЦЭМ!$E$34:$E$777,СВЦЭМ!$A$34:$A$777,$A160,СВЦЭМ!$B$34:$B$777,T$155)+'СЕТ СН'!$F$12</f>
        <v>0</v>
      </c>
      <c r="U160" s="36">
        <f>SUMIFS(СВЦЭМ!$E$34:$E$777,СВЦЭМ!$A$34:$A$777,$A160,СВЦЭМ!$B$34:$B$777,U$155)+'СЕТ СН'!$F$12</f>
        <v>0</v>
      </c>
      <c r="V160" s="36">
        <f>SUMIFS(СВЦЭМ!$E$34:$E$777,СВЦЭМ!$A$34:$A$777,$A160,СВЦЭМ!$B$34:$B$777,V$155)+'СЕТ СН'!$F$12</f>
        <v>0</v>
      </c>
      <c r="W160" s="36">
        <f>SUMIFS(СВЦЭМ!$E$34:$E$777,СВЦЭМ!$A$34:$A$777,$A160,СВЦЭМ!$B$34:$B$777,W$155)+'СЕТ СН'!$F$12</f>
        <v>0</v>
      </c>
      <c r="X160" s="36">
        <f>SUMIFS(СВЦЭМ!$E$34:$E$777,СВЦЭМ!$A$34:$A$777,$A160,СВЦЭМ!$B$34:$B$777,X$155)+'СЕТ СН'!$F$12</f>
        <v>0</v>
      </c>
      <c r="Y160" s="36">
        <f>SUMIFS(СВЦЭМ!$E$34:$E$777,СВЦЭМ!$A$34:$A$777,$A160,СВЦЭМ!$B$34:$B$777,Y$155)+'СЕТ СН'!$F$12</f>
        <v>0</v>
      </c>
    </row>
    <row r="161" spans="1:25" ht="15.75" x14ac:dyDescent="0.2">
      <c r="A161" s="35">
        <f t="shared" si="4"/>
        <v>43379</v>
      </c>
      <c r="B161" s="36">
        <f>SUMIFS(СВЦЭМ!$E$34:$E$777,СВЦЭМ!$A$34:$A$777,$A161,СВЦЭМ!$B$34:$B$777,B$155)+'СЕТ СН'!$F$12</f>
        <v>0</v>
      </c>
      <c r="C161" s="36">
        <f>SUMIFS(СВЦЭМ!$E$34:$E$777,СВЦЭМ!$A$34:$A$777,$A161,СВЦЭМ!$B$34:$B$777,C$155)+'СЕТ СН'!$F$12</f>
        <v>0</v>
      </c>
      <c r="D161" s="36">
        <f>SUMIFS(СВЦЭМ!$E$34:$E$777,СВЦЭМ!$A$34:$A$777,$A161,СВЦЭМ!$B$34:$B$777,D$155)+'СЕТ СН'!$F$12</f>
        <v>0</v>
      </c>
      <c r="E161" s="36">
        <f>SUMIFS(СВЦЭМ!$E$34:$E$777,СВЦЭМ!$A$34:$A$777,$A161,СВЦЭМ!$B$34:$B$777,E$155)+'СЕТ СН'!$F$12</f>
        <v>0</v>
      </c>
      <c r="F161" s="36">
        <f>SUMIFS(СВЦЭМ!$E$34:$E$777,СВЦЭМ!$A$34:$A$777,$A161,СВЦЭМ!$B$34:$B$777,F$155)+'СЕТ СН'!$F$12</f>
        <v>0</v>
      </c>
      <c r="G161" s="36">
        <f>SUMIFS(СВЦЭМ!$E$34:$E$777,СВЦЭМ!$A$34:$A$777,$A161,СВЦЭМ!$B$34:$B$777,G$155)+'СЕТ СН'!$F$12</f>
        <v>0</v>
      </c>
      <c r="H161" s="36">
        <f>SUMIFS(СВЦЭМ!$E$34:$E$777,СВЦЭМ!$A$34:$A$777,$A161,СВЦЭМ!$B$34:$B$777,H$155)+'СЕТ СН'!$F$12</f>
        <v>0</v>
      </c>
      <c r="I161" s="36">
        <f>SUMIFS(СВЦЭМ!$E$34:$E$777,СВЦЭМ!$A$34:$A$777,$A161,СВЦЭМ!$B$34:$B$777,I$155)+'СЕТ СН'!$F$12</f>
        <v>0</v>
      </c>
      <c r="J161" s="36">
        <f>SUMIFS(СВЦЭМ!$E$34:$E$777,СВЦЭМ!$A$34:$A$777,$A161,СВЦЭМ!$B$34:$B$777,J$155)+'СЕТ СН'!$F$12</f>
        <v>0</v>
      </c>
      <c r="K161" s="36">
        <f>SUMIFS(СВЦЭМ!$E$34:$E$777,СВЦЭМ!$A$34:$A$777,$A161,СВЦЭМ!$B$34:$B$777,K$155)+'СЕТ СН'!$F$12</f>
        <v>0</v>
      </c>
      <c r="L161" s="36">
        <f>SUMIFS(СВЦЭМ!$E$34:$E$777,СВЦЭМ!$A$34:$A$777,$A161,СВЦЭМ!$B$34:$B$777,L$155)+'СЕТ СН'!$F$12</f>
        <v>0</v>
      </c>
      <c r="M161" s="36">
        <f>SUMIFS(СВЦЭМ!$E$34:$E$777,СВЦЭМ!$A$34:$A$777,$A161,СВЦЭМ!$B$34:$B$777,M$155)+'СЕТ СН'!$F$12</f>
        <v>0</v>
      </c>
      <c r="N161" s="36">
        <f>SUMIFS(СВЦЭМ!$E$34:$E$777,СВЦЭМ!$A$34:$A$777,$A161,СВЦЭМ!$B$34:$B$777,N$155)+'СЕТ СН'!$F$12</f>
        <v>0</v>
      </c>
      <c r="O161" s="36">
        <f>SUMIFS(СВЦЭМ!$E$34:$E$777,СВЦЭМ!$A$34:$A$777,$A161,СВЦЭМ!$B$34:$B$777,O$155)+'СЕТ СН'!$F$12</f>
        <v>0</v>
      </c>
      <c r="P161" s="36">
        <f>SUMIFS(СВЦЭМ!$E$34:$E$777,СВЦЭМ!$A$34:$A$777,$A161,СВЦЭМ!$B$34:$B$777,P$155)+'СЕТ СН'!$F$12</f>
        <v>0</v>
      </c>
      <c r="Q161" s="36">
        <f>SUMIFS(СВЦЭМ!$E$34:$E$777,СВЦЭМ!$A$34:$A$777,$A161,СВЦЭМ!$B$34:$B$777,Q$155)+'СЕТ СН'!$F$12</f>
        <v>0</v>
      </c>
      <c r="R161" s="36">
        <f>SUMIFS(СВЦЭМ!$E$34:$E$777,СВЦЭМ!$A$34:$A$777,$A161,СВЦЭМ!$B$34:$B$777,R$155)+'СЕТ СН'!$F$12</f>
        <v>0</v>
      </c>
      <c r="S161" s="36">
        <f>SUMIFS(СВЦЭМ!$E$34:$E$777,СВЦЭМ!$A$34:$A$777,$A161,СВЦЭМ!$B$34:$B$777,S$155)+'СЕТ СН'!$F$12</f>
        <v>0</v>
      </c>
      <c r="T161" s="36">
        <f>SUMIFS(СВЦЭМ!$E$34:$E$777,СВЦЭМ!$A$34:$A$777,$A161,СВЦЭМ!$B$34:$B$777,T$155)+'СЕТ СН'!$F$12</f>
        <v>0</v>
      </c>
      <c r="U161" s="36">
        <f>SUMIFS(СВЦЭМ!$E$34:$E$777,СВЦЭМ!$A$34:$A$777,$A161,СВЦЭМ!$B$34:$B$777,U$155)+'СЕТ СН'!$F$12</f>
        <v>0</v>
      </c>
      <c r="V161" s="36">
        <f>SUMIFS(СВЦЭМ!$E$34:$E$777,СВЦЭМ!$A$34:$A$777,$A161,СВЦЭМ!$B$34:$B$777,V$155)+'СЕТ СН'!$F$12</f>
        <v>0</v>
      </c>
      <c r="W161" s="36">
        <f>SUMIFS(СВЦЭМ!$E$34:$E$777,СВЦЭМ!$A$34:$A$777,$A161,СВЦЭМ!$B$34:$B$777,W$155)+'СЕТ СН'!$F$12</f>
        <v>0</v>
      </c>
      <c r="X161" s="36">
        <f>SUMIFS(СВЦЭМ!$E$34:$E$777,СВЦЭМ!$A$34:$A$777,$A161,СВЦЭМ!$B$34:$B$777,X$155)+'СЕТ СН'!$F$12</f>
        <v>0</v>
      </c>
      <c r="Y161" s="36">
        <f>SUMIFS(СВЦЭМ!$E$34:$E$777,СВЦЭМ!$A$34:$A$777,$A161,СВЦЭМ!$B$34:$B$777,Y$155)+'СЕТ СН'!$F$12</f>
        <v>0</v>
      </c>
    </row>
    <row r="162" spans="1:25" ht="15.75" x14ac:dyDescent="0.2">
      <c r="A162" s="35">
        <f t="shared" si="4"/>
        <v>43380</v>
      </c>
      <c r="B162" s="36">
        <f>SUMIFS(СВЦЭМ!$E$34:$E$777,СВЦЭМ!$A$34:$A$777,$A162,СВЦЭМ!$B$34:$B$777,B$155)+'СЕТ СН'!$F$12</f>
        <v>0</v>
      </c>
      <c r="C162" s="36">
        <f>SUMIFS(СВЦЭМ!$E$34:$E$777,СВЦЭМ!$A$34:$A$777,$A162,СВЦЭМ!$B$34:$B$777,C$155)+'СЕТ СН'!$F$12</f>
        <v>0</v>
      </c>
      <c r="D162" s="36">
        <f>SUMIFS(СВЦЭМ!$E$34:$E$777,СВЦЭМ!$A$34:$A$777,$A162,СВЦЭМ!$B$34:$B$777,D$155)+'СЕТ СН'!$F$12</f>
        <v>0</v>
      </c>
      <c r="E162" s="36">
        <f>SUMIFS(СВЦЭМ!$E$34:$E$777,СВЦЭМ!$A$34:$A$777,$A162,СВЦЭМ!$B$34:$B$777,E$155)+'СЕТ СН'!$F$12</f>
        <v>0</v>
      </c>
      <c r="F162" s="36">
        <f>SUMIFS(СВЦЭМ!$E$34:$E$777,СВЦЭМ!$A$34:$A$777,$A162,СВЦЭМ!$B$34:$B$777,F$155)+'СЕТ СН'!$F$12</f>
        <v>0</v>
      </c>
      <c r="G162" s="36">
        <f>SUMIFS(СВЦЭМ!$E$34:$E$777,СВЦЭМ!$A$34:$A$777,$A162,СВЦЭМ!$B$34:$B$777,G$155)+'СЕТ СН'!$F$12</f>
        <v>0</v>
      </c>
      <c r="H162" s="36">
        <f>SUMIFS(СВЦЭМ!$E$34:$E$777,СВЦЭМ!$A$34:$A$777,$A162,СВЦЭМ!$B$34:$B$777,H$155)+'СЕТ СН'!$F$12</f>
        <v>0</v>
      </c>
      <c r="I162" s="36">
        <f>SUMIFS(СВЦЭМ!$E$34:$E$777,СВЦЭМ!$A$34:$A$777,$A162,СВЦЭМ!$B$34:$B$777,I$155)+'СЕТ СН'!$F$12</f>
        <v>0</v>
      </c>
      <c r="J162" s="36">
        <f>SUMIFS(СВЦЭМ!$E$34:$E$777,СВЦЭМ!$A$34:$A$777,$A162,СВЦЭМ!$B$34:$B$777,J$155)+'СЕТ СН'!$F$12</f>
        <v>0</v>
      </c>
      <c r="K162" s="36">
        <f>SUMIFS(СВЦЭМ!$E$34:$E$777,СВЦЭМ!$A$34:$A$777,$A162,СВЦЭМ!$B$34:$B$777,K$155)+'СЕТ СН'!$F$12</f>
        <v>0</v>
      </c>
      <c r="L162" s="36">
        <f>SUMIFS(СВЦЭМ!$E$34:$E$777,СВЦЭМ!$A$34:$A$777,$A162,СВЦЭМ!$B$34:$B$777,L$155)+'СЕТ СН'!$F$12</f>
        <v>0</v>
      </c>
      <c r="M162" s="36">
        <f>SUMIFS(СВЦЭМ!$E$34:$E$777,СВЦЭМ!$A$34:$A$777,$A162,СВЦЭМ!$B$34:$B$777,M$155)+'СЕТ СН'!$F$12</f>
        <v>0</v>
      </c>
      <c r="N162" s="36">
        <f>SUMIFS(СВЦЭМ!$E$34:$E$777,СВЦЭМ!$A$34:$A$777,$A162,СВЦЭМ!$B$34:$B$777,N$155)+'СЕТ СН'!$F$12</f>
        <v>0</v>
      </c>
      <c r="O162" s="36">
        <f>SUMIFS(СВЦЭМ!$E$34:$E$777,СВЦЭМ!$A$34:$A$777,$A162,СВЦЭМ!$B$34:$B$777,O$155)+'СЕТ СН'!$F$12</f>
        <v>0</v>
      </c>
      <c r="P162" s="36">
        <f>SUMIFS(СВЦЭМ!$E$34:$E$777,СВЦЭМ!$A$34:$A$777,$A162,СВЦЭМ!$B$34:$B$777,P$155)+'СЕТ СН'!$F$12</f>
        <v>0</v>
      </c>
      <c r="Q162" s="36">
        <f>SUMIFS(СВЦЭМ!$E$34:$E$777,СВЦЭМ!$A$34:$A$777,$A162,СВЦЭМ!$B$34:$B$777,Q$155)+'СЕТ СН'!$F$12</f>
        <v>0</v>
      </c>
      <c r="R162" s="36">
        <f>SUMIFS(СВЦЭМ!$E$34:$E$777,СВЦЭМ!$A$34:$A$777,$A162,СВЦЭМ!$B$34:$B$777,R$155)+'СЕТ СН'!$F$12</f>
        <v>0</v>
      </c>
      <c r="S162" s="36">
        <f>SUMIFS(СВЦЭМ!$E$34:$E$777,СВЦЭМ!$A$34:$A$777,$A162,СВЦЭМ!$B$34:$B$777,S$155)+'СЕТ СН'!$F$12</f>
        <v>0</v>
      </c>
      <c r="T162" s="36">
        <f>SUMIFS(СВЦЭМ!$E$34:$E$777,СВЦЭМ!$A$34:$A$777,$A162,СВЦЭМ!$B$34:$B$777,T$155)+'СЕТ СН'!$F$12</f>
        <v>0</v>
      </c>
      <c r="U162" s="36">
        <f>SUMIFS(СВЦЭМ!$E$34:$E$777,СВЦЭМ!$A$34:$A$777,$A162,СВЦЭМ!$B$34:$B$777,U$155)+'СЕТ СН'!$F$12</f>
        <v>0</v>
      </c>
      <c r="V162" s="36">
        <f>SUMIFS(СВЦЭМ!$E$34:$E$777,СВЦЭМ!$A$34:$A$777,$A162,СВЦЭМ!$B$34:$B$777,V$155)+'СЕТ СН'!$F$12</f>
        <v>0</v>
      </c>
      <c r="W162" s="36">
        <f>SUMIFS(СВЦЭМ!$E$34:$E$777,СВЦЭМ!$A$34:$A$777,$A162,СВЦЭМ!$B$34:$B$777,W$155)+'СЕТ СН'!$F$12</f>
        <v>0</v>
      </c>
      <c r="X162" s="36">
        <f>SUMIFS(СВЦЭМ!$E$34:$E$777,СВЦЭМ!$A$34:$A$777,$A162,СВЦЭМ!$B$34:$B$777,X$155)+'СЕТ СН'!$F$12</f>
        <v>0</v>
      </c>
      <c r="Y162" s="36">
        <f>SUMIFS(СВЦЭМ!$E$34:$E$777,СВЦЭМ!$A$34:$A$777,$A162,СВЦЭМ!$B$34:$B$777,Y$155)+'СЕТ СН'!$F$12</f>
        <v>0</v>
      </c>
    </row>
    <row r="163" spans="1:25" ht="15.75" x14ac:dyDescent="0.2">
      <c r="A163" s="35">
        <f t="shared" si="4"/>
        <v>43381</v>
      </c>
      <c r="B163" s="36">
        <f>SUMIFS(СВЦЭМ!$E$34:$E$777,СВЦЭМ!$A$34:$A$777,$A163,СВЦЭМ!$B$34:$B$777,B$155)+'СЕТ СН'!$F$12</f>
        <v>0</v>
      </c>
      <c r="C163" s="36">
        <f>SUMIFS(СВЦЭМ!$E$34:$E$777,СВЦЭМ!$A$34:$A$777,$A163,СВЦЭМ!$B$34:$B$777,C$155)+'СЕТ СН'!$F$12</f>
        <v>0</v>
      </c>
      <c r="D163" s="36">
        <f>SUMIFS(СВЦЭМ!$E$34:$E$777,СВЦЭМ!$A$34:$A$777,$A163,СВЦЭМ!$B$34:$B$777,D$155)+'СЕТ СН'!$F$12</f>
        <v>0</v>
      </c>
      <c r="E163" s="36">
        <f>SUMIFS(СВЦЭМ!$E$34:$E$777,СВЦЭМ!$A$34:$A$777,$A163,СВЦЭМ!$B$34:$B$777,E$155)+'СЕТ СН'!$F$12</f>
        <v>0</v>
      </c>
      <c r="F163" s="36">
        <f>SUMIFS(СВЦЭМ!$E$34:$E$777,СВЦЭМ!$A$34:$A$777,$A163,СВЦЭМ!$B$34:$B$777,F$155)+'СЕТ СН'!$F$12</f>
        <v>0</v>
      </c>
      <c r="G163" s="36">
        <f>SUMIFS(СВЦЭМ!$E$34:$E$777,СВЦЭМ!$A$34:$A$777,$A163,СВЦЭМ!$B$34:$B$777,G$155)+'СЕТ СН'!$F$12</f>
        <v>0</v>
      </c>
      <c r="H163" s="36">
        <f>SUMIFS(СВЦЭМ!$E$34:$E$777,СВЦЭМ!$A$34:$A$777,$A163,СВЦЭМ!$B$34:$B$777,H$155)+'СЕТ СН'!$F$12</f>
        <v>0</v>
      </c>
      <c r="I163" s="36">
        <f>SUMIFS(СВЦЭМ!$E$34:$E$777,СВЦЭМ!$A$34:$A$777,$A163,СВЦЭМ!$B$34:$B$777,I$155)+'СЕТ СН'!$F$12</f>
        <v>0</v>
      </c>
      <c r="J163" s="36">
        <f>SUMIFS(СВЦЭМ!$E$34:$E$777,СВЦЭМ!$A$34:$A$777,$A163,СВЦЭМ!$B$34:$B$777,J$155)+'СЕТ СН'!$F$12</f>
        <v>0</v>
      </c>
      <c r="K163" s="36">
        <f>SUMIFS(СВЦЭМ!$E$34:$E$777,СВЦЭМ!$A$34:$A$777,$A163,СВЦЭМ!$B$34:$B$777,K$155)+'СЕТ СН'!$F$12</f>
        <v>0</v>
      </c>
      <c r="L163" s="36">
        <f>SUMIFS(СВЦЭМ!$E$34:$E$777,СВЦЭМ!$A$34:$A$777,$A163,СВЦЭМ!$B$34:$B$777,L$155)+'СЕТ СН'!$F$12</f>
        <v>0</v>
      </c>
      <c r="M163" s="36">
        <f>SUMIFS(СВЦЭМ!$E$34:$E$777,СВЦЭМ!$A$34:$A$777,$A163,СВЦЭМ!$B$34:$B$777,M$155)+'СЕТ СН'!$F$12</f>
        <v>0</v>
      </c>
      <c r="N163" s="36">
        <f>SUMIFS(СВЦЭМ!$E$34:$E$777,СВЦЭМ!$A$34:$A$777,$A163,СВЦЭМ!$B$34:$B$777,N$155)+'СЕТ СН'!$F$12</f>
        <v>0</v>
      </c>
      <c r="O163" s="36">
        <f>SUMIFS(СВЦЭМ!$E$34:$E$777,СВЦЭМ!$A$34:$A$777,$A163,СВЦЭМ!$B$34:$B$777,O$155)+'СЕТ СН'!$F$12</f>
        <v>0</v>
      </c>
      <c r="P163" s="36">
        <f>SUMIFS(СВЦЭМ!$E$34:$E$777,СВЦЭМ!$A$34:$A$777,$A163,СВЦЭМ!$B$34:$B$777,P$155)+'СЕТ СН'!$F$12</f>
        <v>0</v>
      </c>
      <c r="Q163" s="36">
        <f>SUMIFS(СВЦЭМ!$E$34:$E$777,СВЦЭМ!$A$34:$A$777,$A163,СВЦЭМ!$B$34:$B$777,Q$155)+'СЕТ СН'!$F$12</f>
        <v>0</v>
      </c>
      <c r="R163" s="36">
        <f>SUMIFS(СВЦЭМ!$E$34:$E$777,СВЦЭМ!$A$34:$A$777,$A163,СВЦЭМ!$B$34:$B$777,R$155)+'СЕТ СН'!$F$12</f>
        <v>0</v>
      </c>
      <c r="S163" s="36">
        <f>SUMIFS(СВЦЭМ!$E$34:$E$777,СВЦЭМ!$A$34:$A$777,$A163,СВЦЭМ!$B$34:$B$777,S$155)+'СЕТ СН'!$F$12</f>
        <v>0</v>
      </c>
      <c r="T163" s="36">
        <f>SUMIFS(СВЦЭМ!$E$34:$E$777,СВЦЭМ!$A$34:$A$777,$A163,СВЦЭМ!$B$34:$B$777,T$155)+'СЕТ СН'!$F$12</f>
        <v>0</v>
      </c>
      <c r="U163" s="36">
        <f>SUMIFS(СВЦЭМ!$E$34:$E$777,СВЦЭМ!$A$34:$A$777,$A163,СВЦЭМ!$B$34:$B$777,U$155)+'СЕТ СН'!$F$12</f>
        <v>0</v>
      </c>
      <c r="V163" s="36">
        <f>SUMIFS(СВЦЭМ!$E$34:$E$777,СВЦЭМ!$A$34:$A$777,$A163,СВЦЭМ!$B$34:$B$777,V$155)+'СЕТ СН'!$F$12</f>
        <v>0</v>
      </c>
      <c r="W163" s="36">
        <f>SUMIFS(СВЦЭМ!$E$34:$E$777,СВЦЭМ!$A$34:$A$777,$A163,СВЦЭМ!$B$34:$B$777,W$155)+'СЕТ СН'!$F$12</f>
        <v>0</v>
      </c>
      <c r="X163" s="36">
        <f>SUMIFS(СВЦЭМ!$E$34:$E$777,СВЦЭМ!$A$34:$A$777,$A163,СВЦЭМ!$B$34:$B$777,X$155)+'СЕТ СН'!$F$12</f>
        <v>0</v>
      </c>
      <c r="Y163" s="36">
        <f>SUMIFS(СВЦЭМ!$E$34:$E$777,СВЦЭМ!$A$34:$A$777,$A163,СВЦЭМ!$B$34:$B$777,Y$155)+'СЕТ СН'!$F$12</f>
        <v>0</v>
      </c>
    </row>
    <row r="164" spans="1:25" ht="15.75" x14ac:dyDescent="0.2">
      <c r="A164" s="35">
        <f t="shared" si="4"/>
        <v>43382</v>
      </c>
      <c r="B164" s="36">
        <f>SUMIFS(СВЦЭМ!$E$34:$E$777,СВЦЭМ!$A$34:$A$777,$A164,СВЦЭМ!$B$34:$B$777,B$155)+'СЕТ СН'!$F$12</f>
        <v>0</v>
      </c>
      <c r="C164" s="36">
        <f>SUMIFS(СВЦЭМ!$E$34:$E$777,СВЦЭМ!$A$34:$A$777,$A164,СВЦЭМ!$B$34:$B$777,C$155)+'СЕТ СН'!$F$12</f>
        <v>0</v>
      </c>
      <c r="D164" s="36">
        <f>SUMIFS(СВЦЭМ!$E$34:$E$777,СВЦЭМ!$A$34:$A$777,$A164,СВЦЭМ!$B$34:$B$777,D$155)+'СЕТ СН'!$F$12</f>
        <v>0</v>
      </c>
      <c r="E164" s="36">
        <f>SUMIFS(СВЦЭМ!$E$34:$E$777,СВЦЭМ!$A$34:$A$777,$A164,СВЦЭМ!$B$34:$B$777,E$155)+'СЕТ СН'!$F$12</f>
        <v>0</v>
      </c>
      <c r="F164" s="36">
        <f>SUMIFS(СВЦЭМ!$E$34:$E$777,СВЦЭМ!$A$34:$A$777,$A164,СВЦЭМ!$B$34:$B$777,F$155)+'СЕТ СН'!$F$12</f>
        <v>0</v>
      </c>
      <c r="G164" s="36">
        <f>SUMIFS(СВЦЭМ!$E$34:$E$777,СВЦЭМ!$A$34:$A$777,$A164,СВЦЭМ!$B$34:$B$777,G$155)+'СЕТ СН'!$F$12</f>
        <v>0</v>
      </c>
      <c r="H164" s="36">
        <f>SUMIFS(СВЦЭМ!$E$34:$E$777,СВЦЭМ!$A$34:$A$777,$A164,СВЦЭМ!$B$34:$B$777,H$155)+'СЕТ СН'!$F$12</f>
        <v>0</v>
      </c>
      <c r="I164" s="36">
        <f>SUMIFS(СВЦЭМ!$E$34:$E$777,СВЦЭМ!$A$34:$A$777,$A164,СВЦЭМ!$B$34:$B$777,I$155)+'СЕТ СН'!$F$12</f>
        <v>0</v>
      </c>
      <c r="J164" s="36">
        <f>SUMIFS(СВЦЭМ!$E$34:$E$777,СВЦЭМ!$A$34:$A$777,$A164,СВЦЭМ!$B$34:$B$777,J$155)+'СЕТ СН'!$F$12</f>
        <v>0</v>
      </c>
      <c r="K164" s="36">
        <f>SUMIFS(СВЦЭМ!$E$34:$E$777,СВЦЭМ!$A$34:$A$777,$A164,СВЦЭМ!$B$34:$B$777,K$155)+'СЕТ СН'!$F$12</f>
        <v>0</v>
      </c>
      <c r="L164" s="36">
        <f>SUMIFS(СВЦЭМ!$E$34:$E$777,СВЦЭМ!$A$34:$A$777,$A164,СВЦЭМ!$B$34:$B$777,L$155)+'СЕТ СН'!$F$12</f>
        <v>0</v>
      </c>
      <c r="M164" s="36">
        <f>SUMIFS(СВЦЭМ!$E$34:$E$777,СВЦЭМ!$A$34:$A$777,$A164,СВЦЭМ!$B$34:$B$777,M$155)+'СЕТ СН'!$F$12</f>
        <v>0</v>
      </c>
      <c r="N164" s="36">
        <f>SUMIFS(СВЦЭМ!$E$34:$E$777,СВЦЭМ!$A$34:$A$777,$A164,СВЦЭМ!$B$34:$B$777,N$155)+'СЕТ СН'!$F$12</f>
        <v>0</v>
      </c>
      <c r="O164" s="36">
        <f>SUMIFS(СВЦЭМ!$E$34:$E$777,СВЦЭМ!$A$34:$A$777,$A164,СВЦЭМ!$B$34:$B$777,O$155)+'СЕТ СН'!$F$12</f>
        <v>0</v>
      </c>
      <c r="P164" s="36">
        <f>SUMIFS(СВЦЭМ!$E$34:$E$777,СВЦЭМ!$A$34:$A$777,$A164,СВЦЭМ!$B$34:$B$777,P$155)+'СЕТ СН'!$F$12</f>
        <v>0</v>
      </c>
      <c r="Q164" s="36">
        <f>SUMIFS(СВЦЭМ!$E$34:$E$777,СВЦЭМ!$A$34:$A$777,$A164,СВЦЭМ!$B$34:$B$777,Q$155)+'СЕТ СН'!$F$12</f>
        <v>0</v>
      </c>
      <c r="R164" s="36">
        <f>SUMIFS(СВЦЭМ!$E$34:$E$777,СВЦЭМ!$A$34:$A$777,$A164,СВЦЭМ!$B$34:$B$777,R$155)+'СЕТ СН'!$F$12</f>
        <v>0</v>
      </c>
      <c r="S164" s="36">
        <f>SUMIFS(СВЦЭМ!$E$34:$E$777,СВЦЭМ!$A$34:$A$777,$A164,СВЦЭМ!$B$34:$B$777,S$155)+'СЕТ СН'!$F$12</f>
        <v>0</v>
      </c>
      <c r="T164" s="36">
        <f>SUMIFS(СВЦЭМ!$E$34:$E$777,СВЦЭМ!$A$34:$A$777,$A164,СВЦЭМ!$B$34:$B$777,T$155)+'СЕТ СН'!$F$12</f>
        <v>0</v>
      </c>
      <c r="U164" s="36">
        <f>SUMIFS(СВЦЭМ!$E$34:$E$777,СВЦЭМ!$A$34:$A$777,$A164,СВЦЭМ!$B$34:$B$777,U$155)+'СЕТ СН'!$F$12</f>
        <v>0</v>
      </c>
      <c r="V164" s="36">
        <f>SUMIFS(СВЦЭМ!$E$34:$E$777,СВЦЭМ!$A$34:$A$777,$A164,СВЦЭМ!$B$34:$B$777,V$155)+'СЕТ СН'!$F$12</f>
        <v>0</v>
      </c>
      <c r="W164" s="36">
        <f>SUMIFS(СВЦЭМ!$E$34:$E$777,СВЦЭМ!$A$34:$A$777,$A164,СВЦЭМ!$B$34:$B$777,W$155)+'СЕТ СН'!$F$12</f>
        <v>0</v>
      </c>
      <c r="X164" s="36">
        <f>SUMIFS(СВЦЭМ!$E$34:$E$777,СВЦЭМ!$A$34:$A$777,$A164,СВЦЭМ!$B$34:$B$777,X$155)+'СЕТ СН'!$F$12</f>
        <v>0</v>
      </c>
      <c r="Y164" s="36">
        <f>SUMIFS(СВЦЭМ!$E$34:$E$777,СВЦЭМ!$A$34:$A$777,$A164,СВЦЭМ!$B$34:$B$777,Y$155)+'СЕТ СН'!$F$12</f>
        <v>0</v>
      </c>
    </row>
    <row r="165" spans="1:25" ht="15.75" x14ac:dyDescent="0.2">
      <c r="A165" s="35">
        <f t="shared" si="4"/>
        <v>43383</v>
      </c>
      <c r="B165" s="36">
        <f>SUMIFS(СВЦЭМ!$E$34:$E$777,СВЦЭМ!$A$34:$A$777,$A165,СВЦЭМ!$B$34:$B$777,B$155)+'СЕТ СН'!$F$12</f>
        <v>0</v>
      </c>
      <c r="C165" s="36">
        <f>SUMIFS(СВЦЭМ!$E$34:$E$777,СВЦЭМ!$A$34:$A$777,$A165,СВЦЭМ!$B$34:$B$777,C$155)+'СЕТ СН'!$F$12</f>
        <v>0</v>
      </c>
      <c r="D165" s="36">
        <f>SUMIFS(СВЦЭМ!$E$34:$E$777,СВЦЭМ!$A$34:$A$777,$A165,СВЦЭМ!$B$34:$B$777,D$155)+'СЕТ СН'!$F$12</f>
        <v>0</v>
      </c>
      <c r="E165" s="36">
        <f>SUMIFS(СВЦЭМ!$E$34:$E$777,СВЦЭМ!$A$34:$A$777,$A165,СВЦЭМ!$B$34:$B$777,E$155)+'СЕТ СН'!$F$12</f>
        <v>0</v>
      </c>
      <c r="F165" s="36">
        <f>SUMIFS(СВЦЭМ!$E$34:$E$777,СВЦЭМ!$A$34:$A$777,$A165,СВЦЭМ!$B$34:$B$777,F$155)+'СЕТ СН'!$F$12</f>
        <v>0</v>
      </c>
      <c r="G165" s="36">
        <f>SUMIFS(СВЦЭМ!$E$34:$E$777,СВЦЭМ!$A$34:$A$777,$A165,СВЦЭМ!$B$34:$B$777,G$155)+'СЕТ СН'!$F$12</f>
        <v>0</v>
      </c>
      <c r="H165" s="36">
        <f>SUMIFS(СВЦЭМ!$E$34:$E$777,СВЦЭМ!$A$34:$A$777,$A165,СВЦЭМ!$B$34:$B$777,H$155)+'СЕТ СН'!$F$12</f>
        <v>0</v>
      </c>
      <c r="I165" s="36">
        <f>SUMIFS(СВЦЭМ!$E$34:$E$777,СВЦЭМ!$A$34:$A$777,$A165,СВЦЭМ!$B$34:$B$777,I$155)+'СЕТ СН'!$F$12</f>
        <v>0</v>
      </c>
      <c r="J165" s="36">
        <f>SUMIFS(СВЦЭМ!$E$34:$E$777,СВЦЭМ!$A$34:$A$777,$A165,СВЦЭМ!$B$34:$B$777,J$155)+'СЕТ СН'!$F$12</f>
        <v>0</v>
      </c>
      <c r="K165" s="36">
        <f>SUMIFS(СВЦЭМ!$E$34:$E$777,СВЦЭМ!$A$34:$A$777,$A165,СВЦЭМ!$B$34:$B$777,K$155)+'СЕТ СН'!$F$12</f>
        <v>0</v>
      </c>
      <c r="L165" s="36">
        <f>SUMIFS(СВЦЭМ!$E$34:$E$777,СВЦЭМ!$A$34:$A$777,$A165,СВЦЭМ!$B$34:$B$777,L$155)+'СЕТ СН'!$F$12</f>
        <v>0</v>
      </c>
      <c r="M165" s="36">
        <f>SUMIFS(СВЦЭМ!$E$34:$E$777,СВЦЭМ!$A$34:$A$777,$A165,СВЦЭМ!$B$34:$B$777,M$155)+'СЕТ СН'!$F$12</f>
        <v>0</v>
      </c>
      <c r="N165" s="36">
        <f>SUMIFS(СВЦЭМ!$E$34:$E$777,СВЦЭМ!$A$34:$A$777,$A165,СВЦЭМ!$B$34:$B$777,N$155)+'СЕТ СН'!$F$12</f>
        <v>0</v>
      </c>
      <c r="O165" s="36">
        <f>SUMIFS(СВЦЭМ!$E$34:$E$777,СВЦЭМ!$A$34:$A$777,$A165,СВЦЭМ!$B$34:$B$777,O$155)+'СЕТ СН'!$F$12</f>
        <v>0</v>
      </c>
      <c r="P165" s="36">
        <f>SUMIFS(СВЦЭМ!$E$34:$E$777,СВЦЭМ!$A$34:$A$777,$A165,СВЦЭМ!$B$34:$B$777,P$155)+'СЕТ СН'!$F$12</f>
        <v>0</v>
      </c>
      <c r="Q165" s="36">
        <f>SUMIFS(СВЦЭМ!$E$34:$E$777,СВЦЭМ!$A$34:$A$777,$A165,СВЦЭМ!$B$34:$B$777,Q$155)+'СЕТ СН'!$F$12</f>
        <v>0</v>
      </c>
      <c r="R165" s="36">
        <f>SUMIFS(СВЦЭМ!$E$34:$E$777,СВЦЭМ!$A$34:$A$777,$A165,СВЦЭМ!$B$34:$B$777,R$155)+'СЕТ СН'!$F$12</f>
        <v>0</v>
      </c>
      <c r="S165" s="36">
        <f>SUMIFS(СВЦЭМ!$E$34:$E$777,СВЦЭМ!$A$34:$A$777,$A165,СВЦЭМ!$B$34:$B$777,S$155)+'СЕТ СН'!$F$12</f>
        <v>0</v>
      </c>
      <c r="T165" s="36">
        <f>SUMIFS(СВЦЭМ!$E$34:$E$777,СВЦЭМ!$A$34:$A$777,$A165,СВЦЭМ!$B$34:$B$777,T$155)+'СЕТ СН'!$F$12</f>
        <v>0</v>
      </c>
      <c r="U165" s="36">
        <f>SUMIFS(СВЦЭМ!$E$34:$E$777,СВЦЭМ!$A$34:$A$777,$A165,СВЦЭМ!$B$34:$B$777,U$155)+'СЕТ СН'!$F$12</f>
        <v>0</v>
      </c>
      <c r="V165" s="36">
        <f>SUMIFS(СВЦЭМ!$E$34:$E$777,СВЦЭМ!$A$34:$A$777,$A165,СВЦЭМ!$B$34:$B$777,V$155)+'СЕТ СН'!$F$12</f>
        <v>0</v>
      </c>
      <c r="W165" s="36">
        <f>SUMIFS(СВЦЭМ!$E$34:$E$777,СВЦЭМ!$A$34:$A$777,$A165,СВЦЭМ!$B$34:$B$777,W$155)+'СЕТ СН'!$F$12</f>
        <v>0</v>
      </c>
      <c r="X165" s="36">
        <f>SUMIFS(СВЦЭМ!$E$34:$E$777,СВЦЭМ!$A$34:$A$777,$A165,СВЦЭМ!$B$34:$B$777,X$155)+'СЕТ СН'!$F$12</f>
        <v>0</v>
      </c>
      <c r="Y165" s="36">
        <f>SUMIFS(СВЦЭМ!$E$34:$E$777,СВЦЭМ!$A$34:$A$777,$A165,СВЦЭМ!$B$34:$B$777,Y$155)+'СЕТ СН'!$F$12</f>
        <v>0</v>
      </c>
    </row>
    <row r="166" spans="1:25" ht="15.75" x14ac:dyDescent="0.2">
      <c r="A166" s="35">
        <f t="shared" si="4"/>
        <v>43384</v>
      </c>
      <c r="B166" s="36">
        <f>SUMIFS(СВЦЭМ!$E$34:$E$777,СВЦЭМ!$A$34:$A$777,$A166,СВЦЭМ!$B$34:$B$777,B$155)+'СЕТ СН'!$F$12</f>
        <v>0</v>
      </c>
      <c r="C166" s="36">
        <f>SUMIFS(СВЦЭМ!$E$34:$E$777,СВЦЭМ!$A$34:$A$777,$A166,СВЦЭМ!$B$34:$B$777,C$155)+'СЕТ СН'!$F$12</f>
        <v>0</v>
      </c>
      <c r="D166" s="36">
        <f>SUMIFS(СВЦЭМ!$E$34:$E$777,СВЦЭМ!$A$34:$A$777,$A166,СВЦЭМ!$B$34:$B$777,D$155)+'СЕТ СН'!$F$12</f>
        <v>0</v>
      </c>
      <c r="E166" s="36">
        <f>SUMIFS(СВЦЭМ!$E$34:$E$777,СВЦЭМ!$A$34:$A$777,$A166,СВЦЭМ!$B$34:$B$777,E$155)+'СЕТ СН'!$F$12</f>
        <v>0</v>
      </c>
      <c r="F166" s="36">
        <f>SUMIFS(СВЦЭМ!$E$34:$E$777,СВЦЭМ!$A$34:$A$777,$A166,СВЦЭМ!$B$34:$B$777,F$155)+'СЕТ СН'!$F$12</f>
        <v>0</v>
      </c>
      <c r="G166" s="36">
        <f>SUMIFS(СВЦЭМ!$E$34:$E$777,СВЦЭМ!$A$34:$A$777,$A166,СВЦЭМ!$B$34:$B$777,G$155)+'СЕТ СН'!$F$12</f>
        <v>0</v>
      </c>
      <c r="H166" s="36">
        <f>SUMIFS(СВЦЭМ!$E$34:$E$777,СВЦЭМ!$A$34:$A$777,$A166,СВЦЭМ!$B$34:$B$777,H$155)+'СЕТ СН'!$F$12</f>
        <v>0</v>
      </c>
      <c r="I166" s="36">
        <f>SUMIFS(СВЦЭМ!$E$34:$E$777,СВЦЭМ!$A$34:$A$777,$A166,СВЦЭМ!$B$34:$B$777,I$155)+'СЕТ СН'!$F$12</f>
        <v>0</v>
      </c>
      <c r="J166" s="36">
        <f>SUMIFS(СВЦЭМ!$E$34:$E$777,СВЦЭМ!$A$34:$A$777,$A166,СВЦЭМ!$B$34:$B$777,J$155)+'СЕТ СН'!$F$12</f>
        <v>0</v>
      </c>
      <c r="K166" s="36">
        <f>SUMIFS(СВЦЭМ!$E$34:$E$777,СВЦЭМ!$A$34:$A$777,$A166,СВЦЭМ!$B$34:$B$777,K$155)+'СЕТ СН'!$F$12</f>
        <v>0</v>
      </c>
      <c r="L166" s="36">
        <f>SUMIFS(СВЦЭМ!$E$34:$E$777,СВЦЭМ!$A$34:$A$777,$A166,СВЦЭМ!$B$34:$B$777,L$155)+'СЕТ СН'!$F$12</f>
        <v>0</v>
      </c>
      <c r="M166" s="36">
        <f>SUMIFS(СВЦЭМ!$E$34:$E$777,СВЦЭМ!$A$34:$A$777,$A166,СВЦЭМ!$B$34:$B$777,M$155)+'СЕТ СН'!$F$12</f>
        <v>0</v>
      </c>
      <c r="N166" s="36">
        <f>SUMIFS(СВЦЭМ!$E$34:$E$777,СВЦЭМ!$A$34:$A$777,$A166,СВЦЭМ!$B$34:$B$777,N$155)+'СЕТ СН'!$F$12</f>
        <v>0</v>
      </c>
      <c r="O166" s="36">
        <f>SUMIFS(СВЦЭМ!$E$34:$E$777,СВЦЭМ!$A$34:$A$777,$A166,СВЦЭМ!$B$34:$B$777,O$155)+'СЕТ СН'!$F$12</f>
        <v>0</v>
      </c>
      <c r="P166" s="36">
        <f>SUMIFS(СВЦЭМ!$E$34:$E$777,СВЦЭМ!$A$34:$A$777,$A166,СВЦЭМ!$B$34:$B$777,P$155)+'СЕТ СН'!$F$12</f>
        <v>0</v>
      </c>
      <c r="Q166" s="36">
        <f>SUMIFS(СВЦЭМ!$E$34:$E$777,СВЦЭМ!$A$34:$A$777,$A166,СВЦЭМ!$B$34:$B$777,Q$155)+'СЕТ СН'!$F$12</f>
        <v>0</v>
      </c>
      <c r="R166" s="36">
        <f>SUMIFS(СВЦЭМ!$E$34:$E$777,СВЦЭМ!$A$34:$A$777,$A166,СВЦЭМ!$B$34:$B$777,R$155)+'СЕТ СН'!$F$12</f>
        <v>0</v>
      </c>
      <c r="S166" s="36">
        <f>SUMIFS(СВЦЭМ!$E$34:$E$777,СВЦЭМ!$A$34:$A$777,$A166,СВЦЭМ!$B$34:$B$777,S$155)+'СЕТ СН'!$F$12</f>
        <v>0</v>
      </c>
      <c r="T166" s="36">
        <f>SUMIFS(СВЦЭМ!$E$34:$E$777,СВЦЭМ!$A$34:$A$777,$A166,СВЦЭМ!$B$34:$B$777,T$155)+'СЕТ СН'!$F$12</f>
        <v>0</v>
      </c>
      <c r="U166" s="36">
        <f>SUMIFS(СВЦЭМ!$E$34:$E$777,СВЦЭМ!$A$34:$A$777,$A166,СВЦЭМ!$B$34:$B$777,U$155)+'СЕТ СН'!$F$12</f>
        <v>0</v>
      </c>
      <c r="V166" s="36">
        <f>SUMIFS(СВЦЭМ!$E$34:$E$777,СВЦЭМ!$A$34:$A$777,$A166,СВЦЭМ!$B$34:$B$777,V$155)+'СЕТ СН'!$F$12</f>
        <v>0</v>
      </c>
      <c r="W166" s="36">
        <f>SUMIFS(СВЦЭМ!$E$34:$E$777,СВЦЭМ!$A$34:$A$777,$A166,СВЦЭМ!$B$34:$B$777,W$155)+'СЕТ СН'!$F$12</f>
        <v>0</v>
      </c>
      <c r="X166" s="36">
        <f>SUMIFS(СВЦЭМ!$E$34:$E$777,СВЦЭМ!$A$34:$A$777,$A166,СВЦЭМ!$B$34:$B$777,X$155)+'СЕТ СН'!$F$12</f>
        <v>0</v>
      </c>
      <c r="Y166" s="36">
        <f>SUMIFS(СВЦЭМ!$E$34:$E$777,СВЦЭМ!$A$34:$A$777,$A166,СВЦЭМ!$B$34:$B$777,Y$155)+'СЕТ СН'!$F$12</f>
        <v>0</v>
      </c>
    </row>
    <row r="167" spans="1:25" ht="15.75" x14ac:dyDescent="0.2">
      <c r="A167" s="35">
        <f t="shared" si="4"/>
        <v>43385</v>
      </c>
      <c r="B167" s="36">
        <f>SUMIFS(СВЦЭМ!$E$34:$E$777,СВЦЭМ!$A$34:$A$777,$A167,СВЦЭМ!$B$34:$B$777,B$155)+'СЕТ СН'!$F$12</f>
        <v>0</v>
      </c>
      <c r="C167" s="36">
        <f>SUMIFS(СВЦЭМ!$E$34:$E$777,СВЦЭМ!$A$34:$A$777,$A167,СВЦЭМ!$B$34:$B$777,C$155)+'СЕТ СН'!$F$12</f>
        <v>0</v>
      </c>
      <c r="D167" s="36">
        <f>SUMIFS(СВЦЭМ!$E$34:$E$777,СВЦЭМ!$A$34:$A$777,$A167,СВЦЭМ!$B$34:$B$777,D$155)+'СЕТ СН'!$F$12</f>
        <v>0</v>
      </c>
      <c r="E167" s="36">
        <f>SUMIFS(СВЦЭМ!$E$34:$E$777,СВЦЭМ!$A$34:$A$777,$A167,СВЦЭМ!$B$34:$B$777,E$155)+'СЕТ СН'!$F$12</f>
        <v>0</v>
      </c>
      <c r="F167" s="36">
        <f>SUMIFS(СВЦЭМ!$E$34:$E$777,СВЦЭМ!$A$34:$A$777,$A167,СВЦЭМ!$B$34:$B$777,F$155)+'СЕТ СН'!$F$12</f>
        <v>0</v>
      </c>
      <c r="G167" s="36">
        <f>SUMIFS(СВЦЭМ!$E$34:$E$777,СВЦЭМ!$A$34:$A$777,$A167,СВЦЭМ!$B$34:$B$777,G$155)+'СЕТ СН'!$F$12</f>
        <v>0</v>
      </c>
      <c r="H167" s="36">
        <f>SUMIFS(СВЦЭМ!$E$34:$E$777,СВЦЭМ!$A$34:$A$777,$A167,СВЦЭМ!$B$34:$B$777,H$155)+'СЕТ СН'!$F$12</f>
        <v>0</v>
      </c>
      <c r="I167" s="36">
        <f>SUMIFS(СВЦЭМ!$E$34:$E$777,СВЦЭМ!$A$34:$A$777,$A167,СВЦЭМ!$B$34:$B$777,I$155)+'СЕТ СН'!$F$12</f>
        <v>0</v>
      </c>
      <c r="J167" s="36">
        <f>SUMIFS(СВЦЭМ!$E$34:$E$777,СВЦЭМ!$A$34:$A$777,$A167,СВЦЭМ!$B$34:$B$777,J$155)+'СЕТ СН'!$F$12</f>
        <v>0</v>
      </c>
      <c r="K167" s="36">
        <f>SUMIFS(СВЦЭМ!$E$34:$E$777,СВЦЭМ!$A$34:$A$777,$A167,СВЦЭМ!$B$34:$B$777,K$155)+'СЕТ СН'!$F$12</f>
        <v>0</v>
      </c>
      <c r="L167" s="36">
        <f>SUMIFS(СВЦЭМ!$E$34:$E$777,СВЦЭМ!$A$34:$A$777,$A167,СВЦЭМ!$B$34:$B$777,L$155)+'СЕТ СН'!$F$12</f>
        <v>0</v>
      </c>
      <c r="M167" s="36">
        <f>SUMIFS(СВЦЭМ!$E$34:$E$777,СВЦЭМ!$A$34:$A$777,$A167,СВЦЭМ!$B$34:$B$777,M$155)+'СЕТ СН'!$F$12</f>
        <v>0</v>
      </c>
      <c r="N167" s="36">
        <f>SUMIFS(СВЦЭМ!$E$34:$E$777,СВЦЭМ!$A$34:$A$777,$A167,СВЦЭМ!$B$34:$B$777,N$155)+'СЕТ СН'!$F$12</f>
        <v>0</v>
      </c>
      <c r="O167" s="36">
        <f>SUMIFS(СВЦЭМ!$E$34:$E$777,СВЦЭМ!$A$34:$A$777,$A167,СВЦЭМ!$B$34:$B$777,O$155)+'СЕТ СН'!$F$12</f>
        <v>0</v>
      </c>
      <c r="P167" s="36">
        <f>SUMIFS(СВЦЭМ!$E$34:$E$777,СВЦЭМ!$A$34:$A$777,$A167,СВЦЭМ!$B$34:$B$777,P$155)+'СЕТ СН'!$F$12</f>
        <v>0</v>
      </c>
      <c r="Q167" s="36">
        <f>SUMIFS(СВЦЭМ!$E$34:$E$777,СВЦЭМ!$A$34:$A$777,$A167,СВЦЭМ!$B$34:$B$777,Q$155)+'СЕТ СН'!$F$12</f>
        <v>0</v>
      </c>
      <c r="R167" s="36">
        <f>SUMIFS(СВЦЭМ!$E$34:$E$777,СВЦЭМ!$A$34:$A$777,$A167,СВЦЭМ!$B$34:$B$777,R$155)+'СЕТ СН'!$F$12</f>
        <v>0</v>
      </c>
      <c r="S167" s="36">
        <f>SUMIFS(СВЦЭМ!$E$34:$E$777,СВЦЭМ!$A$34:$A$777,$A167,СВЦЭМ!$B$34:$B$777,S$155)+'СЕТ СН'!$F$12</f>
        <v>0</v>
      </c>
      <c r="T167" s="36">
        <f>SUMIFS(СВЦЭМ!$E$34:$E$777,СВЦЭМ!$A$34:$A$777,$A167,СВЦЭМ!$B$34:$B$777,T$155)+'СЕТ СН'!$F$12</f>
        <v>0</v>
      </c>
      <c r="U167" s="36">
        <f>SUMIFS(СВЦЭМ!$E$34:$E$777,СВЦЭМ!$A$34:$A$777,$A167,СВЦЭМ!$B$34:$B$777,U$155)+'СЕТ СН'!$F$12</f>
        <v>0</v>
      </c>
      <c r="V167" s="36">
        <f>SUMIFS(СВЦЭМ!$E$34:$E$777,СВЦЭМ!$A$34:$A$777,$A167,СВЦЭМ!$B$34:$B$777,V$155)+'СЕТ СН'!$F$12</f>
        <v>0</v>
      </c>
      <c r="W167" s="36">
        <f>SUMIFS(СВЦЭМ!$E$34:$E$777,СВЦЭМ!$A$34:$A$777,$A167,СВЦЭМ!$B$34:$B$777,W$155)+'СЕТ СН'!$F$12</f>
        <v>0</v>
      </c>
      <c r="X167" s="36">
        <f>SUMIFS(СВЦЭМ!$E$34:$E$777,СВЦЭМ!$A$34:$A$777,$A167,СВЦЭМ!$B$34:$B$777,X$155)+'СЕТ СН'!$F$12</f>
        <v>0</v>
      </c>
      <c r="Y167" s="36">
        <f>SUMIFS(СВЦЭМ!$E$34:$E$777,СВЦЭМ!$A$34:$A$777,$A167,СВЦЭМ!$B$34:$B$777,Y$155)+'СЕТ СН'!$F$12</f>
        <v>0</v>
      </c>
    </row>
    <row r="168" spans="1:25" ht="15.75" x14ac:dyDescent="0.2">
      <c r="A168" s="35">
        <f t="shared" si="4"/>
        <v>43386</v>
      </c>
      <c r="B168" s="36">
        <f>SUMIFS(СВЦЭМ!$E$34:$E$777,СВЦЭМ!$A$34:$A$777,$A168,СВЦЭМ!$B$34:$B$777,B$155)+'СЕТ СН'!$F$12</f>
        <v>0</v>
      </c>
      <c r="C168" s="36">
        <f>SUMIFS(СВЦЭМ!$E$34:$E$777,СВЦЭМ!$A$34:$A$777,$A168,СВЦЭМ!$B$34:$B$777,C$155)+'СЕТ СН'!$F$12</f>
        <v>0</v>
      </c>
      <c r="D168" s="36">
        <f>SUMIFS(СВЦЭМ!$E$34:$E$777,СВЦЭМ!$A$34:$A$777,$A168,СВЦЭМ!$B$34:$B$777,D$155)+'СЕТ СН'!$F$12</f>
        <v>0</v>
      </c>
      <c r="E168" s="36">
        <f>SUMIFS(СВЦЭМ!$E$34:$E$777,СВЦЭМ!$A$34:$A$777,$A168,СВЦЭМ!$B$34:$B$777,E$155)+'СЕТ СН'!$F$12</f>
        <v>0</v>
      </c>
      <c r="F168" s="36">
        <f>SUMIFS(СВЦЭМ!$E$34:$E$777,СВЦЭМ!$A$34:$A$777,$A168,СВЦЭМ!$B$34:$B$777,F$155)+'СЕТ СН'!$F$12</f>
        <v>0</v>
      </c>
      <c r="G168" s="36">
        <f>SUMIFS(СВЦЭМ!$E$34:$E$777,СВЦЭМ!$A$34:$A$777,$A168,СВЦЭМ!$B$34:$B$777,G$155)+'СЕТ СН'!$F$12</f>
        <v>0</v>
      </c>
      <c r="H168" s="36">
        <f>SUMIFS(СВЦЭМ!$E$34:$E$777,СВЦЭМ!$A$34:$A$777,$A168,СВЦЭМ!$B$34:$B$777,H$155)+'СЕТ СН'!$F$12</f>
        <v>0</v>
      </c>
      <c r="I168" s="36">
        <f>SUMIFS(СВЦЭМ!$E$34:$E$777,СВЦЭМ!$A$34:$A$777,$A168,СВЦЭМ!$B$34:$B$777,I$155)+'СЕТ СН'!$F$12</f>
        <v>0</v>
      </c>
      <c r="J168" s="36">
        <f>SUMIFS(СВЦЭМ!$E$34:$E$777,СВЦЭМ!$A$34:$A$777,$A168,СВЦЭМ!$B$34:$B$777,J$155)+'СЕТ СН'!$F$12</f>
        <v>0</v>
      </c>
      <c r="K168" s="36">
        <f>SUMIFS(СВЦЭМ!$E$34:$E$777,СВЦЭМ!$A$34:$A$777,$A168,СВЦЭМ!$B$34:$B$777,K$155)+'СЕТ СН'!$F$12</f>
        <v>0</v>
      </c>
      <c r="L168" s="36">
        <f>SUMIFS(СВЦЭМ!$E$34:$E$777,СВЦЭМ!$A$34:$A$777,$A168,СВЦЭМ!$B$34:$B$777,L$155)+'СЕТ СН'!$F$12</f>
        <v>0</v>
      </c>
      <c r="M168" s="36">
        <f>SUMIFS(СВЦЭМ!$E$34:$E$777,СВЦЭМ!$A$34:$A$777,$A168,СВЦЭМ!$B$34:$B$777,M$155)+'СЕТ СН'!$F$12</f>
        <v>0</v>
      </c>
      <c r="N168" s="36">
        <f>SUMIFS(СВЦЭМ!$E$34:$E$777,СВЦЭМ!$A$34:$A$777,$A168,СВЦЭМ!$B$34:$B$777,N$155)+'СЕТ СН'!$F$12</f>
        <v>0</v>
      </c>
      <c r="O168" s="36">
        <f>SUMIFS(СВЦЭМ!$E$34:$E$777,СВЦЭМ!$A$34:$A$777,$A168,СВЦЭМ!$B$34:$B$777,O$155)+'СЕТ СН'!$F$12</f>
        <v>0</v>
      </c>
      <c r="P168" s="36">
        <f>SUMIFS(СВЦЭМ!$E$34:$E$777,СВЦЭМ!$A$34:$A$777,$A168,СВЦЭМ!$B$34:$B$777,P$155)+'СЕТ СН'!$F$12</f>
        <v>0</v>
      </c>
      <c r="Q168" s="36">
        <f>SUMIFS(СВЦЭМ!$E$34:$E$777,СВЦЭМ!$A$34:$A$777,$A168,СВЦЭМ!$B$34:$B$777,Q$155)+'СЕТ СН'!$F$12</f>
        <v>0</v>
      </c>
      <c r="R168" s="36">
        <f>SUMIFS(СВЦЭМ!$E$34:$E$777,СВЦЭМ!$A$34:$A$777,$A168,СВЦЭМ!$B$34:$B$777,R$155)+'СЕТ СН'!$F$12</f>
        <v>0</v>
      </c>
      <c r="S168" s="36">
        <f>SUMIFS(СВЦЭМ!$E$34:$E$777,СВЦЭМ!$A$34:$A$777,$A168,СВЦЭМ!$B$34:$B$777,S$155)+'СЕТ СН'!$F$12</f>
        <v>0</v>
      </c>
      <c r="T168" s="36">
        <f>SUMIFS(СВЦЭМ!$E$34:$E$777,СВЦЭМ!$A$34:$A$777,$A168,СВЦЭМ!$B$34:$B$777,T$155)+'СЕТ СН'!$F$12</f>
        <v>0</v>
      </c>
      <c r="U168" s="36">
        <f>SUMIFS(СВЦЭМ!$E$34:$E$777,СВЦЭМ!$A$34:$A$777,$A168,СВЦЭМ!$B$34:$B$777,U$155)+'СЕТ СН'!$F$12</f>
        <v>0</v>
      </c>
      <c r="V168" s="36">
        <f>SUMIFS(СВЦЭМ!$E$34:$E$777,СВЦЭМ!$A$34:$A$777,$A168,СВЦЭМ!$B$34:$B$777,V$155)+'СЕТ СН'!$F$12</f>
        <v>0</v>
      </c>
      <c r="W168" s="36">
        <f>SUMIFS(СВЦЭМ!$E$34:$E$777,СВЦЭМ!$A$34:$A$777,$A168,СВЦЭМ!$B$34:$B$777,W$155)+'СЕТ СН'!$F$12</f>
        <v>0</v>
      </c>
      <c r="X168" s="36">
        <f>SUMIFS(СВЦЭМ!$E$34:$E$777,СВЦЭМ!$A$34:$A$777,$A168,СВЦЭМ!$B$34:$B$777,X$155)+'СЕТ СН'!$F$12</f>
        <v>0</v>
      </c>
      <c r="Y168" s="36">
        <f>SUMIFS(СВЦЭМ!$E$34:$E$777,СВЦЭМ!$A$34:$A$777,$A168,СВЦЭМ!$B$34:$B$777,Y$155)+'СЕТ СН'!$F$12</f>
        <v>0</v>
      </c>
    </row>
    <row r="169" spans="1:25" ht="15.75" x14ac:dyDescent="0.2">
      <c r="A169" s="35">
        <f t="shared" si="4"/>
        <v>43387</v>
      </c>
      <c r="B169" s="36">
        <f>SUMIFS(СВЦЭМ!$E$34:$E$777,СВЦЭМ!$A$34:$A$777,$A169,СВЦЭМ!$B$34:$B$777,B$155)+'СЕТ СН'!$F$12</f>
        <v>0</v>
      </c>
      <c r="C169" s="36">
        <f>SUMIFS(СВЦЭМ!$E$34:$E$777,СВЦЭМ!$A$34:$A$777,$A169,СВЦЭМ!$B$34:$B$777,C$155)+'СЕТ СН'!$F$12</f>
        <v>0</v>
      </c>
      <c r="D169" s="36">
        <f>SUMIFS(СВЦЭМ!$E$34:$E$777,СВЦЭМ!$A$34:$A$777,$A169,СВЦЭМ!$B$34:$B$777,D$155)+'СЕТ СН'!$F$12</f>
        <v>0</v>
      </c>
      <c r="E169" s="36">
        <f>SUMIFS(СВЦЭМ!$E$34:$E$777,СВЦЭМ!$A$34:$A$777,$A169,СВЦЭМ!$B$34:$B$777,E$155)+'СЕТ СН'!$F$12</f>
        <v>0</v>
      </c>
      <c r="F169" s="36">
        <f>SUMIFS(СВЦЭМ!$E$34:$E$777,СВЦЭМ!$A$34:$A$777,$A169,СВЦЭМ!$B$34:$B$777,F$155)+'СЕТ СН'!$F$12</f>
        <v>0</v>
      </c>
      <c r="G169" s="36">
        <f>SUMIFS(СВЦЭМ!$E$34:$E$777,СВЦЭМ!$A$34:$A$777,$A169,СВЦЭМ!$B$34:$B$777,G$155)+'СЕТ СН'!$F$12</f>
        <v>0</v>
      </c>
      <c r="H169" s="36">
        <f>SUMIFS(СВЦЭМ!$E$34:$E$777,СВЦЭМ!$A$34:$A$777,$A169,СВЦЭМ!$B$34:$B$777,H$155)+'СЕТ СН'!$F$12</f>
        <v>0</v>
      </c>
      <c r="I169" s="36">
        <f>SUMIFS(СВЦЭМ!$E$34:$E$777,СВЦЭМ!$A$34:$A$777,$A169,СВЦЭМ!$B$34:$B$777,I$155)+'СЕТ СН'!$F$12</f>
        <v>0</v>
      </c>
      <c r="J169" s="36">
        <f>SUMIFS(СВЦЭМ!$E$34:$E$777,СВЦЭМ!$A$34:$A$777,$A169,СВЦЭМ!$B$34:$B$777,J$155)+'СЕТ СН'!$F$12</f>
        <v>0</v>
      </c>
      <c r="K169" s="36">
        <f>SUMIFS(СВЦЭМ!$E$34:$E$777,СВЦЭМ!$A$34:$A$777,$A169,СВЦЭМ!$B$34:$B$777,K$155)+'СЕТ СН'!$F$12</f>
        <v>0</v>
      </c>
      <c r="L169" s="36">
        <f>SUMIFS(СВЦЭМ!$E$34:$E$777,СВЦЭМ!$A$34:$A$777,$A169,СВЦЭМ!$B$34:$B$777,L$155)+'СЕТ СН'!$F$12</f>
        <v>0</v>
      </c>
      <c r="M169" s="36">
        <f>SUMIFS(СВЦЭМ!$E$34:$E$777,СВЦЭМ!$A$34:$A$777,$A169,СВЦЭМ!$B$34:$B$777,M$155)+'СЕТ СН'!$F$12</f>
        <v>0</v>
      </c>
      <c r="N169" s="36">
        <f>SUMIFS(СВЦЭМ!$E$34:$E$777,СВЦЭМ!$A$34:$A$777,$A169,СВЦЭМ!$B$34:$B$777,N$155)+'СЕТ СН'!$F$12</f>
        <v>0</v>
      </c>
      <c r="O169" s="36">
        <f>SUMIFS(СВЦЭМ!$E$34:$E$777,СВЦЭМ!$A$34:$A$777,$A169,СВЦЭМ!$B$34:$B$777,O$155)+'СЕТ СН'!$F$12</f>
        <v>0</v>
      </c>
      <c r="P169" s="36">
        <f>SUMIFS(СВЦЭМ!$E$34:$E$777,СВЦЭМ!$A$34:$A$777,$A169,СВЦЭМ!$B$34:$B$777,P$155)+'СЕТ СН'!$F$12</f>
        <v>0</v>
      </c>
      <c r="Q169" s="36">
        <f>SUMIFS(СВЦЭМ!$E$34:$E$777,СВЦЭМ!$A$34:$A$777,$A169,СВЦЭМ!$B$34:$B$777,Q$155)+'СЕТ СН'!$F$12</f>
        <v>0</v>
      </c>
      <c r="R169" s="36">
        <f>SUMIFS(СВЦЭМ!$E$34:$E$777,СВЦЭМ!$A$34:$A$777,$A169,СВЦЭМ!$B$34:$B$777,R$155)+'СЕТ СН'!$F$12</f>
        <v>0</v>
      </c>
      <c r="S169" s="36">
        <f>SUMIFS(СВЦЭМ!$E$34:$E$777,СВЦЭМ!$A$34:$A$777,$A169,СВЦЭМ!$B$34:$B$777,S$155)+'СЕТ СН'!$F$12</f>
        <v>0</v>
      </c>
      <c r="T169" s="36">
        <f>SUMIFS(СВЦЭМ!$E$34:$E$777,СВЦЭМ!$A$34:$A$777,$A169,СВЦЭМ!$B$34:$B$777,T$155)+'СЕТ СН'!$F$12</f>
        <v>0</v>
      </c>
      <c r="U169" s="36">
        <f>SUMIFS(СВЦЭМ!$E$34:$E$777,СВЦЭМ!$A$34:$A$777,$A169,СВЦЭМ!$B$34:$B$777,U$155)+'СЕТ СН'!$F$12</f>
        <v>0</v>
      </c>
      <c r="V169" s="36">
        <f>SUMIFS(СВЦЭМ!$E$34:$E$777,СВЦЭМ!$A$34:$A$777,$A169,СВЦЭМ!$B$34:$B$777,V$155)+'СЕТ СН'!$F$12</f>
        <v>0</v>
      </c>
      <c r="W169" s="36">
        <f>SUMIFS(СВЦЭМ!$E$34:$E$777,СВЦЭМ!$A$34:$A$777,$A169,СВЦЭМ!$B$34:$B$777,W$155)+'СЕТ СН'!$F$12</f>
        <v>0</v>
      </c>
      <c r="X169" s="36">
        <f>SUMIFS(СВЦЭМ!$E$34:$E$777,СВЦЭМ!$A$34:$A$777,$A169,СВЦЭМ!$B$34:$B$777,X$155)+'СЕТ СН'!$F$12</f>
        <v>0</v>
      </c>
      <c r="Y169" s="36">
        <f>SUMIFS(СВЦЭМ!$E$34:$E$777,СВЦЭМ!$A$34:$A$777,$A169,СВЦЭМ!$B$34:$B$777,Y$155)+'СЕТ СН'!$F$12</f>
        <v>0</v>
      </c>
    </row>
    <row r="170" spans="1:25" ht="15.75" x14ac:dyDescent="0.2">
      <c r="A170" s="35">
        <f t="shared" si="4"/>
        <v>43388</v>
      </c>
      <c r="B170" s="36">
        <f>SUMIFS(СВЦЭМ!$E$34:$E$777,СВЦЭМ!$A$34:$A$777,$A170,СВЦЭМ!$B$34:$B$777,B$155)+'СЕТ СН'!$F$12</f>
        <v>0</v>
      </c>
      <c r="C170" s="36">
        <f>SUMIFS(СВЦЭМ!$E$34:$E$777,СВЦЭМ!$A$34:$A$777,$A170,СВЦЭМ!$B$34:$B$777,C$155)+'СЕТ СН'!$F$12</f>
        <v>0</v>
      </c>
      <c r="D170" s="36">
        <f>SUMIFS(СВЦЭМ!$E$34:$E$777,СВЦЭМ!$A$34:$A$777,$A170,СВЦЭМ!$B$34:$B$777,D$155)+'СЕТ СН'!$F$12</f>
        <v>0</v>
      </c>
      <c r="E170" s="36">
        <f>SUMIFS(СВЦЭМ!$E$34:$E$777,СВЦЭМ!$A$34:$A$777,$A170,СВЦЭМ!$B$34:$B$777,E$155)+'СЕТ СН'!$F$12</f>
        <v>0</v>
      </c>
      <c r="F170" s="36">
        <f>SUMIFS(СВЦЭМ!$E$34:$E$777,СВЦЭМ!$A$34:$A$777,$A170,СВЦЭМ!$B$34:$B$777,F$155)+'СЕТ СН'!$F$12</f>
        <v>0</v>
      </c>
      <c r="G170" s="36">
        <f>SUMIFS(СВЦЭМ!$E$34:$E$777,СВЦЭМ!$A$34:$A$777,$A170,СВЦЭМ!$B$34:$B$777,G$155)+'СЕТ СН'!$F$12</f>
        <v>0</v>
      </c>
      <c r="H170" s="36">
        <f>SUMIFS(СВЦЭМ!$E$34:$E$777,СВЦЭМ!$A$34:$A$777,$A170,СВЦЭМ!$B$34:$B$777,H$155)+'СЕТ СН'!$F$12</f>
        <v>0</v>
      </c>
      <c r="I170" s="36">
        <f>SUMIFS(СВЦЭМ!$E$34:$E$777,СВЦЭМ!$A$34:$A$777,$A170,СВЦЭМ!$B$34:$B$777,I$155)+'СЕТ СН'!$F$12</f>
        <v>0</v>
      </c>
      <c r="J170" s="36">
        <f>SUMIFS(СВЦЭМ!$E$34:$E$777,СВЦЭМ!$A$34:$A$777,$A170,СВЦЭМ!$B$34:$B$777,J$155)+'СЕТ СН'!$F$12</f>
        <v>0</v>
      </c>
      <c r="K170" s="36">
        <f>SUMIFS(СВЦЭМ!$E$34:$E$777,СВЦЭМ!$A$34:$A$777,$A170,СВЦЭМ!$B$34:$B$777,K$155)+'СЕТ СН'!$F$12</f>
        <v>0</v>
      </c>
      <c r="L170" s="36">
        <f>SUMIFS(СВЦЭМ!$E$34:$E$777,СВЦЭМ!$A$34:$A$777,$A170,СВЦЭМ!$B$34:$B$777,L$155)+'СЕТ СН'!$F$12</f>
        <v>0</v>
      </c>
      <c r="M170" s="36">
        <f>SUMIFS(СВЦЭМ!$E$34:$E$777,СВЦЭМ!$A$34:$A$777,$A170,СВЦЭМ!$B$34:$B$777,M$155)+'СЕТ СН'!$F$12</f>
        <v>0</v>
      </c>
      <c r="N170" s="36">
        <f>SUMIFS(СВЦЭМ!$E$34:$E$777,СВЦЭМ!$A$34:$A$777,$A170,СВЦЭМ!$B$34:$B$777,N$155)+'СЕТ СН'!$F$12</f>
        <v>0</v>
      </c>
      <c r="O170" s="36">
        <f>SUMIFS(СВЦЭМ!$E$34:$E$777,СВЦЭМ!$A$34:$A$777,$A170,СВЦЭМ!$B$34:$B$777,O$155)+'СЕТ СН'!$F$12</f>
        <v>0</v>
      </c>
      <c r="P170" s="36">
        <f>SUMIFS(СВЦЭМ!$E$34:$E$777,СВЦЭМ!$A$34:$A$777,$A170,СВЦЭМ!$B$34:$B$777,P$155)+'СЕТ СН'!$F$12</f>
        <v>0</v>
      </c>
      <c r="Q170" s="36">
        <f>SUMIFS(СВЦЭМ!$E$34:$E$777,СВЦЭМ!$A$34:$A$777,$A170,СВЦЭМ!$B$34:$B$777,Q$155)+'СЕТ СН'!$F$12</f>
        <v>0</v>
      </c>
      <c r="R170" s="36">
        <f>SUMIFS(СВЦЭМ!$E$34:$E$777,СВЦЭМ!$A$34:$A$777,$A170,СВЦЭМ!$B$34:$B$777,R$155)+'СЕТ СН'!$F$12</f>
        <v>0</v>
      </c>
      <c r="S170" s="36">
        <f>SUMIFS(СВЦЭМ!$E$34:$E$777,СВЦЭМ!$A$34:$A$777,$A170,СВЦЭМ!$B$34:$B$777,S$155)+'СЕТ СН'!$F$12</f>
        <v>0</v>
      </c>
      <c r="T170" s="36">
        <f>SUMIFS(СВЦЭМ!$E$34:$E$777,СВЦЭМ!$A$34:$A$777,$A170,СВЦЭМ!$B$34:$B$777,T$155)+'СЕТ СН'!$F$12</f>
        <v>0</v>
      </c>
      <c r="U170" s="36">
        <f>SUMIFS(СВЦЭМ!$E$34:$E$777,СВЦЭМ!$A$34:$A$777,$A170,СВЦЭМ!$B$34:$B$777,U$155)+'СЕТ СН'!$F$12</f>
        <v>0</v>
      </c>
      <c r="V170" s="36">
        <f>SUMIFS(СВЦЭМ!$E$34:$E$777,СВЦЭМ!$A$34:$A$777,$A170,СВЦЭМ!$B$34:$B$777,V$155)+'СЕТ СН'!$F$12</f>
        <v>0</v>
      </c>
      <c r="W170" s="36">
        <f>SUMIFS(СВЦЭМ!$E$34:$E$777,СВЦЭМ!$A$34:$A$777,$A170,СВЦЭМ!$B$34:$B$777,W$155)+'СЕТ СН'!$F$12</f>
        <v>0</v>
      </c>
      <c r="X170" s="36">
        <f>SUMIFS(СВЦЭМ!$E$34:$E$777,СВЦЭМ!$A$34:$A$777,$A170,СВЦЭМ!$B$34:$B$777,X$155)+'СЕТ СН'!$F$12</f>
        <v>0</v>
      </c>
      <c r="Y170" s="36">
        <f>SUMIFS(СВЦЭМ!$E$34:$E$777,СВЦЭМ!$A$34:$A$777,$A170,СВЦЭМ!$B$34:$B$777,Y$155)+'СЕТ СН'!$F$12</f>
        <v>0</v>
      </c>
    </row>
    <row r="171" spans="1:25" ht="15.75" x14ac:dyDescent="0.2">
      <c r="A171" s="35">
        <f t="shared" si="4"/>
        <v>43389</v>
      </c>
      <c r="B171" s="36">
        <f>SUMIFS(СВЦЭМ!$E$34:$E$777,СВЦЭМ!$A$34:$A$777,$A171,СВЦЭМ!$B$34:$B$777,B$155)+'СЕТ СН'!$F$12</f>
        <v>0</v>
      </c>
      <c r="C171" s="36">
        <f>SUMIFS(СВЦЭМ!$E$34:$E$777,СВЦЭМ!$A$34:$A$777,$A171,СВЦЭМ!$B$34:$B$777,C$155)+'СЕТ СН'!$F$12</f>
        <v>0</v>
      </c>
      <c r="D171" s="36">
        <f>SUMIFS(СВЦЭМ!$E$34:$E$777,СВЦЭМ!$A$34:$A$777,$A171,СВЦЭМ!$B$34:$B$777,D$155)+'СЕТ СН'!$F$12</f>
        <v>0</v>
      </c>
      <c r="E171" s="36">
        <f>SUMIFS(СВЦЭМ!$E$34:$E$777,СВЦЭМ!$A$34:$A$777,$A171,СВЦЭМ!$B$34:$B$777,E$155)+'СЕТ СН'!$F$12</f>
        <v>0</v>
      </c>
      <c r="F171" s="36">
        <f>SUMIFS(СВЦЭМ!$E$34:$E$777,СВЦЭМ!$A$34:$A$777,$A171,СВЦЭМ!$B$34:$B$777,F$155)+'СЕТ СН'!$F$12</f>
        <v>0</v>
      </c>
      <c r="G171" s="36">
        <f>SUMIFS(СВЦЭМ!$E$34:$E$777,СВЦЭМ!$A$34:$A$777,$A171,СВЦЭМ!$B$34:$B$777,G$155)+'СЕТ СН'!$F$12</f>
        <v>0</v>
      </c>
      <c r="H171" s="36">
        <f>SUMIFS(СВЦЭМ!$E$34:$E$777,СВЦЭМ!$A$34:$A$777,$A171,СВЦЭМ!$B$34:$B$777,H$155)+'СЕТ СН'!$F$12</f>
        <v>0</v>
      </c>
      <c r="I171" s="36">
        <f>SUMIFS(СВЦЭМ!$E$34:$E$777,СВЦЭМ!$A$34:$A$777,$A171,СВЦЭМ!$B$34:$B$777,I$155)+'СЕТ СН'!$F$12</f>
        <v>0</v>
      </c>
      <c r="J171" s="36">
        <f>SUMIFS(СВЦЭМ!$E$34:$E$777,СВЦЭМ!$A$34:$A$777,$A171,СВЦЭМ!$B$34:$B$777,J$155)+'СЕТ СН'!$F$12</f>
        <v>0</v>
      </c>
      <c r="K171" s="36">
        <f>SUMIFS(СВЦЭМ!$E$34:$E$777,СВЦЭМ!$A$34:$A$777,$A171,СВЦЭМ!$B$34:$B$777,K$155)+'СЕТ СН'!$F$12</f>
        <v>0</v>
      </c>
      <c r="L171" s="36">
        <f>SUMIFS(СВЦЭМ!$E$34:$E$777,СВЦЭМ!$A$34:$A$777,$A171,СВЦЭМ!$B$34:$B$777,L$155)+'СЕТ СН'!$F$12</f>
        <v>0</v>
      </c>
      <c r="M171" s="36">
        <f>SUMIFS(СВЦЭМ!$E$34:$E$777,СВЦЭМ!$A$34:$A$777,$A171,СВЦЭМ!$B$34:$B$777,M$155)+'СЕТ СН'!$F$12</f>
        <v>0</v>
      </c>
      <c r="N171" s="36">
        <f>SUMIFS(СВЦЭМ!$E$34:$E$777,СВЦЭМ!$A$34:$A$777,$A171,СВЦЭМ!$B$34:$B$777,N$155)+'СЕТ СН'!$F$12</f>
        <v>0</v>
      </c>
      <c r="O171" s="36">
        <f>SUMIFS(СВЦЭМ!$E$34:$E$777,СВЦЭМ!$A$34:$A$777,$A171,СВЦЭМ!$B$34:$B$777,O$155)+'СЕТ СН'!$F$12</f>
        <v>0</v>
      </c>
      <c r="P171" s="36">
        <f>SUMIFS(СВЦЭМ!$E$34:$E$777,СВЦЭМ!$A$34:$A$777,$A171,СВЦЭМ!$B$34:$B$777,P$155)+'СЕТ СН'!$F$12</f>
        <v>0</v>
      </c>
      <c r="Q171" s="36">
        <f>SUMIFS(СВЦЭМ!$E$34:$E$777,СВЦЭМ!$A$34:$A$777,$A171,СВЦЭМ!$B$34:$B$777,Q$155)+'СЕТ СН'!$F$12</f>
        <v>0</v>
      </c>
      <c r="R171" s="36">
        <f>SUMIFS(СВЦЭМ!$E$34:$E$777,СВЦЭМ!$A$34:$A$777,$A171,СВЦЭМ!$B$34:$B$777,R$155)+'СЕТ СН'!$F$12</f>
        <v>0</v>
      </c>
      <c r="S171" s="36">
        <f>SUMIFS(СВЦЭМ!$E$34:$E$777,СВЦЭМ!$A$34:$A$777,$A171,СВЦЭМ!$B$34:$B$777,S$155)+'СЕТ СН'!$F$12</f>
        <v>0</v>
      </c>
      <c r="T171" s="36">
        <f>SUMIFS(СВЦЭМ!$E$34:$E$777,СВЦЭМ!$A$34:$A$777,$A171,СВЦЭМ!$B$34:$B$777,T$155)+'СЕТ СН'!$F$12</f>
        <v>0</v>
      </c>
      <c r="U171" s="36">
        <f>SUMIFS(СВЦЭМ!$E$34:$E$777,СВЦЭМ!$A$34:$A$777,$A171,СВЦЭМ!$B$34:$B$777,U$155)+'СЕТ СН'!$F$12</f>
        <v>0</v>
      </c>
      <c r="V171" s="36">
        <f>SUMIFS(СВЦЭМ!$E$34:$E$777,СВЦЭМ!$A$34:$A$777,$A171,СВЦЭМ!$B$34:$B$777,V$155)+'СЕТ СН'!$F$12</f>
        <v>0</v>
      </c>
      <c r="W171" s="36">
        <f>SUMIFS(СВЦЭМ!$E$34:$E$777,СВЦЭМ!$A$34:$A$777,$A171,СВЦЭМ!$B$34:$B$777,W$155)+'СЕТ СН'!$F$12</f>
        <v>0</v>
      </c>
      <c r="X171" s="36">
        <f>SUMIFS(СВЦЭМ!$E$34:$E$777,СВЦЭМ!$A$34:$A$777,$A171,СВЦЭМ!$B$34:$B$777,X$155)+'СЕТ СН'!$F$12</f>
        <v>0</v>
      </c>
      <c r="Y171" s="36">
        <f>SUMIFS(СВЦЭМ!$E$34:$E$777,СВЦЭМ!$A$34:$A$777,$A171,СВЦЭМ!$B$34:$B$777,Y$155)+'СЕТ СН'!$F$12</f>
        <v>0</v>
      </c>
    </row>
    <row r="172" spans="1:25" ht="15.75" x14ac:dyDescent="0.2">
      <c r="A172" s="35">
        <f t="shared" si="4"/>
        <v>43390</v>
      </c>
      <c r="B172" s="36">
        <f>SUMIFS(СВЦЭМ!$E$34:$E$777,СВЦЭМ!$A$34:$A$777,$A172,СВЦЭМ!$B$34:$B$777,B$155)+'СЕТ СН'!$F$12</f>
        <v>0</v>
      </c>
      <c r="C172" s="36">
        <f>SUMIFS(СВЦЭМ!$E$34:$E$777,СВЦЭМ!$A$34:$A$777,$A172,СВЦЭМ!$B$34:$B$777,C$155)+'СЕТ СН'!$F$12</f>
        <v>0</v>
      </c>
      <c r="D172" s="36">
        <f>SUMIFS(СВЦЭМ!$E$34:$E$777,СВЦЭМ!$A$34:$A$777,$A172,СВЦЭМ!$B$34:$B$777,D$155)+'СЕТ СН'!$F$12</f>
        <v>0</v>
      </c>
      <c r="E172" s="36">
        <f>SUMIFS(СВЦЭМ!$E$34:$E$777,СВЦЭМ!$A$34:$A$777,$A172,СВЦЭМ!$B$34:$B$777,E$155)+'СЕТ СН'!$F$12</f>
        <v>0</v>
      </c>
      <c r="F172" s="36">
        <f>SUMIFS(СВЦЭМ!$E$34:$E$777,СВЦЭМ!$A$34:$A$777,$A172,СВЦЭМ!$B$34:$B$777,F$155)+'СЕТ СН'!$F$12</f>
        <v>0</v>
      </c>
      <c r="G172" s="36">
        <f>SUMIFS(СВЦЭМ!$E$34:$E$777,СВЦЭМ!$A$34:$A$777,$A172,СВЦЭМ!$B$34:$B$777,G$155)+'СЕТ СН'!$F$12</f>
        <v>0</v>
      </c>
      <c r="H172" s="36">
        <f>SUMIFS(СВЦЭМ!$E$34:$E$777,СВЦЭМ!$A$34:$A$777,$A172,СВЦЭМ!$B$34:$B$777,H$155)+'СЕТ СН'!$F$12</f>
        <v>0</v>
      </c>
      <c r="I172" s="36">
        <f>SUMIFS(СВЦЭМ!$E$34:$E$777,СВЦЭМ!$A$34:$A$777,$A172,СВЦЭМ!$B$34:$B$777,I$155)+'СЕТ СН'!$F$12</f>
        <v>0</v>
      </c>
      <c r="J172" s="36">
        <f>SUMIFS(СВЦЭМ!$E$34:$E$777,СВЦЭМ!$A$34:$A$777,$A172,СВЦЭМ!$B$34:$B$777,J$155)+'СЕТ СН'!$F$12</f>
        <v>0</v>
      </c>
      <c r="K172" s="36">
        <f>SUMIFS(СВЦЭМ!$E$34:$E$777,СВЦЭМ!$A$34:$A$777,$A172,СВЦЭМ!$B$34:$B$777,K$155)+'СЕТ СН'!$F$12</f>
        <v>0</v>
      </c>
      <c r="L172" s="36">
        <f>SUMIFS(СВЦЭМ!$E$34:$E$777,СВЦЭМ!$A$34:$A$777,$A172,СВЦЭМ!$B$34:$B$777,L$155)+'СЕТ СН'!$F$12</f>
        <v>0</v>
      </c>
      <c r="M172" s="36">
        <f>SUMIFS(СВЦЭМ!$E$34:$E$777,СВЦЭМ!$A$34:$A$777,$A172,СВЦЭМ!$B$34:$B$777,M$155)+'СЕТ СН'!$F$12</f>
        <v>0</v>
      </c>
      <c r="N172" s="36">
        <f>SUMIFS(СВЦЭМ!$E$34:$E$777,СВЦЭМ!$A$34:$A$777,$A172,СВЦЭМ!$B$34:$B$777,N$155)+'СЕТ СН'!$F$12</f>
        <v>0</v>
      </c>
      <c r="O172" s="36">
        <f>SUMIFS(СВЦЭМ!$E$34:$E$777,СВЦЭМ!$A$34:$A$777,$A172,СВЦЭМ!$B$34:$B$777,O$155)+'СЕТ СН'!$F$12</f>
        <v>0</v>
      </c>
      <c r="P172" s="36">
        <f>SUMIFS(СВЦЭМ!$E$34:$E$777,СВЦЭМ!$A$34:$A$777,$A172,СВЦЭМ!$B$34:$B$777,P$155)+'СЕТ СН'!$F$12</f>
        <v>0</v>
      </c>
      <c r="Q172" s="36">
        <f>SUMIFS(СВЦЭМ!$E$34:$E$777,СВЦЭМ!$A$34:$A$777,$A172,СВЦЭМ!$B$34:$B$777,Q$155)+'СЕТ СН'!$F$12</f>
        <v>0</v>
      </c>
      <c r="R172" s="36">
        <f>SUMIFS(СВЦЭМ!$E$34:$E$777,СВЦЭМ!$A$34:$A$777,$A172,СВЦЭМ!$B$34:$B$777,R$155)+'СЕТ СН'!$F$12</f>
        <v>0</v>
      </c>
      <c r="S172" s="36">
        <f>SUMIFS(СВЦЭМ!$E$34:$E$777,СВЦЭМ!$A$34:$A$777,$A172,СВЦЭМ!$B$34:$B$777,S$155)+'СЕТ СН'!$F$12</f>
        <v>0</v>
      </c>
      <c r="T172" s="36">
        <f>SUMIFS(СВЦЭМ!$E$34:$E$777,СВЦЭМ!$A$34:$A$777,$A172,СВЦЭМ!$B$34:$B$777,T$155)+'СЕТ СН'!$F$12</f>
        <v>0</v>
      </c>
      <c r="U172" s="36">
        <f>SUMIFS(СВЦЭМ!$E$34:$E$777,СВЦЭМ!$A$34:$A$777,$A172,СВЦЭМ!$B$34:$B$777,U$155)+'СЕТ СН'!$F$12</f>
        <v>0</v>
      </c>
      <c r="V172" s="36">
        <f>SUMIFS(СВЦЭМ!$E$34:$E$777,СВЦЭМ!$A$34:$A$777,$A172,СВЦЭМ!$B$34:$B$777,V$155)+'СЕТ СН'!$F$12</f>
        <v>0</v>
      </c>
      <c r="W172" s="36">
        <f>SUMIFS(СВЦЭМ!$E$34:$E$777,СВЦЭМ!$A$34:$A$777,$A172,СВЦЭМ!$B$34:$B$777,W$155)+'СЕТ СН'!$F$12</f>
        <v>0</v>
      </c>
      <c r="X172" s="36">
        <f>SUMIFS(СВЦЭМ!$E$34:$E$777,СВЦЭМ!$A$34:$A$777,$A172,СВЦЭМ!$B$34:$B$777,X$155)+'СЕТ СН'!$F$12</f>
        <v>0</v>
      </c>
      <c r="Y172" s="36">
        <f>SUMIFS(СВЦЭМ!$E$34:$E$777,СВЦЭМ!$A$34:$A$777,$A172,СВЦЭМ!$B$34:$B$777,Y$155)+'СЕТ СН'!$F$12</f>
        <v>0</v>
      </c>
    </row>
    <row r="173" spans="1:25" ht="15.75" x14ac:dyDescent="0.2">
      <c r="A173" s="35">
        <f t="shared" si="4"/>
        <v>43391</v>
      </c>
      <c r="B173" s="36">
        <f>SUMIFS(СВЦЭМ!$E$34:$E$777,СВЦЭМ!$A$34:$A$777,$A173,СВЦЭМ!$B$34:$B$777,B$155)+'СЕТ СН'!$F$12</f>
        <v>0</v>
      </c>
      <c r="C173" s="36">
        <f>SUMIFS(СВЦЭМ!$E$34:$E$777,СВЦЭМ!$A$34:$A$777,$A173,СВЦЭМ!$B$34:$B$777,C$155)+'СЕТ СН'!$F$12</f>
        <v>0</v>
      </c>
      <c r="D173" s="36">
        <f>SUMIFS(СВЦЭМ!$E$34:$E$777,СВЦЭМ!$A$34:$A$777,$A173,СВЦЭМ!$B$34:$B$777,D$155)+'СЕТ СН'!$F$12</f>
        <v>0</v>
      </c>
      <c r="E173" s="36">
        <f>SUMIFS(СВЦЭМ!$E$34:$E$777,СВЦЭМ!$A$34:$A$777,$A173,СВЦЭМ!$B$34:$B$777,E$155)+'СЕТ СН'!$F$12</f>
        <v>0</v>
      </c>
      <c r="F173" s="36">
        <f>SUMIFS(СВЦЭМ!$E$34:$E$777,СВЦЭМ!$A$34:$A$777,$A173,СВЦЭМ!$B$34:$B$777,F$155)+'СЕТ СН'!$F$12</f>
        <v>0</v>
      </c>
      <c r="G173" s="36">
        <f>SUMIFS(СВЦЭМ!$E$34:$E$777,СВЦЭМ!$A$34:$A$777,$A173,СВЦЭМ!$B$34:$B$777,G$155)+'СЕТ СН'!$F$12</f>
        <v>0</v>
      </c>
      <c r="H173" s="36">
        <f>SUMIFS(СВЦЭМ!$E$34:$E$777,СВЦЭМ!$A$34:$A$777,$A173,СВЦЭМ!$B$34:$B$777,H$155)+'СЕТ СН'!$F$12</f>
        <v>0</v>
      </c>
      <c r="I173" s="36">
        <f>SUMIFS(СВЦЭМ!$E$34:$E$777,СВЦЭМ!$A$34:$A$777,$A173,СВЦЭМ!$B$34:$B$777,I$155)+'СЕТ СН'!$F$12</f>
        <v>0</v>
      </c>
      <c r="J173" s="36">
        <f>SUMIFS(СВЦЭМ!$E$34:$E$777,СВЦЭМ!$A$34:$A$777,$A173,СВЦЭМ!$B$34:$B$777,J$155)+'СЕТ СН'!$F$12</f>
        <v>0</v>
      </c>
      <c r="K173" s="36">
        <f>SUMIFS(СВЦЭМ!$E$34:$E$777,СВЦЭМ!$A$34:$A$777,$A173,СВЦЭМ!$B$34:$B$777,K$155)+'СЕТ СН'!$F$12</f>
        <v>0</v>
      </c>
      <c r="L173" s="36">
        <f>SUMIFS(СВЦЭМ!$E$34:$E$777,СВЦЭМ!$A$34:$A$777,$A173,СВЦЭМ!$B$34:$B$777,L$155)+'СЕТ СН'!$F$12</f>
        <v>0</v>
      </c>
      <c r="M173" s="36">
        <f>SUMIFS(СВЦЭМ!$E$34:$E$777,СВЦЭМ!$A$34:$A$777,$A173,СВЦЭМ!$B$34:$B$777,M$155)+'СЕТ СН'!$F$12</f>
        <v>0</v>
      </c>
      <c r="N173" s="36">
        <f>SUMIFS(СВЦЭМ!$E$34:$E$777,СВЦЭМ!$A$34:$A$777,$A173,СВЦЭМ!$B$34:$B$777,N$155)+'СЕТ СН'!$F$12</f>
        <v>0</v>
      </c>
      <c r="O173" s="36">
        <f>SUMIFS(СВЦЭМ!$E$34:$E$777,СВЦЭМ!$A$34:$A$777,$A173,СВЦЭМ!$B$34:$B$777,O$155)+'СЕТ СН'!$F$12</f>
        <v>0</v>
      </c>
      <c r="P173" s="36">
        <f>SUMIFS(СВЦЭМ!$E$34:$E$777,СВЦЭМ!$A$34:$A$777,$A173,СВЦЭМ!$B$34:$B$777,P$155)+'СЕТ СН'!$F$12</f>
        <v>0</v>
      </c>
      <c r="Q173" s="36">
        <f>SUMIFS(СВЦЭМ!$E$34:$E$777,СВЦЭМ!$A$34:$A$777,$A173,СВЦЭМ!$B$34:$B$777,Q$155)+'СЕТ СН'!$F$12</f>
        <v>0</v>
      </c>
      <c r="R173" s="36">
        <f>SUMIFS(СВЦЭМ!$E$34:$E$777,СВЦЭМ!$A$34:$A$777,$A173,СВЦЭМ!$B$34:$B$777,R$155)+'СЕТ СН'!$F$12</f>
        <v>0</v>
      </c>
      <c r="S173" s="36">
        <f>SUMIFS(СВЦЭМ!$E$34:$E$777,СВЦЭМ!$A$34:$A$777,$A173,СВЦЭМ!$B$34:$B$777,S$155)+'СЕТ СН'!$F$12</f>
        <v>0</v>
      </c>
      <c r="T173" s="36">
        <f>SUMIFS(СВЦЭМ!$E$34:$E$777,СВЦЭМ!$A$34:$A$777,$A173,СВЦЭМ!$B$34:$B$777,T$155)+'СЕТ СН'!$F$12</f>
        <v>0</v>
      </c>
      <c r="U173" s="36">
        <f>SUMIFS(СВЦЭМ!$E$34:$E$777,СВЦЭМ!$A$34:$A$777,$A173,СВЦЭМ!$B$34:$B$777,U$155)+'СЕТ СН'!$F$12</f>
        <v>0</v>
      </c>
      <c r="V173" s="36">
        <f>SUMIFS(СВЦЭМ!$E$34:$E$777,СВЦЭМ!$A$34:$A$777,$A173,СВЦЭМ!$B$34:$B$777,V$155)+'СЕТ СН'!$F$12</f>
        <v>0</v>
      </c>
      <c r="W173" s="36">
        <f>SUMIFS(СВЦЭМ!$E$34:$E$777,СВЦЭМ!$A$34:$A$777,$A173,СВЦЭМ!$B$34:$B$777,W$155)+'СЕТ СН'!$F$12</f>
        <v>0</v>
      </c>
      <c r="X173" s="36">
        <f>SUMIFS(СВЦЭМ!$E$34:$E$777,СВЦЭМ!$A$34:$A$777,$A173,СВЦЭМ!$B$34:$B$777,X$155)+'СЕТ СН'!$F$12</f>
        <v>0</v>
      </c>
      <c r="Y173" s="36">
        <f>SUMIFS(СВЦЭМ!$E$34:$E$777,СВЦЭМ!$A$34:$A$777,$A173,СВЦЭМ!$B$34:$B$777,Y$155)+'СЕТ СН'!$F$12</f>
        <v>0</v>
      </c>
    </row>
    <row r="174" spans="1:25" ht="15.75" x14ac:dyDescent="0.2">
      <c r="A174" s="35">
        <f t="shared" si="4"/>
        <v>43392</v>
      </c>
      <c r="B174" s="36">
        <f>SUMIFS(СВЦЭМ!$E$34:$E$777,СВЦЭМ!$A$34:$A$777,$A174,СВЦЭМ!$B$34:$B$777,B$155)+'СЕТ СН'!$F$12</f>
        <v>0</v>
      </c>
      <c r="C174" s="36">
        <f>SUMIFS(СВЦЭМ!$E$34:$E$777,СВЦЭМ!$A$34:$A$777,$A174,СВЦЭМ!$B$34:$B$777,C$155)+'СЕТ СН'!$F$12</f>
        <v>0</v>
      </c>
      <c r="D174" s="36">
        <f>SUMIFS(СВЦЭМ!$E$34:$E$777,СВЦЭМ!$A$34:$A$777,$A174,СВЦЭМ!$B$34:$B$777,D$155)+'СЕТ СН'!$F$12</f>
        <v>0</v>
      </c>
      <c r="E174" s="36">
        <f>SUMIFS(СВЦЭМ!$E$34:$E$777,СВЦЭМ!$A$34:$A$777,$A174,СВЦЭМ!$B$34:$B$777,E$155)+'СЕТ СН'!$F$12</f>
        <v>0</v>
      </c>
      <c r="F174" s="36">
        <f>SUMIFS(СВЦЭМ!$E$34:$E$777,СВЦЭМ!$A$34:$A$777,$A174,СВЦЭМ!$B$34:$B$777,F$155)+'СЕТ СН'!$F$12</f>
        <v>0</v>
      </c>
      <c r="G174" s="36">
        <f>SUMIFS(СВЦЭМ!$E$34:$E$777,СВЦЭМ!$A$34:$A$777,$A174,СВЦЭМ!$B$34:$B$777,G$155)+'СЕТ СН'!$F$12</f>
        <v>0</v>
      </c>
      <c r="H174" s="36">
        <f>SUMIFS(СВЦЭМ!$E$34:$E$777,СВЦЭМ!$A$34:$A$777,$A174,СВЦЭМ!$B$34:$B$777,H$155)+'СЕТ СН'!$F$12</f>
        <v>0</v>
      </c>
      <c r="I174" s="36">
        <f>SUMIFS(СВЦЭМ!$E$34:$E$777,СВЦЭМ!$A$34:$A$777,$A174,СВЦЭМ!$B$34:$B$777,I$155)+'СЕТ СН'!$F$12</f>
        <v>0</v>
      </c>
      <c r="J174" s="36">
        <f>SUMIFS(СВЦЭМ!$E$34:$E$777,СВЦЭМ!$A$34:$A$777,$A174,СВЦЭМ!$B$34:$B$777,J$155)+'СЕТ СН'!$F$12</f>
        <v>0</v>
      </c>
      <c r="K174" s="36">
        <f>SUMIFS(СВЦЭМ!$E$34:$E$777,СВЦЭМ!$A$34:$A$777,$A174,СВЦЭМ!$B$34:$B$777,K$155)+'СЕТ СН'!$F$12</f>
        <v>0</v>
      </c>
      <c r="L174" s="36">
        <f>SUMIFS(СВЦЭМ!$E$34:$E$777,СВЦЭМ!$A$34:$A$777,$A174,СВЦЭМ!$B$34:$B$777,L$155)+'СЕТ СН'!$F$12</f>
        <v>0</v>
      </c>
      <c r="M174" s="36">
        <f>SUMIFS(СВЦЭМ!$E$34:$E$777,СВЦЭМ!$A$34:$A$777,$A174,СВЦЭМ!$B$34:$B$777,M$155)+'СЕТ СН'!$F$12</f>
        <v>0</v>
      </c>
      <c r="N174" s="36">
        <f>SUMIFS(СВЦЭМ!$E$34:$E$777,СВЦЭМ!$A$34:$A$777,$A174,СВЦЭМ!$B$34:$B$777,N$155)+'СЕТ СН'!$F$12</f>
        <v>0</v>
      </c>
      <c r="O174" s="36">
        <f>SUMIFS(СВЦЭМ!$E$34:$E$777,СВЦЭМ!$A$34:$A$777,$A174,СВЦЭМ!$B$34:$B$777,O$155)+'СЕТ СН'!$F$12</f>
        <v>0</v>
      </c>
      <c r="P174" s="36">
        <f>SUMIFS(СВЦЭМ!$E$34:$E$777,СВЦЭМ!$A$34:$A$777,$A174,СВЦЭМ!$B$34:$B$777,P$155)+'СЕТ СН'!$F$12</f>
        <v>0</v>
      </c>
      <c r="Q174" s="36">
        <f>SUMIFS(СВЦЭМ!$E$34:$E$777,СВЦЭМ!$A$34:$A$777,$A174,СВЦЭМ!$B$34:$B$777,Q$155)+'СЕТ СН'!$F$12</f>
        <v>0</v>
      </c>
      <c r="R174" s="36">
        <f>SUMIFS(СВЦЭМ!$E$34:$E$777,СВЦЭМ!$A$34:$A$777,$A174,СВЦЭМ!$B$34:$B$777,R$155)+'СЕТ СН'!$F$12</f>
        <v>0</v>
      </c>
      <c r="S174" s="36">
        <f>SUMIFS(СВЦЭМ!$E$34:$E$777,СВЦЭМ!$A$34:$A$777,$A174,СВЦЭМ!$B$34:$B$777,S$155)+'СЕТ СН'!$F$12</f>
        <v>0</v>
      </c>
      <c r="T174" s="36">
        <f>SUMIFS(СВЦЭМ!$E$34:$E$777,СВЦЭМ!$A$34:$A$777,$A174,СВЦЭМ!$B$34:$B$777,T$155)+'СЕТ СН'!$F$12</f>
        <v>0</v>
      </c>
      <c r="U174" s="36">
        <f>SUMIFS(СВЦЭМ!$E$34:$E$777,СВЦЭМ!$A$34:$A$777,$A174,СВЦЭМ!$B$34:$B$777,U$155)+'СЕТ СН'!$F$12</f>
        <v>0</v>
      </c>
      <c r="V174" s="36">
        <f>SUMIFS(СВЦЭМ!$E$34:$E$777,СВЦЭМ!$A$34:$A$777,$A174,СВЦЭМ!$B$34:$B$777,V$155)+'СЕТ СН'!$F$12</f>
        <v>0</v>
      </c>
      <c r="W174" s="36">
        <f>SUMIFS(СВЦЭМ!$E$34:$E$777,СВЦЭМ!$A$34:$A$777,$A174,СВЦЭМ!$B$34:$B$777,W$155)+'СЕТ СН'!$F$12</f>
        <v>0</v>
      </c>
      <c r="X174" s="36">
        <f>SUMIFS(СВЦЭМ!$E$34:$E$777,СВЦЭМ!$A$34:$A$777,$A174,СВЦЭМ!$B$34:$B$777,X$155)+'СЕТ СН'!$F$12</f>
        <v>0</v>
      </c>
      <c r="Y174" s="36">
        <f>SUMIFS(СВЦЭМ!$E$34:$E$777,СВЦЭМ!$A$34:$A$777,$A174,СВЦЭМ!$B$34:$B$777,Y$155)+'СЕТ СН'!$F$12</f>
        <v>0</v>
      </c>
    </row>
    <row r="175" spans="1:25" ht="15.75" x14ac:dyDescent="0.2">
      <c r="A175" s="35">
        <f t="shared" si="4"/>
        <v>43393</v>
      </c>
      <c r="B175" s="36">
        <f>SUMIFS(СВЦЭМ!$E$34:$E$777,СВЦЭМ!$A$34:$A$777,$A175,СВЦЭМ!$B$34:$B$777,B$155)+'СЕТ СН'!$F$12</f>
        <v>0</v>
      </c>
      <c r="C175" s="36">
        <f>SUMIFS(СВЦЭМ!$E$34:$E$777,СВЦЭМ!$A$34:$A$777,$A175,СВЦЭМ!$B$34:$B$777,C$155)+'СЕТ СН'!$F$12</f>
        <v>0</v>
      </c>
      <c r="D175" s="36">
        <f>SUMIFS(СВЦЭМ!$E$34:$E$777,СВЦЭМ!$A$34:$A$777,$A175,СВЦЭМ!$B$34:$B$777,D$155)+'СЕТ СН'!$F$12</f>
        <v>0</v>
      </c>
      <c r="E175" s="36">
        <f>SUMIFS(СВЦЭМ!$E$34:$E$777,СВЦЭМ!$A$34:$A$777,$A175,СВЦЭМ!$B$34:$B$777,E$155)+'СЕТ СН'!$F$12</f>
        <v>0</v>
      </c>
      <c r="F175" s="36">
        <f>SUMIFS(СВЦЭМ!$E$34:$E$777,СВЦЭМ!$A$34:$A$777,$A175,СВЦЭМ!$B$34:$B$777,F$155)+'СЕТ СН'!$F$12</f>
        <v>0</v>
      </c>
      <c r="G175" s="36">
        <f>SUMIFS(СВЦЭМ!$E$34:$E$777,СВЦЭМ!$A$34:$A$777,$A175,СВЦЭМ!$B$34:$B$777,G$155)+'СЕТ СН'!$F$12</f>
        <v>0</v>
      </c>
      <c r="H175" s="36">
        <f>SUMIFS(СВЦЭМ!$E$34:$E$777,СВЦЭМ!$A$34:$A$777,$A175,СВЦЭМ!$B$34:$B$777,H$155)+'СЕТ СН'!$F$12</f>
        <v>0</v>
      </c>
      <c r="I175" s="36">
        <f>SUMIFS(СВЦЭМ!$E$34:$E$777,СВЦЭМ!$A$34:$A$777,$A175,СВЦЭМ!$B$34:$B$777,I$155)+'СЕТ СН'!$F$12</f>
        <v>0</v>
      </c>
      <c r="J175" s="36">
        <f>SUMIFS(СВЦЭМ!$E$34:$E$777,СВЦЭМ!$A$34:$A$777,$A175,СВЦЭМ!$B$34:$B$777,J$155)+'СЕТ СН'!$F$12</f>
        <v>0</v>
      </c>
      <c r="K175" s="36">
        <f>SUMIFS(СВЦЭМ!$E$34:$E$777,СВЦЭМ!$A$34:$A$777,$A175,СВЦЭМ!$B$34:$B$777,K$155)+'СЕТ СН'!$F$12</f>
        <v>0</v>
      </c>
      <c r="L175" s="36">
        <f>SUMIFS(СВЦЭМ!$E$34:$E$777,СВЦЭМ!$A$34:$A$777,$A175,СВЦЭМ!$B$34:$B$777,L$155)+'СЕТ СН'!$F$12</f>
        <v>0</v>
      </c>
      <c r="M175" s="36">
        <f>SUMIFS(СВЦЭМ!$E$34:$E$777,СВЦЭМ!$A$34:$A$777,$A175,СВЦЭМ!$B$34:$B$777,M$155)+'СЕТ СН'!$F$12</f>
        <v>0</v>
      </c>
      <c r="N175" s="36">
        <f>SUMIFS(СВЦЭМ!$E$34:$E$777,СВЦЭМ!$A$34:$A$777,$A175,СВЦЭМ!$B$34:$B$777,N$155)+'СЕТ СН'!$F$12</f>
        <v>0</v>
      </c>
      <c r="O175" s="36">
        <f>SUMIFS(СВЦЭМ!$E$34:$E$777,СВЦЭМ!$A$34:$A$777,$A175,СВЦЭМ!$B$34:$B$777,O$155)+'СЕТ СН'!$F$12</f>
        <v>0</v>
      </c>
      <c r="P175" s="36">
        <f>SUMIFS(СВЦЭМ!$E$34:$E$777,СВЦЭМ!$A$34:$A$777,$A175,СВЦЭМ!$B$34:$B$777,P$155)+'СЕТ СН'!$F$12</f>
        <v>0</v>
      </c>
      <c r="Q175" s="36">
        <f>SUMIFS(СВЦЭМ!$E$34:$E$777,СВЦЭМ!$A$34:$A$777,$A175,СВЦЭМ!$B$34:$B$777,Q$155)+'СЕТ СН'!$F$12</f>
        <v>0</v>
      </c>
      <c r="R175" s="36">
        <f>SUMIFS(СВЦЭМ!$E$34:$E$777,СВЦЭМ!$A$34:$A$777,$A175,СВЦЭМ!$B$34:$B$777,R$155)+'СЕТ СН'!$F$12</f>
        <v>0</v>
      </c>
      <c r="S175" s="36">
        <f>SUMIFS(СВЦЭМ!$E$34:$E$777,СВЦЭМ!$A$34:$A$777,$A175,СВЦЭМ!$B$34:$B$777,S$155)+'СЕТ СН'!$F$12</f>
        <v>0</v>
      </c>
      <c r="T175" s="36">
        <f>SUMIFS(СВЦЭМ!$E$34:$E$777,СВЦЭМ!$A$34:$A$777,$A175,СВЦЭМ!$B$34:$B$777,T$155)+'СЕТ СН'!$F$12</f>
        <v>0</v>
      </c>
      <c r="U175" s="36">
        <f>SUMIFS(СВЦЭМ!$E$34:$E$777,СВЦЭМ!$A$34:$A$777,$A175,СВЦЭМ!$B$34:$B$777,U$155)+'СЕТ СН'!$F$12</f>
        <v>0</v>
      </c>
      <c r="V175" s="36">
        <f>SUMIFS(СВЦЭМ!$E$34:$E$777,СВЦЭМ!$A$34:$A$777,$A175,СВЦЭМ!$B$34:$B$777,V$155)+'СЕТ СН'!$F$12</f>
        <v>0</v>
      </c>
      <c r="W175" s="36">
        <f>SUMIFS(СВЦЭМ!$E$34:$E$777,СВЦЭМ!$A$34:$A$777,$A175,СВЦЭМ!$B$34:$B$777,W$155)+'СЕТ СН'!$F$12</f>
        <v>0</v>
      </c>
      <c r="X175" s="36">
        <f>SUMIFS(СВЦЭМ!$E$34:$E$777,СВЦЭМ!$A$34:$A$777,$A175,СВЦЭМ!$B$34:$B$777,X$155)+'СЕТ СН'!$F$12</f>
        <v>0</v>
      </c>
      <c r="Y175" s="36">
        <f>SUMIFS(СВЦЭМ!$E$34:$E$777,СВЦЭМ!$A$34:$A$777,$A175,СВЦЭМ!$B$34:$B$777,Y$155)+'СЕТ СН'!$F$12</f>
        <v>0</v>
      </c>
    </row>
    <row r="176" spans="1:25" ht="15.75" x14ac:dyDescent="0.2">
      <c r="A176" s="35">
        <f t="shared" si="4"/>
        <v>43394</v>
      </c>
      <c r="B176" s="36">
        <f>SUMIFS(СВЦЭМ!$E$34:$E$777,СВЦЭМ!$A$34:$A$777,$A176,СВЦЭМ!$B$34:$B$777,B$155)+'СЕТ СН'!$F$12</f>
        <v>0</v>
      </c>
      <c r="C176" s="36">
        <f>SUMIFS(СВЦЭМ!$E$34:$E$777,СВЦЭМ!$A$34:$A$777,$A176,СВЦЭМ!$B$34:$B$777,C$155)+'СЕТ СН'!$F$12</f>
        <v>0</v>
      </c>
      <c r="D176" s="36">
        <f>SUMIFS(СВЦЭМ!$E$34:$E$777,СВЦЭМ!$A$34:$A$777,$A176,СВЦЭМ!$B$34:$B$777,D$155)+'СЕТ СН'!$F$12</f>
        <v>0</v>
      </c>
      <c r="E176" s="36">
        <f>SUMIFS(СВЦЭМ!$E$34:$E$777,СВЦЭМ!$A$34:$A$777,$A176,СВЦЭМ!$B$34:$B$777,E$155)+'СЕТ СН'!$F$12</f>
        <v>0</v>
      </c>
      <c r="F176" s="36">
        <f>SUMIFS(СВЦЭМ!$E$34:$E$777,СВЦЭМ!$A$34:$A$777,$A176,СВЦЭМ!$B$34:$B$777,F$155)+'СЕТ СН'!$F$12</f>
        <v>0</v>
      </c>
      <c r="G176" s="36">
        <f>SUMIFS(СВЦЭМ!$E$34:$E$777,СВЦЭМ!$A$34:$A$777,$A176,СВЦЭМ!$B$34:$B$777,G$155)+'СЕТ СН'!$F$12</f>
        <v>0</v>
      </c>
      <c r="H176" s="36">
        <f>SUMIFS(СВЦЭМ!$E$34:$E$777,СВЦЭМ!$A$34:$A$777,$A176,СВЦЭМ!$B$34:$B$777,H$155)+'СЕТ СН'!$F$12</f>
        <v>0</v>
      </c>
      <c r="I176" s="36">
        <f>SUMIFS(СВЦЭМ!$E$34:$E$777,СВЦЭМ!$A$34:$A$777,$A176,СВЦЭМ!$B$34:$B$777,I$155)+'СЕТ СН'!$F$12</f>
        <v>0</v>
      </c>
      <c r="J176" s="36">
        <f>SUMIFS(СВЦЭМ!$E$34:$E$777,СВЦЭМ!$A$34:$A$777,$A176,СВЦЭМ!$B$34:$B$777,J$155)+'СЕТ СН'!$F$12</f>
        <v>0</v>
      </c>
      <c r="K176" s="36">
        <f>SUMIFS(СВЦЭМ!$E$34:$E$777,СВЦЭМ!$A$34:$A$777,$A176,СВЦЭМ!$B$34:$B$777,K$155)+'СЕТ СН'!$F$12</f>
        <v>0</v>
      </c>
      <c r="L176" s="36">
        <f>SUMIFS(СВЦЭМ!$E$34:$E$777,СВЦЭМ!$A$34:$A$777,$A176,СВЦЭМ!$B$34:$B$777,L$155)+'СЕТ СН'!$F$12</f>
        <v>0</v>
      </c>
      <c r="M176" s="36">
        <f>SUMIFS(СВЦЭМ!$E$34:$E$777,СВЦЭМ!$A$34:$A$777,$A176,СВЦЭМ!$B$34:$B$777,M$155)+'СЕТ СН'!$F$12</f>
        <v>0</v>
      </c>
      <c r="N176" s="36">
        <f>SUMIFS(СВЦЭМ!$E$34:$E$777,СВЦЭМ!$A$34:$A$777,$A176,СВЦЭМ!$B$34:$B$777,N$155)+'СЕТ СН'!$F$12</f>
        <v>0</v>
      </c>
      <c r="O176" s="36">
        <f>SUMIFS(СВЦЭМ!$E$34:$E$777,СВЦЭМ!$A$34:$A$777,$A176,СВЦЭМ!$B$34:$B$777,O$155)+'СЕТ СН'!$F$12</f>
        <v>0</v>
      </c>
      <c r="P176" s="36">
        <f>SUMIFS(СВЦЭМ!$E$34:$E$777,СВЦЭМ!$A$34:$A$777,$A176,СВЦЭМ!$B$34:$B$777,P$155)+'СЕТ СН'!$F$12</f>
        <v>0</v>
      </c>
      <c r="Q176" s="36">
        <f>SUMIFS(СВЦЭМ!$E$34:$E$777,СВЦЭМ!$A$34:$A$777,$A176,СВЦЭМ!$B$34:$B$777,Q$155)+'СЕТ СН'!$F$12</f>
        <v>0</v>
      </c>
      <c r="R176" s="36">
        <f>SUMIFS(СВЦЭМ!$E$34:$E$777,СВЦЭМ!$A$34:$A$777,$A176,СВЦЭМ!$B$34:$B$777,R$155)+'СЕТ СН'!$F$12</f>
        <v>0</v>
      </c>
      <c r="S176" s="36">
        <f>SUMIFS(СВЦЭМ!$E$34:$E$777,СВЦЭМ!$A$34:$A$777,$A176,СВЦЭМ!$B$34:$B$777,S$155)+'СЕТ СН'!$F$12</f>
        <v>0</v>
      </c>
      <c r="T176" s="36">
        <f>SUMIFS(СВЦЭМ!$E$34:$E$777,СВЦЭМ!$A$34:$A$777,$A176,СВЦЭМ!$B$34:$B$777,T$155)+'СЕТ СН'!$F$12</f>
        <v>0</v>
      </c>
      <c r="U176" s="36">
        <f>SUMIFS(СВЦЭМ!$E$34:$E$777,СВЦЭМ!$A$34:$A$777,$A176,СВЦЭМ!$B$34:$B$777,U$155)+'СЕТ СН'!$F$12</f>
        <v>0</v>
      </c>
      <c r="V176" s="36">
        <f>SUMIFS(СВЦЭМ!$E$34:$E$777,СВЦЭМ!$A$34:$A$777,$A176,СВЦЭМ!$B$34:$B$777,V$155)+'СЕТ СН'!$F$12</f>
        <v>0</v>
      </c>
      <c r="W176" s="36">
        <f>SUMIFS(СВЦЭМ!$E$34:$E$777,СВЦЭМ!$A$34:$A$777,$A176,СВЦЭМ!$B$34:$B$777,W$155)+'СЕТ СН'!$F$12</f>
        <v>0</v>
      </c>
      <c r="X176" s="36">
        <f>SUMIFS(СВЦЭМ!$E$34:$E$777,СВЦЭМ!$A$34:$A$777,$A176,СВЦЭМ!$B$34:$B$777,X$155)+'СЕТ СН'!$F$12</f>
        <v>0</v>
      </c>
      <c r="Y176" s="36">
        <f>SUMIFS(СВЦЭМ!$E$34:$E$777,СВЦЭМ!$A$34:$A$777,$A176,СВЦЭМ!$B$34:$B$777,Y$155)+'СЕТ СН'!$F$12</f>
        <v>0</v>
      </c>
    </row>
    <row r="177" spans="1:27" ht="15.75" x14ac:dyDescent="0.2">
      <c r="A177" s="35">
        <f t="shared" si="4"/>
        <v>43395</v>
      </c>
      <c r="B177" s="36">
        <f>SUMIFS(СВЦЭМ!$E$34:$E$777,СВЦЭМ!$A$34:$A$777,$A177,СВЦЭМ!$B$34:$B$777,B$155)+'СЕТ СН'!$F$12</f>
        <v>0</v>
      </c>
      <c r="C177" s="36">
        <f>SUMIFS(СВЦЭМ!$E$34:$E$777,СВЦЭМ!$A$34:$A$777,$A177,СВЦЭМ!$B$34:$B$777,C$155)+'СЕТ СН'!$F$12</f>
        <v>0</v>
      </c>
      <c r="D177" s="36">
        <f>SUMIFS(СВЦЭМ!$E$34:$E$777,СВЦЭМ!$A$34:$A$777,$A177,СВЦЭМ!$B$34:$B$777,D$155)+'СЕТ СН'!$F$12</f>
        <v>0</v>
      </c>
      <c r="E177" s="36">
        <f>SUMIFS(СВЦЭМ!$E$34:$E$777,СВЦЭМ!$A$34:$A$777,$A177,СВЦЭМ!$B$34:$B$777,E$155)+'СЕТ СН'!$F$12</f>
        <v>0</v>
      </c>
      <c r="F177" s="36">
        <f>SUMIFS(СВЦЭМ!$E$34:$E$777,СВЦЭМ!$A$34:$A$777,$A177,СВЦЭМ!$B$34:$B$777,F$155)+'СЕТ СН'!$F$12</f>
        <v>0</v>
      </c>
      <c r="G177" s="36">
        <f>SUMIFS(СВЦЭМ!$E$34:$E$777,СВЦЭМ!$A$34:$A$777,$A177,СВЦЭМ!$B$34:$B$777,G$155)+'СЕТ СН'!$F$12</f>
        <v>0</v>
      </c>
      <c r="H177" s="36">
        <f>SUMIFS(СВЦЭМ!$E$34:$E$777,СВЦЭМ!$A$34:$A$777,$A177,СВЦЭМ!$B$34:$B$777,H$155)+'СЕТ СН'!$F$12</f>
        <v>0</v>
      </c>
      <c r="I177" s="36">
        <f>SUMIFS(СВЦЭМ!$E$34:$E$777,СВЦЭМ!$A$34:$A$777,$A177,СВЦЭМ!$B$34:$B$777,I$155)+'СЕТ СН'!$F$12</f>
        <v>0</v>
      </c>
      <c r="J177" s="36">
        <f>SUMIFS(СВЦЭМ!$E$34:$E$777,СВЦЭМ!$A$34:$A$777,$A177,СВЦЭМ!$B$34:$B$777,J$155)+'СЕТ СН'!$F$12</f>
        <v>0</v>
      </c>
      <c r="K177" s="36">
        <f>SUMIFS(СВЦЭМ!$E$34:$E$777,СВЦЭМ!$A$34:$A$777,$A177,СВЦЭМ!$B$34:$B$777,K$155)+'СЕТ СН'!$F$12</f>
        <v>0</v>
      </c>
      <c r="L177" s="36">
        <f>SUMIFS(СВЦЭМ!$E$34:$E$777,СВЦЭМ!$A$34:$A$777,$A177,СВЦЭМ!$B$34:$B$777,L$155)+'СЕТ СН'!$F$12</f>
        <v>0</v>
      </c>
      <c r="M177" s="36">
        <f>SUMIFS(СВЦЭМ!$E$34:$E$777,СВЦЭМ!$A$34:$A$777,$A177,СВЦЭМ!$B$34:$B$777,M$155)+'СЕТ СН'!$F$12</f>
        <v>0</v>
      </c>
      <c r="N177" s="36">
        <f>SUMIFS(СВЦЭМ!$E$34:$E$777,СВЦЭМ!$A$34:$A$777,$A177,СВЦЭМ!$B$34:$B$777,N$155)+'СЕТ СН'!$F$12</f>
        <v>0</v>
      </c>
      <c r="O177" s="36">
        <f>SUMIFS(СВЦЭМ!$E$34:$E$777,СВЦЭМ!$A$34:$A$777,$A177,СВЦЭМ!$B$34:$B$777,O$155)+'СЕТ СН'!$F$12</f>
        <v>0</v>
      </c>
      <c r="P177" s="36">
        <f>SUMIFS(СВЦЭМ!$E$34:$E$777,СВЦЭМ!$A$34:$A$777,$A177,СВЦЭМ!$B$34:$B$777,P$155)+'СЕТ СН'!$F$12</f>
        <v>0</v>
      </c>
      <c r="Q177" s="36">
        <f>SUMIFS(СВЦЭМ!$E$34:$E$777,СВЦЭМ!$A$34:$A$777,$A177,СВЦЭМ!$B$34:$B$777,Q$155)+'СЕТ СН'!$F$12</f>
        <v>0</v>
      </c>
      <c r="R177" s="36">
        <f>SUMIFS(СВЦЭМ!$E$34:$E$777,СВЦЭМ!$A$34:$A$777,$A177,СВЦЭМ!$B$34:$B$777,R$155)+'СЕТ СН'!$F$12</f>
        <v>0</v>
      </c>
      <c r="S177" s="36">
        <f>SUMIFS(СВЦЭМ!$E$34:$E$777,СВЦЭМ!$A$34:$A$777,$A177,СВЦЭМ!$B$34:$B$777,S$155)+'СЕТ СН'!$F$12</f>
        <v>0</v>
      </c>
      <c r="T177" s="36">
        <f>SUMIFS(СВЦЭМ!$E$34:$E$777,СВЦЭМ!$A$34:$A$777,$A177,СВЦЭМ!$B$34:$B$777,T$155)+'СЕТ СН'!$F$12</f>
        <v>0</v>
      </c>
      <c r="U177" s="36">
        <f>SUMIFS(СВЦЭМ!$E$34:$E$777,СВЦЭМ!$A$34:$A$777,$A177,СВЦЭМ!$B$34:$B$777,U$155)+'СЕТ СН'!$F$12</f>
        <v>0</v>
      </c>
      <c r="V177" s="36">
        <f>SUMIFS(СВЦЭМ!$E$34:$E$777,СВЦЭМ!$A$34:$A$777,$A177,СВЦЭМ!$B$34:$B$777,V$155)+'СЕТ СН'!$F$12</f>
        <v>0</v>
      </c>
      <c r="W177" s="36">
        <f>SUMIFS(СВЦЭМ!$E$34:$E$777,СВЦЭМ!$A$34:$A$777,$A177,СВЦЭМ!$B$34:$B$777,W$155)+'СЕТ СН'!$F$12</f>
        <v>0</v>
      </c>
      <c r="X177" s="36">
        <f>SUMIFS(СВЦЭМ!$E$34:$E$777,СВЦЭМ!$A$34:$A$777,$A177,СВЦЭМ!$B$34:$B$777,X$155)+'СЕТ СН'!$F$12</f>
        <v>0</v>
      </c>
      <c r="Y177" s="36">
        <f>SUMIFS(СВЦЭМ!$E$34:$E$777,СВЦЭМ!$A$34:$A$777,$A177,СВЦЭМ!$B$34:$B$777,Y$155)+'СЕТ СН'!$F$12</f>
        <v>0</v>
      </c>
    </row>
    <row r="178" spans="1:27" ht="15.75" x14ac:dyDescent="0.2">
      <c r="A178" s="35">
        <f t="shared" si="4"/>
        <v>43396</v>
      </c>
      <c r="B178" s="36">
        <f>SUMIFS(СВЦЭМ!$E$34:$E$777,СВЦЭМ!$A$34:$A$777,$A178,СВЦЭМ!$B$34:$B$777,B$155)+'СЕТ СН'!$F$12</f>
        <v>0</v>
      </c>
      <c r="C178" s="36">
        <f>SUMIFS(СВЦЭМ!$E$34:$E$777,СВЦЭМ!$A$34:$A$777,$A178,СВЦЭМ!$B$34:$B$777,C$155)+'СЕТ СН'!$F$12</f>
        <v>0</v>
      </c>
      <c r="D178" s="36">
        <f>SUMIFS(СВЦЭМ!$E$34:$E$777,СВЦЭМ!$A$34:$A$777,$A178,СВЦЭМ!$B$34:$B$777,D$155)+'СЕТ СН'!$F$12</f>
        <v>0</v>
      </c>
      <c r="E178" s="36">
        <f>SUMIFS(СВЦЭМ!$E$34:$E$777,СВЦЭМ!$A$34:$A$777,$A178,СВЦЭМ!$B$34:$B$777,E$155)+'СЕТ СН'!$F$12</f>
        <v>0</v>
      </c>
      <c r="F178" s="36">
        <f>SUMIFS(СВЦЭМ!$E$34:$E$777,СВЦЭМ!$A$34:$A$777,$A178,СВЦЭМ!$B$34:$B$777,F$155)+'СЕТ СН'!$F$12</f>
        <v>0</v>
      </c>
      <c r="G178" s="36">
        <f>SUMIFS(СВЦЭМ!$E$34:$E$777,СВЦЭМ!$A$34:$A$777,$A178,СВЦЭМ!$B$34:$B$777,G$155)+'СЕТ СН'!$F$12</f>
        <v>0</v>
      </c>
      <c r="H178" s="36">
        <f>SUMIFS(СВЦЭМ!$E$34:$E$777,СВЦЭМ!$A$34:$A$777,$A178,СВЦЭМ!$B$34:$B$777,H$155)+'СЕТ СН'!$F$12</f>
        <v>0</v>
      </c>
      <c r="I178" s="36">
        <f>SUMIFS(СВЦЭМ!$E$34:$E$777,СВЦЭМ!$A$34:$A$777,$A178,СВЦЭМ!$B$34:$B$777,I$155)+'СЕТ СН'!$F$12</f>
        <v>0</v>
      </c>
      <c r="J178" s="36">
        <f>SUMIFS(СВЦЭМ!$E$34:$E$777,СВЦЭМ!$A$34:$A$777,$A178,СВЦЭМ!$B$34:$B$777,J$155)+'СЕТ СН'!$F$12</f>
        <v>0</v>
      </c>
      <c r="K178" s="36">
        <f>SUMIFS(СВЦЭМ!$E$34:$E$777,СВЦЭМ!$A$34:$A$777,$A178,СВЦЭМ!$B$34:$B$777,K$155)+'СЕТ СН'!$F$12</f>
        <v>0</v>
      </c>
      <c r="L178" s="36">
        <f>SUMIFS(СВЦЭМ!$E$34:$E$777,СВЦЭМ!$A$34:$A$777,$A178,СВЦЭМ!$B$34:$B$777,L$155)+'СЕТ СН'!$F$12</f>
        <v>0</v>
      </c>
      <c r="M178" s="36">
        <f>SUMIFS(СВЦЭМ!$E$34:$E$777,СВЦЭМ!$A$34:$A$777,$A178,СВЦЭМ!$B$34:$B$777,M$155)+'СЕТ СН'!$F$12</f>
        <v>0</v>
      </c>
      <c r="N178" s="36">
        <f>SUMIFS(СВЦЭМ!$E$34:$E$777,СВЦЭМ!$A$34:$A$777,$A178,СВЦЭМ!$B$34:$B$777,N$155)+'СЕТ СН'!$F$12</f>
        <v>0</v>
      </c>
      <c r="O178" s="36">
        <f>SUMIFS(СВЦЭМ!$E$34:$E$777,СВЦЭМ!$A$34:$A$777,$A178,СВЦЭМ!$B$34:$B$777,O$155)+'СЕТ СН'!$F$12</f>
        <v>0</v>
      </c>
      <c r="P178" s="36">
        <f>SUMIFS(СВЦЭМ!$E$34:$E$777,СВЦЭМ!$A$34:$A$777,$A178,СВЦЭМ!$B$34:$B$777,P$155)+'СЕТ СН'!$F$12</f>
        <v>0</v>
      </c>
      <c r="Q178" s="36">
        <f>SUMIFS(СВЦЭМ!$E$34:$E$777,СВЦЭМ!$A$34:$A$777,$A178,СВЦЭМ!$B$34:$B$777,Q$155)+'СЕТ СН'!$F$12</f>
        <v>0</v>
      </c>
      <c r="R178" s="36">
        <f>SUMIFS(СВЦЭМ!$E$34:$E$777,СВЦЭМ!$A$34:$A$777,$A178,СВЦЭМ!$B$34:$B$777,R$155)+'СЕТ СН'!$F$12</f>
        <v>0</v>
      </c>
      <c r="S178" s="36">
        <f>SUMIFS(СВЦЭМ!$E$34:$E$777,СВЦЭМ!$A$34:$A$777,$A178,СВЦЭМ!$B$34:$B$777,S$155)+'СЕТ СН'!$F$12</f>
        <v>0</v>
      </c>
      <c r="T178" s="36">
        <f>SUMIFS(СВЦЭМ!$E$34:$E$777,СВЦЭМ!$A$34:$A$777,$A178,СВЦЭМ!$B$34:$B$777,T$155)+'СЕТ СН'!$F$12</f>
        <v>0</v>
      </c>
      <c r="U178" s="36">
        <f>SUMIFS(СВЦЭМ!$E$34:$E$777,СВЦЭМ!$A$34:$A$777,$A178,СВЦЭМ!$B$34:$B$777,U$155)+'СЕТ СН'!$F$12</f>
        <v>0</v>
      </c>
      <c r="V178" s="36">
        <f>SUMIFS(СВЦЭМ!$E$34:$E$777,СВЦЭМ!$A$34:$A$777,$A178,СВЦЭМ!$B$34:$B$777,V$155)+'СЕТ СН'!$F$12</f>
        <v>0</v>
      </c>
      <c r="W178" s="36">
        <f>SUMIFS(СВЦЭМ!$E$34:$E$777,СВЦЭМ!$A$34:$A$777,$A178,СВЦЭМ!$B$34:$B$777,W$155)+'СЕТ СН'!$F$12</f>
        <v>0</v>
      </c>
      <c r="X178" s="36">
        <f>SUMIFS(СВЦЭМ!$E$34:$E$777,СВЦЭМ!$A$34:$A$777,$A178,СВЦЭМ!$B$34:$B$777,X$155)+'СЕТ СН'!$F$12</f>
        <v>0</v>
      </c>
      <c r="Y178" s="36">
        <f>SUMIFS(СВЦЭМ!$E$34:$E$777,СВЦЭМ!$A$34:$A$777,$A178,СВЦЭМ!$B$34:$B$777,Y$155)+'СЕТ СН'!$F$12</f>
        <v>0</v>
      </c>
    </row>
    <row r="179" spans="1:27" ht="15.75" x14ac:dyDescent="0.2">
      <c r="A179" s="35">
        <f t="shared" si="4"/>
        <v>43397</v>
      </c>
      <c r="B179" s="36">
        <f>SUMIFS(СВЦЭМ!$E$34:$E$777,СВЦЭМ!$A$34:$A$777,$A179,СВЦЭМ!$B$34:$B$777,B$155)+'СЕТ СН'!$F$12</f>
        <v>0</v>
      </c>
      <c r="C179" s="36">
        <f>SUMIFS(СВЦЭМ!$E$34:$E$777,СВЦЭМ!$A$34:$A$777,$A179,СВЦЭМ!$B$34:$B$777,C$155)+'СЕТ СН'!$F$12</f>
        <v>0</v>
      </c>
      <c r="D179" s="36">
        <f>SUMIFS(СВЦЭМ!$E$34:$E$777,СВЦЭМ!$A$34:$A$777,$A179,СВЦЭМ!$B$34:$B$777,D$155)+'СЕТ СН'!$F$12</f>
        <v>0</v>
      </c>
      <c r="E179" s="36">
        <f>SUMIFS(СВЦЭМ!$E$34:$E$777,СВЦЭМ!$A$34:$A$777,$A179,СВЦЭМ!$B$34:$B$777,E$155)+'СЕТ СН'!$F$12</f>
        <v>0</v>
      </c>
      <c r="F179" s="36">
        <f>SUMIFS(СВЦЭМ!$E$34:$E$777,СВЦЭМ!$A$34:$A$777,$A179,СВЦЭМ!$B$34:$B$777,F$155)+'СЕТ СН'!$F$12</f>
        <v>0</v>
      </c>
      <c r="G179" s="36">
        <f>SUMIFS(СВЦЭМ!$E$34:$E$777,СВЦЭМ!$A$34:$A$777,$A179,СВЦЭМ!$B$34:$B$777,G$155)+'СЕТ СН'!$F$12</f>
        <v>0</v>
      </c>
      <c r="H179" s="36">
        <f>SUMIFS(СВЦЭМ!$E$34:$E$777,СВЦЭМ!$A$34:$A$777,$A179,СВЦЭМ!$B$34:$B$777,H$155)+'СЕТ СН'!$F$12</f>
        <v>0</v>
      </c>
      <c r="I179" s="36">
        <f>SUMIFS(СВЦЭМ!$E$34:$E$777,СВЦЭМ!$A$34:$A$777,$A179,СВЦЭМ!$B$34:$B$777,I$155)+'СЕТ СН'!$F$12</f>
        <v>0</v>
      </c>
      <c r="J179" s="36">
        <f>SUMIFS(СВЦЭМ!$E$34:$E$777,СВЦЭМ!$A$34:$A$777,$A179,СВЦЭМ!$B$34:$B$777,J$155)+'СЕТ СН'!$F$12</f>
        <v>0</v>
      </c>
      <c r="K179" s="36">
        <f>SUMIFS(СВЦЭМ!$E$34:$E$777,СВЦЭМ!$A$34:$A$777,$A179,СВЦЭМ!$B$34:$B$777,K$155)+'СЕТ СН'!$F$12</f>
        <v>0</v>
      </c>
      <c r="L179" s="36">
        <f>SUMIFS(СВЦЭМ!$E$34:$E$777,СВЦЭМ!$A$34:$A$777,$A179,СВЦЭМ!$B$34:$B$777,L$155)+'СЕТ СН'!$F$12</f>
        <v>0</v>
      </c>
      <c r="M179" s="36">
        <f>SUMIFS(СВЦЭМ!$E$34:$E$777,СВЦЭМ!$A$34:$A$777,$A179,СВЦЭМ!$B$34:$B$777,M$155)+'СЕТ СН'!$F$12</f>
        <v>0</v>
      </c>
      <c r="N179" s="36">
        <f>SUMIFS(СВЦЭМ!$E$34:$E$777,СВЦЭМ!$A$34:$A$777,$A179,СВЦЭМ!$B$34:$B$777,N$155)+'СЕТ СН'!$F$12</f>
        <v>0</v>
      </c>
      <c r="O179" s="36">
        <f>SUMIFS(СВЦЭМ!$E$34:$E$777,СВЦЭМ!$A$34:$A$777,$A179,СВЦЭМ!$B$34:$B$777,O$155)+'СЕТ СН'!$F$12</f>
        <v>0</v>
      </c>
      <c r="P179" s="36">
        <f>SUMIFS(СВЦЭМ!$E$34:$E$777,СВЦЭМ!$A$34:$A$777,$A179,СВЦЭМ!$B$34:$B$777,P$155)+'СЕТ СН'!$F$12</f>
        <v>0</v>
      </c>
      <c r="Q179" s="36">
        <f>SUMIFS(СВЦЭМ!$E$34:$E$777,СВЦЭМ!$A$34:$A$777,$A179,СВЦЭМ!$B$34:$B$777,Q$155)+'СЕТ СН'!$F$12</f>
        <v>0</v>
      </c>
      <c r="R179" s="36">
        <f>SUMIFS(СВЦЭМ!$E$34:$E$777,СВЦЭМ!$A$34:$A$777,$A179,СВЦЭМ!$B$34:$B$777,R$155)+'СЕТ СН'!$F$12</f>
        <v>0</v>
      </c>
      <c r="S179" s="36">
        <f>SUMIFS(СВЦЭМ!$E$34:$E$777,СВЦЭМ!$A$34:$A$777,$A179,СВЦЭМ!$B$34:$B$777,S$155)+'СЕТ СН'!$F$12</f>
        <v>0</v>
      </c>
      <c r="T179" s="36">
        <f>SUMIFS(СВЦЭМ!$E$34:$E$777,СВЦЭМ!$A$34:$A$777,$A179,СВЦЭМ!$B$34:$B$777,T$155)+'СЕТ СН'!$F$12</f>
        <v>0</v>
      </c>
      <c r="U179" s="36">
        <f>SUMIFS(СВЦЭМ!$E$34:$E$777,СВЦЭМ!$A$34:$A$777,$A179,СВЦЭМ!$B$34:$B$777,U$155)+'СЕТ СН'!$F$12</f>
        <v>0</v>
      </c>
      <c r="V179" s="36">
        <f>SUMIFS(СВЦЭМ!$E$34:$E$777,СВЦЭМ!$A$34:$A$777,$A179,СВЦЭМ!$B$34:$B$777,V$155)+'СЕТ СН'!$F$12</f>
        <v>0</v>
      </c>
      <c r="W179" s="36">
        <f>SUMIFS(СВЦЭМ!$E$34:$E$777,СВЦЭМ!$A$34:$A$777,$A179,СВЦЭМ!$B$34:$B$777,W$155)+'СЕТ СН'!$F$12</f>
        <v>0</v>
      </c>
      <c r="X179" s="36">
        <f>SUMIFS(СВЦЭМ!$E$34:$E$777,СВЦЭМ!$A$34:$A$777,$A179,СВЦЭМ!$B$34:$B$777,X$155)+'СЕТ СН'!$F$12</f>
        <v>0</v>
      </c>
      <c r="Y179" s="36">
        <f>SUMIFS(СВЦЭМ!$E$34:$E$777,СВЦЭМ!$A$34:$A$777,$A179,СВЦЭМ!$B$34:$B$777,Y$155)+'СЕТ СН'!$F$12</f>
        <v>0</v>
      </c>
    </row>
    <row r="180" spans="1:27" ht="15.75" x14ac:dyDescent="0.2">
      <c r="A180" s="35">
        <f t="shared" si="4"/>
        <v>43398</v>
      </c>
      <c r="B180" s="36">
        <f>SUMIFS(СВЦЭМ!$E$34:$E$777,СВЦЭМ!$A$34:$A$777,$A180,СВЦЭМ!$B$34:$B$777,B$155)+'СЕТ СН'!$F$12</f>
        <v>0</v>
      </c>
      <c r="C180" s="36">
        <f>SUMIFS(СВЦЭМ!$E$34:$E$777,СВЦЭМ!$A$34:$A$777,$A180,СВЦЭМ!$B$34:$B$777,C$155)+'СЕТ СН'!$F$12</f>
        <v>0</v>
      </c>
      <c r="D180" s="36">
        <f>SUMIFS(СВЦЭМ!$E$34:$E$777,СВЦЭМ!$A$34:$A$777,$A180,СВЦЭМ!$B$34:$B$777,D$155)+'СЕТ СН'!$F$12</f>
        <v>0</v>
      </c>
      <c r="E180" s="36">
        <f>SUMIFS(СВЦЭМ!$E$34:$E$777,СВЦЭМ!$A$34:$A$777,$A180,СВЦЭМ!$B$34:$B$777,E$155)+'СЕТ СН'!$F$12</f>
        <v>0</v>
      </c>
      <c r="F180" s="36">
        <f>SUMIFS(СВЦЭМ!$E$34:$E$777,СВЦЭМ!$A$34:$A$777,$A180,СВЦЭМ!$B$34:$B$777,F$155)+'СЕТ СН'!$F$12</f>
        <v>0</v>
      </c>
      <c r="G180" s="36">
        <f>SUMIFS(СВЦЭМ!$E$34:$E$777,СВЦЭМ!$A$34:$A$777,$A180,СВЦЭМ!$B$34:$B$777,G$155)+'СЕТ СН'!$F$12</f>
        <v>0</v>
      </c>
      <c r="H180" s="36">
        <f>SUMIFS(СВЦЭМ!$E$34:$E$777,СВЦЭМ!$A$34:$A$777,$A180,СВЦЭМ!$B$34:$B$777,H$155)+'СЕТ СН'!$F$12</f>
        <v>0</v>
      </c>
      <c r="I180" s="36">
        <f>SUMIFS(СВЦЭМ!$E$34:$E$777,СВЦЭМ!$A$34:$A$777,$A180,СВЦЭМ!$B$34:$B$777,I$155)+'СЕТ СН'!$F$12</f>
        <v>0</v>
      </c>
      <c r="J180" s="36">
        <f>SUMIFS(СВЦЭМ!$E$34:$E$777,СВЦЭМ!$A$34:$A$777,$A180,СВЦЭМ!$B$34:$B$777,J$155)+'СЕТ СН'!$F$12</f>
        <v>0</v>
      </c>
      <c r="K180" s="36">
        <f>SUMIFS(СВЦЭМ!$E$34:$E$777,СВЦЭМ!$A$34:$A$777,$A180,СВЦЭМ!$B$34:$B$777,K$155)+'СЕТ СН'!$F$12</f>
        <v>0</v>
      </c>
      <c r="L180" s="36">
        <f>SUMIFS(СВЦЭМ!$E$34:$E$777,СВЦЭМ!$A$34:$A$777,$A180,СВЦЭМ!$B$34:$B$777,L$155)+'СЕТ СН'!$F$12</f>
        <v>0</v>
      </c>
      <c r="M180" s="36">
        <f>SUMIFS(СВЦЭМ!$E$34:$E$777,СВЦЭМ!$A$34:$A$777,$A180,СВЦЭМ!$B$34:$B$777,M$155)+'СЕТ СН'!$F$12</f>
        <v>0</v>
      </c>
      <c r="N180" s="36">
        <f>SUMIFS(СВЦЭМ!$E$34:$E$777,СВЦЭМ!$A$34:$A$777,$A180,СВЦЭМ!$B$34:$B$777,N$155)+'СЕТ СН'!$F$12</f>
        <v>0</v>
      </c>
      <c r="O180" s="36">
        <f>SUMIFS(СВЦЭМ!$E$34:$E$777,СВЦЭМ!$A$34:$A$777,$A180,СВЦЭМ!$B$34:$B$777,O$155)+'СЕТ СН'!$F$12</f>
        <v>0</v>
      </c>
      <c r="P180" s="36">
        <f>SUMIFS(СВЦЭМ!$E$34:$E$777,СВЦЭМ!$A$34:$A$777,$A180,СВЦЭМ!$B$34:$B$777,P$155)+'СЕТ СН'!$F$12</f>
        <v>0</v>
      </c>
      <c r="Q180" s="36">
        <f>SUMIFS(СВЦЭМ!$E$34:$E$777,СВЦЭМ!$A$34:$A$777,$A180,СВЦЭМ!$B$34:$B$777,Q$155)+'СЕТ СН'!$F$12</f>
        <v>0</v>
      </c>
      <c r="R180" s="36">
        <f>SUMIFS(СВЦЭМ!$E$34:$E$777,СВЦЭМ!$A$34:$A$777,$A180,СВЦЭМ!$B$34:$B$777,R$155)+'СЕТ СН'!$F$12</f>
        <v>0</v>
      </c>
      <c r="S180" s="36">
        <f>SUMIFS(СВЦЭМ!$E$34:$E$777,СВЦЭМ!$A$34:$A$777,$A180,СВЦЭМ!$B$34:$B$777,S$155)+'СЕТ СН'!$F$12</f>
        <v>0</v>
      </c>
      <c r="T180" s="36">
        <f>SUMIFS(СВЦЭМ!$E$34:$E$777,СВЦЭМ!$A$34:$A$777,$A180,СВЦЭМ!$B$34:$B$777,T$155)+'СЕТ СН'!$F$12</f>
        <v>0</v>
      </c>
      <c r="U180" s="36">
        <f>SUMIFS(СВЦЭМ!$E$34:$E$777,СВЦЭМ!$A$34:$A$777,$A180,СВЦЭМ!$B$34:$B$777,U$155)+'СЕТ СН'!$F$12</f>
        <v>0</v>
      </c>
      <c r="V180" s="36">
        <f>SUMIFS(СВЦЭМ!$E$34:$E$777,СВЦЭМ!$A$34:$A$777,$A180,СВЦЭМ!$B$34:$B$777,V$155)+'СЕТ СН'!$F$12</f>
        <v>0</v>
      </c>
      <c r="W180" s="36">
        <f>SUMIFS(СВЦЭМ!$E$34:$E$777,СВЦЭМ!$A$34:$A$777,$A180,СВЦЭМ!$B$34:$B$777,W$155)+'СЕТ СН'!$F$12</f>
        <v>0</v>
      </c>
      <c r="X180" s="36">
        <f>SUMIFS(СВЦЭМ!$E$34:$E$777,СВЦЭМ!$A$34:$A$777,$A180,СВЦЭМ!$B$34:$B$777,X$155)+'СЕТ СН'!$F$12</f>
        <v>0</v>
      </c>
      <c r="Y180" s="36">
        <f>SUMIFS(СВЦЭМ!$E$34:$E$777,СВЦЭМ!$A$34:$A$777,$A180,СВЦЭМ!$B$34:$B$777,Y$155)+'СЕТ СН'!$F$12</f>
        <v>0</v>
      </c>
    </row>
    <row r="181" spans="1:27" ht="15.75" x14ac:dyDescent="0.2">
      <c r="A181" s="35">
        <f t="shared" si="4"/>
        <v>43399</v>
      </c>
      <c r="B181" s="36">
        <f>SUMIFS(СВЦЭМ!$E$34:$E$777,СВЦЭМ!$A$34:$A$777,$A181,СВЦЭМ!$B$34:$B$777,B$155)+'СЕТ СН'!$F$12</f>
        <v>0</v>
      </c>
      <c r="C181" s="36">
        <f>SUMIFS(СВЦЭМ!$E$34:$E$777,СВЦЭМ!$A$34:$A$777,$A181,СВЦЭМ!$B$34:$B$777,C$155)+'СЕТ СН'!$F$12</f>
        <v>0</v>
      </c>
      <c r="D181" s="36">
        <f>SUMIFS(СВЦЭМ!$E$34:$E$777,СВЦЭМ!$A$34:$A$777,$A181,СВЦЭМ!$B$34:$B$777,D$155)+'СЕТ СН'!$F$12</f>
        <v>0</v>
      </c>
      <c r="E181" s="36">
        <f>SUMIFS(СВЦЭМ!$E$34:$E$777,СВЦЭМ!$A$34:$A$777,$A181,СВЦЭМ!$B$34:$B$777,E$155)+'СЕТ СН'!$F$12</f>
        <v>0</v>
      </c>
      <c r="F181" s="36">
        <f>SUMIFS(СВЦЭМ!$E$34:$E$777,СВЦЭМ!$A$34:$A$777,$A181,СВЦЭМ!$B$34:$B$777,F$155)+'СЕТ СН'!$F$12</f>
        <v>0</v>
      </c>
      <c r="G181" s="36">
        <f>SUMIFS(СВЦЭМ!$E$34:$E$777,СВЦЭМ!$A$34:$A$777,$A181,СВЦЭМ!$B$34:$B$777,G$155)+'СЕТ СН'!$F$12</f>
        <v>0</v>
      </c>
      <c r="H181" s="36">
        <f>SUMIFS(СВЦЭМ!$E$34:$E$777,СВЦЭМ!$A$34:$A$777,$A181,СВЦЭМ!$B$34:$B$777,H$155)+'СЕТ СН'!$F$12</f>
        <v>0</v>
      </c>
      <c r="I181" s="36">
        <f>SUMIFS(СВЦЭМ!$E$34:$E$777,СВЦЭМ!$A$34:$A$777,$A181,СВЦЭМ!$B$34:$B$777,I$155)+'СЕТ СН'!$F$12</f>
        <v>0</v>
      </c>
      <c r="J181" s="36">
        <f>SUMIFS(СВЦЭМ!$E$34:$E$777,СВЦЭМ!$A$34:$A$777,$A181,СВЦЭМ!$B$34:$B$777,J$155)+'СЕТ СН'!$F$12</f>
        <v>0</v>
      </c>
      <c r="K181" s="36">
        <f>SUMIFS(СВЦЭМ!$E$34:$E$777,СВЦЭМ!$A$34:$A$777,$A181,СВЦЭМ!$B$34:$B$777,K$155)+'СЕТ СН'!$F$12</f>
        <v>0</v>
      </c>
      <c r="L181" s="36">
        <f>SUMIFS(СВЦЭМ!$E$34:$E$777,СВЦЭМ!$A$34:$A$777,$A181,СВЦЭМ!$B$34:$B$777,L$155)+'СЕТ СН'!$F$12</f>
        <v>0</v>
      </c>
      <c r="M181" s="36">
        <f>SUMIFS(СВЦЭМ!$E$34:$E$777,СВЦЭМ!$A$34:$A$777,$A181,СВЦЭМ!$B$34:$B$777,M$155)+'СЕТ СН'!$F$12</f>
        <v>0</v>
      </c>
      <c r="N181" s="36">
        <f>SUMIFS(СВЦЭМ!$E$34:$E$777,СВЦЭМ!$A$34:$A$777,$A181,СВЦЭМ!$B$34:$B$777,N$155)+'СЕТ СН'!$F$12</f>
        <v>0</v>
      </c>
      <c r="O181" s="36">
        <f>SUMIFS(СВЦЭМ!$E$34:$E$777,СВЦЭМ!$A$34:$A$777,$A181,СВЦЭМ!$B$34:$B$777,O$155)+'СЕТ СН'!$F$12</f>
        <v>0</v>
      </c>
      <c r="P181" s="36">
        <f>SUMIFS(СВЦЭМ!$E$34:$E$777,СВЦЭМ!$A$34:$A$777,$A181,СВЦЭМ!$B$34:$B$777,P$155)+'СЕТ СН'!$F$12</f>
        <v>0</v>
      </c>
      <c r="Q181" s="36">
        <f>SUMIFS(СВЦЭМ!$E$34:$E$777,СВЦЭМ!$A$34:$A$777,$A181,СВЦЭМ!$B$34:$B$777,Q$155)+'СЕТ СН'!$F$12</f>
        <v>0</v>
      </c>
      <c r="R181" s="36">
        <f>SUMIFS(СВЦЭМ!$E$34:$E$777,СВЦЭМ!$A$34:$A$777,$A181,СВЦЭМ!$B$34:$B$777,R$155)+'СЕТ СН'!$F$12</f>
        <v>0</v>
      </c>
      <c r="S181" s="36">
        <f>SUMIFS(СВЦЭМ!$E$34:$E$777,СВЦЭМ!$A$34:$A$777,$A181,СВЦЭМ!$B$34:$B$777,S$155)+'СЕТ СН'!$F$12</f>
        <v>0</v>
      </c>
      <c r="T181" s="36">
        <f>SUMIFS(СВЦЭМ!$E$34:$E$777,СВЦЭМ!$A$34:$A$777,$A181,СВЦЭМ!$B$34:$B$777,T$155)+'СЕТ СН'!$F$12</f>
        <v>0</v>
      </c>
      <c r="U181" s="36">
        <f>SUMIFS(СВЦЭМ!$E$34:$E$777,СВЦЭМ!$A$34:$A$777,$A181,СВЦЭМ!$B$34:$B$777,U$155)+'СЕТ СН'!$F$12</f>
        <v>0</v>
      </c>
      <c r="V181" s="36">
        <f>SUMIFS(СВЦЭМ!$E$34:$E$777,СВЦЭМ!$A$34:$A$777,$A181,СВЦЭМ!$B$34:$B$777,V$155)+'СЕТ СН'!$F$12</f>
        <v>0</v>
      </c>
      <c r="W181" s="36">
        <f>SUMIFS(СВЦЭМ!$E$34:$E$777,СВЦЭМ!$A$34:$A$777,$A181,СВЦЭМ!$B$34:$B$777,W$155)+'СЕТ СН'!$F$12</f>
        <v>0</v>
      </c>
      <c r="X181" s="36">
        <f>SUMIFS(СВЦЭМ!$E$34:$E$777,СВЦЭМ!$A$34:$A$777,$A181,СВЦЭМ!$B$34:$B$777,X$155)+'СЕТ СН'!$F$12</f>
        <v>0</v>
      </c>
      <c r="Y181" s="36">
        <f>SUMIFS(СВЦЭМ!$E$34:$E$777,СВЦЭМ!$A$34:$A$777,$A181,СВЦЭМ!$B$34:$B$777,Y$155)+'СЕТ СН'!$F$12</f>
        <v>0</v>
      </c>
    </row>
    <row r="182" spans="1:27" ht="15.75" x14ac:dyDescent="0.2">
      <c r="A182" s="35">
        <f t="shared" si="4"/>
        <v>43400</v>
      </c>
      <c r="B182" s="36">
        <f>SUMIFS(СВЦЭМ!$E$34:$E$777,СВЦЭМ!$A$34:$A$777,$A182,СВЦЭМ!$B$34:$B$777,B$155)+'СЕТ СН'!$F$12</f>
        <v>0</v>
      </c>
      <c r="C182" s="36">
        <f>SUMIFS(СВЦЭМ!$E$34:$E$777,СВЦЭМ!$A$34:$A$777,$A182,СВЦЭМ!$B$34:$B$777,C$155)+'СЕТ СН'!$F$12</f>
        <v>0</v>
      </c>
      <c r="D182" s="36">
        <f>SUMIFS(СВЦЭМ!$E$34:$E$777,СВЦЭМ!$A$34:$A$777,$A182,СВЦЭМ!$B$34:$B$777,D$155)+'СЕТ СН'!$F$12</f>
        <v>0</v>
      </c>
      <c r="E182" s="36">
        <f>SUMIFS(СВЦЭМ!$E$34:$E$777,СВЦЭМ!$A$34:$A$777,$A182,СВЦЭМ!$B$34:$B$777,E$155)+'СЕТ СН'!$F$12</f>
        <v>0</v>
      </c>
      <c r="F182" s="36">
        <f>SUMIFS(СВЦЭМ!$E$34:$E$777,СВЦЭМ!$A$34:$A$777,$A182,СВЦЭМ!$B$34:$B$777,F$155)+'СЕТ СН'!$F$12</f>
        <v>0</v>
      </c>
      <c r="G182" s="36">
        <f>SUMIFS(СВЦЭМ!$E$34:$E$777,СВЦЭМ!$A$34:$A$777,$A182,СВЦЭМ!$B$34:$B$777,G$155)+'СЕТ СН'!$F$12</f>
        <v>0</v>
      </c>
      <c r="H182" s="36">
        <f>SUMIFS(СВЦЭМ!$E$34:$E$777,СВЦЭМ!$A$34:$A$777,$A182,СВЦЭМ!$B$34:$B$777,H$155)+'СЕТ СН'!$F$12</f>
        <v>0</v>
      </c>
      <c r="I182" s="36">
        <f>SUMIFS(СВЦЭМ!$E$34:$E$777,СВЦЭМ!$A$34:$A$777,$A182,СВЦЭМ!$B$34:$B$777,I$155)+'СЕТ СН'!$F$12</f>
        <v>0</v>
      </c>
      <c r="J182" s="36">
        <f>SUMIFS(СВЦЭМ!$E$34:$E$777,СВЦЭМ!$A$34:$A$777,$A182,СВЦЭМ!$B$34:$B$777,J$155)+'СЕТ СН'!$F$12</f>
        <v>0</v>
      </c>
      <c r="K182" s="36">
        <f>SUMIFS(СВЦЭМ!$E$34:$E$777,СВЦЭМ!$A$34:$A$777,$A182,СВЦЭМ!$B$34:$B$777,K$155)+'СЕТ СН'!$F$12</f>
        <v>0</v>
      </c>
      <c r="L182" s="36">
        <f>SUMIFS(СВЦЭМ!$E$34:$E$777,СВЦЭМ!$A$34:$A$777,$A182,СВЦЭМ!$B$34:$B$777,L$155)+'СЕТ СН'!$F$12</f>
        <v>0</v>
      </c>
      <c r="M182" s="36">
        <f>SUMIFS(СВЦЭМ!$E$34:$E$777,СВЦЭМ!$A$34:$A$777,$A182,СВЦЭМ!$B$34:$B$777,M$155)+'СЕТ СН'!$F$12</f>
        <v>0</v>
      </c>
      <c r="N182" s="36">
        <f>SUMIFS(СВЦЭМ!$E$34:$E$777,СВЦЭМ!$A$34:$A$777,$A182,СВЦЭМ!$B$34:$B$777,N$155)+'СЕТ СН'!$F$12</f>
        <v>0</v>
      </c>
      <c r="O182" s="36">
        <f>SUMIFS(СВЦЭМ!$E$34:$E$777,СВЦЭМ!$A$34:$A$777,$A182,СВЦЭМ!$B$34:$B$777,O$155)+'СЕТ СН'!$F$12</f>
        <v>0</v>
      </c>
      <c r="P182" s="36">
        <f>SUMIFS(СВЦЭМ!$E$34:$E$777,СВЦЭМ!$A$34:$A$777,$A182,СВЦЭМ!$B$34:$B$777,P$155)+'СЕТ СН'!$F$12</f>
        <v>0</v>
      </c>
      <c r="Q182" s="36">
        <f>SUMIFS(СВЦЭМ!$E$34:$E$777,СВЦЭМ!$A$34:$A$777,$A182,СВЦЭМ!$B$34:$B$777,Q$155)+'СЕТ СН'!$F$12</f>
        <v>0</v>
      </c>
      <c r="R182" s="36">
        <f>SUMIFS(СВЦЭМ!$E$34:$E$777,СВЦЭМ!$A$34:$A$777,$A182,СВЦЭМ!$B$34:$B$777,R$155)+'СЕТ СН'!$F$12</f>
        <v>0</v>
      </c>
      <c r="S182" s="36">
        <f>SUMIFS(СВЦЭМ!$E$34:$E$777,СВЦЭМ!$A$34:$A$777,$A182,СВЦЭМ!$B$34:$B$777,S$155)+'СЕТ СН'!$F$12</f>
        <v>0</v>
      </c>
      <c r="T182" s="36">
        <f>SUMIFS(СВЦЭМ!$E$34:$E$777,СВЦЭМ!$A$34:$A$777,$A182,СВЦЭМ!$B$34:$B$777,T$155)+'СЕТ СН'!$F$12</f>
        <v>0</v>
      </c>
      <c r="U182" s="36">
        <f>SUMIFS(СВЦЭМ!$E$34:$E$777,СВЦЭМ!$A$34:$A$777,$A182,СВЦЭМ!$B$34:$B$777,U$155)+'СЕТ СН'!$F$12</f>
        <v>0</v>
      </c>
      <c r="V182" s="36">
        <f>SUMIFS(СВЦЭМ!$E$34:$E$777,СВЦЭМ!$A$34:$A$777,$A182,СВЦЭМ!$B$34:$B$777,V$155)+'СЕТ СН'!$F$12</f>
        <v>0</v>
      </c>
      <c r="W182" s="36">
        <f>SUMIFS(СВЦЭМ!$E$34:$E$777,СВЦЭМ!$A$34:$A$777,$A182,СВЦЭМ!$B$34:$B$777,W$155)+'СЕТ СН'!$F$12</f>
        <v>0</v>
      </c>
      <c r="X182" s="36">
        <f>SUMIFS(СВЦЭМ!$E$34:$E$777,СВЦЭМ!$A$34:$A$777,$A182,СВЦЭМ!$B$34:$B$777,X$155)+'СЕТ СН'!$F$12</f>
        <v>0</v>
      </c>
      <c r="Y182" s="36">
        <f>SUMIFS(СВЦЭМ!$E$34:$E$777,СВЦЭМ!$A$34:$A$777,$A182,СВЦЭМ!$B$34:$B$777,Y$155)+'СЕТ СН'!$F$12</f>
        <v>0</v>
      </c>
    </row>
    <row r="183" spans="1:27" ht="15.75" x14ac:dyDescent="0.2">
      <c r="A183" s="35">
        <f t="shared" si="4"/>
        <v>43401</v>
      </c>
      <c r="B183" s="36">
        <f>SUMIFS(СВЦЭМ!$E$34:$E$777,СВЦЭМ!$A$34:$A$777,$A183,СВЦЭМ!$B$34:$B$777,B$155)+'СЕТ СН'!$F$12</f>
        <v>0</v>
      </c>
      <c r="C183" s="36">
        <f>SUMIFS(СВЦЭМ!$E$34:$E$777,СВЦЭМ!$A$34:$A$777,$A183,СВЦЭМ!$B$34:$B$777,C$155)+'СЕТ СН'!$F$12</f>
        <v>0</v>
      </c>
      <c r="D183" s="36">
        <f>SUMIFS(СВЦЭМ!$E$34:$E$777,СВЦЭМ!$A$34:$A$777,$A183,СВЦЭМ!$B$34:$B$777,D$155)+'СЕТ СН'!$F$12</f>
        <v>0</v>
      </c>
      <c r="E183" s="36">
        <f>SUMIFS(СВЦЭМ!$E$34:$E$777,СВЦЭМ!$A$34:$A$777,$A183,СВЦЭМ!$B$34:$B$777,E$155)+'СЕТ СН'!$F$12</f>
        <v>0</v>
      </c>
      <c r="F183" s="36">
        <f>SUMIFS(СВЦЭМ!$E$34:$E$777,СВЦЭМ!$A$34:$A$777,$A183,СВЦЭМ!$B$34:$B$777,F$155)+'СЕТ СН'!$F$12</f>
        <v>0</v>
      </c>
      <c r="G183" s="36">
        <f>SUMIFS(СВЦЭМ!$E$34:$E$777,СВЦЭМ!$A$34:$A$777,$A183,СВЦЭМ!$B$34:$B$777,G$155)+'СЕТ СН'!$F$12</f>
        <v>0</v>
      </c>
      <c r="H183" s="36">
        <f>SUMIFS(СВЦЭМ!$E$34:$E$777,СВЦЭМ!$A$34:$A$777,$A183,СВЦЭМ!$B$34:$B$777,H$155)+'СЕТ СН'!$F$12</f>
        <v>0</v>
      </c>
      <c r="I183" s="36">
        <f>SUMIFS(СВЦЭМ!$E$34:$E$777,СВЦЭМ!$A$34:$A$777,$A183,СВЦЭМ!$B$34:$B$777,I$155)+'СЕТ СН'!$F$12</f>
        <v>0</v>
      </c>
      <c r="J183" s="36">
        <f>SUMIFS(СВЦЭМ!$E$34:$E$777,СВЦЭМ!$A$34:$A$777,$A183,СВЦЭМ!$B$34:$B$777,J$155)+'СЕТ СН'!$F$12</f>
        <v>0</v>
      </c>
      <c r="K183" s="36">
        <f>SUMIFS(СВЦЭМ!$E$34:$E$777,СВЦЭМ!$A$34:$A$777,$A183,СВЦЭМ!$B$34:$B$777,K$155)+'СЕТ СН'!$F$12</f>
        <v>0</v>
      </c>
      <c r="L183" s="36">
        <f>SUMIFS(СВЦЭМ!$E$34:$E$777,СВЦЭМ!$A$34:$A$777,$A183,СВЦЭМ!$B$34:$B$777,L$155)+'СЕТ СН'!$F$12</f>
        <v>0</v>
      </c>
      <c r="M183" s="36">
        <f>SUMIFS(СВЦЭМ!$E$34:$E$777,СВЦЭМ!$A$34:$A$777,$A183,СВЦЭМ!$B$34:$B$777,M$155)+'СЕТ СН'!$F$12</f>
        <v>0</v>
      </c>
      <c r="N183" s="36">
        <f>SUMIFS(СВЦЭМ!$E$34:$E$777,СВЦЭМ!$A$34:$A$777,$A183,СВЦЭМ!$B$34:$B$777,N$155)+'СЕТ СН'!$F$12</f>
        <v>0</v>
      </c>
      <c r="O183" s="36">
        <f>SUMIFS(СВЦЭМ!$E$34:$E$777,СВЦЭМ!$A$34:$A$777,$A183,СВЦЭМ!$B$34:$B$777,O$155)+'СЕТ СН'!$F$12</f>
        <v>0</v>
      </c>
      <c r="P183" s="36">
        <f>SUMIFS(СВЦЭМ!$E$34:$E$777,СВЦЭМ!$A$34:$A$777,$A183,СВЦЭМ!$B$34:$B$777,P$155)+'СЕТ СН'!$F$12</f>
        <v>0</v>
      </c>
      <c r="Q183" s="36">
        <f>SUMIFS(СВЦЭМ!$E$34:$E$777,СВЦЭМ!$A$34:$A$777,$A183,СВЦЭМ!$B$34:$B$777,Q$155)+'СЕТ СН'!$F$12</f>
        <v>0</v>
      </c>
      <c r="R183" s="36">
        <f>SUMIFS(СВЦЭМ!$E$34:$E$777,СВЦЭМ!$A$34:$A$777,$A183,СВЦЭМ!$B$34:$B$777,R$155)+'СЕТ СН'!$F$12</f>
        <v>0</v>
      </c>
      <c r="S183" s="36">
        <f>SUMIFS(СВЦЭМ!$E$34:$E$777,СВЦЭМ!$A$34:$A$777,$A183,СВЦЭМ!$B$34:$B$777,S$155)+'СЕТ СН'!$F$12</f>
        <v>0</v>
      </c>
      <c r="T183" s="36">
        <f>SUMIFS(СВЦЭМ!$E$34:$E$777,СВЦЭМ!$A$34:$A$777,$A183,СВЦЭМ!$B$34:$B$777,T$155)+'СЕТ СН'!$F$12</f>
        <v>0</v>
      </c>
      <c r="U183" s="36">
        <f>SUMIFS(СВЦЭМ!$E$34:$E$777,СВЦЭМ!$A$34:$A$777,$A183,СВЦЭМ!$B$34:$B$777,U$155)+'СЕТ СН'!$F$12</f>
        <v>0</v>
      </c>
      <c r="V183" s="36">
        <f>SUMIFS(СВЦЭМ!$E$34:$E$777,СВЦЭМ!$A$34:$A$777,$A183,СВЦЭМ!$B$34:$B$777,V$155)+'СЕТ СН'!$F$12</f>
        <v>0</v>
      </c>
      <c r="W183" s="36">
        <f>SUMIFS(СВЦЭМ!$E$34:$E$777,СВЦЭМ!$A$34:$A$777,$A183,СВЦЭМ!$B$34:$B$777,W$155)+'СЕТ СН'!$F$12</f>
        <v>0</v>
      </c>
      <c r="X183" s="36">
        <f>SUMIFS(СВЦЭМ!$E$34:$E$777,СВЦЭМ!$A$34:$A$777,$A183,СВЦЭМ!$B$34:$B$777,X$155)+'СЕТ СН'!$F$12</f>
        <v>0</v>
      </c>
      <c r="Y183" s="36">
        <f>SUMIFS(СВЦЭМ!$E$34:$E$777,СВЦЭМ!$A$34:$A$777,$A183,СВЦЭМ!$B$34:$B$777,Y$155)+'СЕТ СН'!$F$12</f>
        <v>0</v>
      </c>
    </row>
    <row r="184" spans="1:27" ht="15.75" x14ac:dyDescent="0.2">
      <c r="A184" s="35">
        <f t="shared" si="4"/>
        <v>43402</v>
      </c>
      <c r="B184" s="36">
        <f>SUMIFS(СВЦЭМ!$E$34:$E$777,СВЦЭМ!$A$34:$A$777,$A184,СВЦЭМ!$B$34:$B$777,B$155)+'СЕТ СН'!$F$12</f>
        <v>0</v>
      </c>
      <c r="C184" s="36">
        <f>SUMIFS(СВЦЭМ!$E$34:$E$777,СВЦЭМ!$A$34:$A$777,$A184,СВЦЭМ!$B$34:$B$777,C$155)+'СЕТ СН'!$F$12</f>
        <v>0</v>
      </c>
      <c r="D184" s="36">
        <f>SUMIFS(СВЦЭМ!$E$34:$E$777,СВЦЭМ!$A$34:$A$777,$A184,СВЦЭМ!$B$34:$B$777,D$155)+'СЕТ СН'!$F$12</f>
        <v>0</v>
      </c>
      <c r="E184" s="36">
        <f>SUMIFS(СВЦЭМ!$E$34:$E$777,СВЦЭМ!$A$34:$A$777,$A184,СВЦЭМ!$B$34:$B$777,E$155)+'СЕТ СН'!$F$12</f>
        <v>0</v>
      </c>
      <c r="F184" s="36">
        <f>SUMIFS(СВЦЭМ!$E$34:$E$777,СВЦЭМ!$A$34:$A$777,$A184,СВЦЭМ!$B$34:$B$777,F$155)+'СЕТ СН'!$F$12</f>
        <v>0</v>
      </c>
      <c r="G184" s="36">
        <f>SUMIFS(СВЦЭМ!$E$34:$E$777,СВЦЭМ!$A$34:$A$777,$A184,СВЦЭМ!$B$34:$B$777,G$155)+'СЕТ СН'!$F$12</f>
        <v>0</v>
      </c>
      <c r="H184" s="36">
        <f>SUMIFS(СВЦЭМ!$E$34:$E$777,СВЦЭМ!$A$34:$A$777,$A184,СВЦЭМ!$B$34:$B$777,H$155)+'СЕТ СН'!$F$12</f>
        <v>0</v>
      </c>
      <c r="I184" s="36">
        <f>SUMIFS(СВЦЭМ!$E$34:$E$777,СВЦЭМ!$A$34:$A$777,$A184,СВЦЭМ!$B$34:$B$777,I$155)+'СЕТ СН'!$F$12</f>
        <v>0</v>
      </c>
      <c r="J184" s="36">
        <f>SUMIFS(СВЦЭМ!$E$34:$E$777,СВЦЭМ!$A$34:$A$777,$A184,СВЦЭМ!$B$34:$B$777,J$155)+'СЕТ СН'!$F$12</f>
        <v>0</v>
      </c>
      <c r="K184" s="36">
        <f>SUMIFS(СВЦЭМ!$E$34:$E$777,СВЦЭМ!$A$34:$A$777,$A184,СВЦЭМ!$B$34:$B$777,K$155)+'СЕТ СН'!$F$12</f>
        <v>0</v>
      </c>
      <c r="L184" s="36">
        <f>SUMIFS(СВЦЭМ!$E$34:$E$777,СВЦЭМ!$A$34:$A$777,$A184,СВЦЭМ!$B$34:$B$777,L$155)+'СЕТ СН'!$F$12</f>
        <v>0</v>
      </c>
      <c r="M184" s="36">
        <f>SUMIFS(СВЦЭМ!$E$34:$E$777,СВЦЭМ!$A$34:$A$777,$A184,СВЦЭМ!$B$34:$B$777,M$155)+'СЕТ СН'!$F$12</f>
        <v>0</v>
      </c>
      <c r="N184" s="36">
        <f>SUMIFS(СВЦЭМ!$E$34:$E$777,СВЦЭМ!$A$34:$A$777,$A184,СВЦЭМ!$B$34:$B$777,N$155)+'СЕТ СН'!$F$12</f>
        <v>0</v>
      </c>
      <c r="O184" s="36">
        <f>SUMIFS(СВЦЭМ!$E$34:$E$777,СВЦЭМ!$A$34:$A$777,$A184,СВЦЭМ!$B$34:$B$777,O$155)+'СЕТ СН'!$F$12</f>
        <v>0</v>
      </c>
      <c r="P184" s="36">
        <f>SUMIFS(СВЦЭМ!$E$34:$E$777,СВЦЭМ!$A$34:$A$777,$A184,СВЦЭМ!$B$34:$B$777,P$155)+'СЕТ СН'!$F$12</f>
        <v>0</v>
      </c>
      <c r="Q184" s="36">
        <f>SUMIFS(СВЦЭМ!$E$34:$E$777,СВЦЭМ!$A$34:$A$777,$A184,СВЦЭМ!$B$34:$B$777,Q$155)+'СЕТ СН'!$F$12</f>
        <v>0</v>
      </c>
      <c r="R184" s="36">
        <f>SUMIFS(СВЦЭМ!$E$34:$E$777,СВЦЭМ!$A$34:$A$777,$A184,СВЦЭМ!$B$34:$B$777,R$155)+'СЕТ СН'!$F$12</f>
        <v>0</v>
      </c>
      <c r="S184" s="36">
        <f>SUMIFS(СВЦЭМ!$E$34:$E$777,СВЦЭМ!$A$34:$A$777,$A184,СВЦЭМ!$B$34:$B$777,S$155)+'СЕТ СН'!$F$12</f>
        <v>0</v>
      </c>
      <c r="T184" s="36">
        <f>SUMIFS(СВЦЭМ!$E$34:$E$777,СВЦЭМ!$A$34:$A$777,$A184,СВЦЭМ!$B$34:$B$777,T$155)+'СЕТ СН'!$F$12</f>
        <v>0</v>
      </c>
      <c r="U184" s="36">
        <f>SUMIFS(СВЦЭМ!$E$34:$E$777,СВЦЭМ!$A$34:$A$777,$A184,СВЦЭМ!$B$34:$B$777,U$155)+'СЕТ СН'!$F$12</f>
        <v>0</v>
      </c>
      <c r="V184" s="36">
        <f>SUMIFS(СВЦЭМ!$E$34:$E$777,СВЦЭМ!$A$34:$A$777,$A184,СВЦЭМ!$B$34:$B$777,V$155)+'СЕТ СН'!$F$12</f>
        <v>0</v>
      </c>
      <c r="W184" s="36">
        <f>SUMIFS(СВЦЭМ!$E$34:$E$777,СВЦЭМ!$A$34:$A$777,$A184,СВЦЭМ!$B$34:$B$777,W$155)+'СЕТ СН'!$F$12</f>
        <v>0</v>
      </c>
      <c r="X184" s="36">
        <f>SUMIFS(СВЦЭМ!$E$34:$E$777,СВЦЭМ!$A$34:$A$777,$A184,СВЦЭМ!$B$34:$B$777,X$155)+'СЕТ СН'!$F$12</f>
        <v>0</v>
      </c>
      <c r="Y184" s="36">
        <f>SUMIFS(СВЦЭМ!$E$34:$E$777,СВЦЭМ!$A$34:$A$777,$A184,СВЦЭМ!$B$34:$B$777,Y$155)+'СЕТ СН'!$F$12</f>
        <v>0</v>
      </c>
    </row>
    <row r="185" spans="1:27" ht="15.75" x14ac:dyDescent="0.2">
      <c r="A185" s="35">
        <f t="shared" si="4"/>
        <v>43403</v>
      </c>
      <c r="B185" s="36">
        <f>SUMIFS(СВЦЭМ!$E$34:$E$777,СВЦЭМ!$A$34:$A$777,$A185,СВЦЭМ!$B$34:$B$777,B$155)+'СЕТ СН'!$F$12</f>
        <v>0</v>
      </c>
      <c r="C185" s="36">
        <f>SUMIFS(СВЦЭМ!$E$34:$E$777,СВЦЭМ!$A$34:$A$777,$A185,СВЦЭМ!$B$34:$B$777,C$155)+'СЕТ СН'!$F$12</f>
        <v>0</v>
      </c>
      <c r="D185" s="36">
        <f>SUMIFS(СВЦЭМ!$E$34:$E$777,СВЦЭМ!$A$34:$A$777,$A185,СВЦЭМ!$B$34:$B$777,D$155)+'СЕТ СН'!$F$12</f>
        <v>0</v>
      </c>
      <c r="E185" s="36">
        <f>SUMIFS(СВЦЭМ!$E$34:$E$777,СВЦЭМ!$A$34:$A$777,$A185,СВЦЭМ!$B$34:$B$777,E$155)+'СЕТ СН'!$F$12</f>
        <v>0</v>
      </c>
      <c r="F185" s="36">
        <f>SUMIFS(СВЦЭМ!$E$34:$E$777,СВЦЭМ!$A$34:$A$777,$A185,СВЦЭМ!$B$34:$B$777,F$155)+'СЕТ СН'!$F$12</f>
        <v>0</v>
      </c>
      <c r="G185" s="36">
        <f>SUMIFS(СВЦЭМ!$E$34:$E$777,СВЦЭМ!$A$34:$A$777,$A185,СВЦЭМ!$B$34:$B$777,G$155)+'СЕТ СН'!$F$12</f>
        <v>0</v>
      </c>
      <c r="H185" s="36">
        <f>SUMIFS(СВЦЭМ!$E$34:$E$777,СВЦЭМ!$A$34:$A$777,$A185,СВЦЭМ!$B$34:$B$777,H$155)+'СЕТ СН'!$F$12</f>
        <v>0</v>
      </c>
      <c r="I185" s="36">
        <f>SUMIFS(СВЦЭМ!$E$34:$E$777,СВЦЭМ!$A$34:$A$777,$A185,СВЦЭМ!$B$34:$B$777,I$155)+'СЕТ СН'!$F$12</f>
        <v>0</v>
      </c>
      <c r="J185" s="36">
        <f>SUMIFS(СВЦЭМ!$E$34:$E$777,СВЦЭМ!$A$34:$A$777,$A185,СВЦЭМ!$B$34:$B$777,J$155)+'СЕТ СН'!$F$12</f>
        <v>0</v>
      </c>
      <c r="K185" s="36">
        <f>SUMIFS(СВЦЭМ!$E$34:$E$777,СВЦЭМ!$A$34:$A$777,$A185,СВЦЭМ!$B$34:$B$777,K$155)+'СЕТ СН'!$F$12</f>
        <v>0</v>
      </c>
      <c r="L185" s="36">
        <f>SUMIFS(СВЦЭМ!$E$34:$E$777,СВЦЭМ!$A$34:$A$777,$A185,СВЦЭМ!$B$34:$B$777,L$155)+'СЕТ СН'!$F$12</f>
        <v>0</v>
      </c>
      <c r="M185" s="36">
        <f>SUMIFS(СВЦЭМ!$E$34:$E$777,СВЦЭМ!$A$34:$A$777,$A185,СВЦЭМ!$B$34:$B$777,M$155)+'СЕТ СН'!$F$12</f>
        <v>0</v>
      </c>
      <c r="N185" s="36">
        <f>SUMIFS(СВЦЭМ!$E$34:$E$777,СВЦЭМ!$A$34:$A$777,$A185,СВЦЭМ!$B$34:$B$777,N$155)+'СЕТ СН'!$F$12</f>
        <v>0</v>
      </c>
      <c r="O185" s="36">
        <f>SUMIFS(СВЦЭМ!$E$34:$E$777,СВЦЭМ!$A$34:$A$777,$A185,СВЦЭМ!$B$34:$B$777,O$155)+'СЕТ СН'!$F$12</f>
        <v>0</v>
      </c>
      <c r="P185" s="36">
        <f>SUMIFS(СВЦЭМ!$E$34:$E$777,СВЦЭМ!$A$34:$A$777,$A185,СВЦЭМ!$B$34:$B$777,P$155)+'СЕТ СН'!$F$12</f>
        <v>0</v>
      </c>
      <c r="Q185" s="36">
        <f>SUMIFS(СВЦЭМ!$E$34:$E$777,СВЦЭМ!$A$34:$A$777,$A185,СВЦЭМ!$B$34:$B$777,Q$155)+'СЕТ СН'!$F$12</f>
        <v>0</v>
      </c>
      <c r="R185" s="36">
        <f>SUMIFS(СВЦЭМ!$E$34:$E$777,СВЦЭМ!$A$34:$A$777,$A185,СВЦЭМ!$B$34:$B$777,R$155)+'СЕТ СН'!$F$12</f>
        <v>0</v>
      </c>
      <c r="S185" s="36">
        <f>SUMIFS(СВЦЭМ!$E$34:$E$777,СВЦЭМ!$A$34:$A$777,$A185,СВЦЭМ!$B$34:$B$777,S$155)+'СЕТ СН'!$F$12</f>
        <v>0</v>
      </c>
      <c r="T185" s="36">
        <f>SUMIFS(СВЦЭМ!$E$34:$E$777,СВЦЭМ!$A$34:$A$777,$A185,СВЦЭМ!$B$34:$B$777,T$155)+'СЕТ СН'!$F$12</f>
        <v>0</v>
      </c>
      <c r="U185" s="36">
        <f>SUMIFS(СВЦЭМ!$E$34:$E$777,СВЦЭМ!$A$34:$A$777,$A185,СВЦЭМ!$B$34:$B$777,U$155)+'СЕТ СН'!$F$12</f>
        <v>0</v>
      </c>
      <c r="V185" s="36">
        <f>SUMIFS(СВЦЭМ!$E$34:$E$777,СВЦЭМ!$A$34:$A$777,$A185,СВЦЭМ!$B$34:$B$777,V$155)+'СЕТ СН'!$F$12</f>
        <v>0</v>
      </c>
      <c r="W185" s="36">
        <f>SUMIFS(СВЦЭМ!$E$34:$E$777,СВЦЭМ!$A$34:$A$777,$A185,СВЦЭМ!$B$34:$B$777,W$155)+'СЕТ СН'!$F$12</f>
        <v>0</v>
      </c>
      <c r="X185" s="36">
        <f>SUMIFS(СВЦЭМ!$E$34:$E$777,СВЦЭМ!$A$34:$A$777,$A185,СВЦЭМ!$B$34:$B$777,X$155)+'СЕТ СН'!$F$12</f>
        <v>0</v>
      </c>
      <c r="Y185" s="36">
        <f>SUMIFS(СВЦЭМ!$E$34:$E$777,СВЦЭМ!$A$34:$A$777,$A185,СВЦЭМ!$B$34:$B$777,Y$155)+'СЕТ СН'!$F$12</f>
        <v>0</v>
      </c>
    </row>
    <row r="186" spans="1:27" ht="15.75" x14ac:dyDescent="0.2">
      <c r="A186" s="35">
        <f t="shared" si="4"/>
        <v>43404</v>
      </c>
      <c r="B186" s="36">
        <f>SUMIFS(СВЦЭМ!$E$34:$E$777,СВЦЭМ!$A$34:$A$777,$A186,СВЦЭМ!$B$34:$B$777,B$155)+'СЕТ СН'!$F$12</f>
        <v>0</v>
      </c>
      <c r="C186" s="36">
        <f>SUMIFS(СВЦЭМ!$E$34:$E$777,СВЦЭМ!$A$34:$A$777,$A186,СВЦЭМ!$B$34:$B$777,C$155)+'СЕТ СН'!$F$12</f>
        <v>0</v>
      </c>
      <c r="D186" s="36">
        <f>SUMIFS(СВЦЭМ!$E$34:$E$777,СВЦЭМ!$A$34:$A$777,$A186,СВЦЭМ!$B$34:$B$777,D$155)+'СЕТ СН'!$F$12</f>
        <v>0</v>
      </c>
      <c r="E186" s="36">
        <f>SUMIFS(СВЦЭМ!$E$34:$E$777,СВЦЭМ!$A$34:$A$777,$A186,СВЦЭМ!$B$34:$B$777,E$155)+'СЕТ СН'!$F$12</f>
        <v>0</v>
      </c>
      <c r="F186" s="36">
        <f>SUMIFS(СВЦЭМ!$E$34:$E$777,СВЦЭМ!$A$34:$A$777,$A186,СВЦЭМ!$B$34:$B$777,F$155)+'СЕТ СН'!$F$12</f>
        <v>0</v>
      </c>
      <c r="G186" s="36">
        <f>SUMIFS(СВЦЭМ!$E$34:$E$777,СВЦЭМ!$A$34:$A$777,$A186,СВЦЭМ!$B$34:$B$777,G$155)+'СЕТ СН'!$F$12</f>
        <v>0</v>
      </c>
      <c r="H186" s="36">
        <f>SUMIFS(СВЦЭМ!$E$34:$E$777,СВЦЭМ!$A$34:$A$777,$A186,СВЦЭМ!$B$34:$B$777,H$155)+'СЕТ СН'!$F$12</f>
        <v>0</v>
      </c>
      <c r="I186" s="36">
        <f>SUMIFS(СВЦЭМ!$E$34:$E$777,СВЦЭМ!$A$34:$A$777,$A186,СВЦЭМ!$B$34:$B$777,I$155)+'СЕТ СН'!$F$12</f>
        <v>0</v>
      </c>
      <c r="J186" s="36">
        <f>SUMIFS(СВЦЭМ!$E$34:$E$777,СВЦЭМ!$A$34:$A$777,$A186,СВЦЭМ!$B$34:$B$777,J$155)+'СЕТ СН'!$F$12</f>
        <v>0</v>
      </c>
      <c r="K186" s="36">
        <f>SUMIFS(СВЦЭМ!$E$34:$E$777,СВЦЭМ!$A$34:$A$777,$A186,СВЦЭМ!$B$34:$B$777,K$155)+'СЕТ СН'!$F$12</f>
        <v>0</v>
      </c>
      <c r="L186" s="36">
        <f>SUMIFS(СВЦЭМ!$E$34:$E$777,СВЦЭМ!$A$34:$A$777,$A186,СВЦЭМ!$B$34:$B$777,L$155)+'СЕТ СН'!$F$12</f>
        <v>0</v>
      </c>
      <c r="M186" s="36">
        <f>SUMIFS(СВЦЭМ!$E$34:$E$777,СВЦЭМ!$A$34:$A$777,$A186,СВЦЭМ!$B$34:$B$777,M$155)+'СЕТ СН'!$F$12</f>
        <v>0</v>
      </c>
      <c r="N186" s="36">
        <f>SUMIFS(СВЦЭМ!$E$34:$E$777,СВЦЭМ!$A$34:$A$777,$A186,СВЦЭМ!$B$34:$B$777,N$155)+'СЕТ СН'!$F$12</f>
        <v>0</v>
      </c>
      <c r="O186" s="36">
        <f>SUMIFS(СВЦЭМ!$E$34:$E$777,СВЦЭМ!$A$34:$A$777,$A186,СВЦЭМ!$B$34:$B$777,O$155)+'СЕТ СН'!$F$12</f>
        <v>0</v>
      </c>
      <c r="P186" s="36">
        <f>SUMIFS(СВЦЭМ!$E$34:$E$777,СВЦЭМ!$A$34:$A$777,$A186,СВЦЭМ!$B$34:$B$777,P$155)+'СЕТ СН'!$F$12</f>
        <v>0</v>
      </c>
      <c r="Q186" s="36">
        <f>SUMIFS(СВЦЭМ!$E$34:$E$777,СВЦЭМ!$A$34:$A$777,$A186,СВЦЭМ!$B$34:$B$777,Q$155)+'СЕТ СН'!$F$12</f>
        <v>0</v>
      </c>
      <c r="R186" s="36">
        <f>SUMIFS(СВЦЭМ!$E$34:$E$777,СВЦЭМ!$A$34:$A$777,$A186,СВЦЭМ!$B$34:$B$777,R$155)+'СЕТ СН'!$F$12</f>
        <v>0</v>
      </c>
      <c r="S186" s="36">
        <f>SUMIFS(СВЦЭМ!$E$34:$E$777,СВЦЭМ!$A$34:$A$777,$A186,СВЦЭМ!$B$34:$B$777,S$155)+'СЕТ СН'!$F$12</f>
        <v>0</v>
      </c>
      <c r="T186" s="36">
        <f>SUMIFS(СВЦЭМ!$E$34:$E$777,СВЦЭМ!$A$34:$A$777,$A186,СВЦЭМ!$B$34:$B$777,T$155)+'СЕТ СН'!$F$12</f>
        <v>0</v>
      </c>
      <c r="U186" s="36">
        <f>SUMIFS(СВЦЭМ!$E$34:$E$777,СВЦЭМ!$A$34:$A$777,$A186,СВЦЭМ!$B$34:$B$777,U$155)+'СЕТ СН'!$F$12</f>
        <v>0</v>
      </c>
      <c r="V186" s="36">
        <f>SUMIFS(СВЦЭМ!$E$34:$E$777,СВЦЭМ!$A$34:$A$777,$A186,СВЦЭМ!$B$34:$B$777,V$155)+'СЕТ СН'!$F$12</f>
        <v>0</v>
      </c>
      <c r="W186" s="36">
        <f>SUMIFS(СВЦЭМ!$E$34:$E$777,СВЦЭМ!$A$34:$A$777,$A186,СВЦЭМ!$B$34:$B$777,W$155)+'СЕТ СН'!$F$12</f>
        <v>0</v>
      </c>
      <c r="X186" s="36">
        <f>SUMIFS(СВЦЭМ!$E$34:$E$777,СВЦЭМ!$A$34:$A$777,$A186,СВЦЭМ!$B$34:$B$777,X$155)+'СЕТ СН'!$F$12</f>
        <v>0</v>
      </c>
      <c r="Y186" s="36">
        <f>SUMIFS(СВЦЭМ!$E$34:$E$777,СВЦЭМ!$A$34:$A$777,$A186,СВЦЭМ!$B$34:$B$777,Y$155)+'СЕТ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6" customFormat="1" ht="12.75" customHeight="1" x14ac:dyDescent="0.2">
      <c r="A190" s="12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01.10.2018</v>
      </c>
      <c r="B191" s="36">
        <f>SUMIFS(СВЦЭМ!$F$34:$F$777,СВЦЭМ!$A$34:$A$777,$A191,СВЦЭМ!$B$34:$B$777,B$190)+'СЕТ СН'!$F$12</f>
        <v>79.43595243</v>
      </c>
      <c r="C191" s="36">
        <f>SUMIFS(СВЦЭМ!$F$34:$F$777,СВЦЭМ!$A$34:$A$777,$A191,СВЦЭМ!$B$34:$B$777,C$190)+'СЕТ СН'!$F$12</f>
        <v>92.452007120000005</v>
      </c>
      <c r="D191" s="36">
        <f>SUMIFS(СВЦЭМ!$F$34:$F$777,СВЦЭМ!$A$34:$A$777,$A191,СВЦЭМ!$B$34:$B$777,D$190)+'СЕТ СН'!$F$12</f>
        <v>100.68285087</v>
      </c>
      <c r="E191" s="36">
        <f>SUMIFS(СВЦЭМ!$F$34:$F$777,СВЦЭМ!$A$34:$A$777,$A191,СВЦЭМ!$B$34:$B$777,E$190)+'СЕТ СН'!$F$12</f>
        <v>110.59627148</v>
      </c>
      <c r="F191" s="36">
        <f>SUMIFS(СВЦЭМ!$F$34:$F$777,СВЦЭМ!$A$34:$A$777,$A191,СВЦЭМ!$B$34:$B$777,F$190)+'СЕТ СН'!$F$12</f>
        <v>109.89064682</v>
      </c>
      <c r="G191" s="36">
        <f>SUMIFS(СВЦЭМ!$F$34:$F$777,СВЦЭМ!$A$34:$A$777,$A191,СВЦЭМ!$B$34:$B$777,G$190)+'СЕТ СН'!$F$12</f>
        <v>105.80123192000001</v>
      </c>
      <c r="H191" s="36">
        <f>SUMIFS(СВЦЭМ!$F$34:$F$777,СВЦЭМ!$A$34:$A$777,$A191,СВЦЭМ!$B$34:$B$777,H$190)+'СЕТ СН'!$F$12</f>
        <v>97.435472840000003</v>
      </c>
      <c r="I191" s="36">
        <f>SUMIFS(СВЦЭМ!$F$34:$F$777,СВЦЭМ!$A$34:$A$777,$A191,СВЦЭМ!$B$34:$B$777,I$190)+'СЕТ СН'!$F$12</f>
        <v>90.232442710000001</v>
      </c>
      <c r="J191" s="36">
        <f>SUMIFS(СВЦЭМ!$F$34:$F$777,СВЦЭМ!$A$34:$A$777,$A191,СВЦЭМ!$B$34:$B$777,J$190)+'СЕТ СН'!$F$12</f>
        <v>88.116162979999999</v>
      </c>
      <c r="K191" s="36">
        <f>SUMIFS(СВЦЭМ!$F$34:$F$777,СВЦЭМ!$A$34:$A$777,$A191,СВЦЭМ!$B$34:$B$777,K$190)+'СЕТ СН'!$F$12</f>
        <v>88.212967610000007</v>
      </c>
      <c r="L191" s="36">
        <f>SUMIFS(СВЦЭМ!$F$34:$F$777,СВЦЭМ!$A$34:$A$777,$A191,СВЦЭМ!$B$34:$B$777,L$190)+'СЕТ СН'!$F$12</f>
        <v>88.242339139999999</v>
      </c>
      <c r="M191" s="36">
        <f>SUMIFS(СВЦЭМ!$F$34:$F$777,СВЦЭМ!$A$34:$A$777,$A191,СВЦЭМ!$B$34:$B$777,M$190)+'СЕТ СН'!$F$12</f>
        <v>87.973760189999993</v>
      </c>
      <c r="N191" s="36">
        <f>SUMIFS(СВЦЭМ!$F$34:$F$777,СВЦЭМ!$A$34:$A$777,$A191,СВЦЭМ!$B$34:$B$777,N$190)+'СЕТ СН'!$F$12</f>
        <v>88.785176649999997</v>
      </c>
      <c r="O191" s="36">
        <f>SUMIFS(СВЦЭМ!$F$34:$F$777,СВЦЭМ!$A$34:$A$777,$A191,СВЦЭМ!$B$34:$B$777,O$190)+'СЕТ СН'!$F$12</f>
        <v>87.727953380000002</v>
      </c>
      <c r="P191" s="36">
        <f>SUMIFS(СВЦЭМ!$F$34:$F$777,СВЦЭМ!$A$34:$A$777,$A191,СВЦЭМ!$B$34:$B$777,P$190)+'СЕТ СН'!$F$12</f>
        <v>82.760539679999994</v>
      </c>
      <c r="Q191" s="36">
        <f>SUMIFS(СВЦЭМ!$F$34:$F$777,СВЦЭМ!$A$34:$A$777,$A191,СВЦЭМ!$B$34:$B$777,Q$190)+'СЕТ СН'!$F$12</f>
        <v>75.378317920000001</v>
      </c>
      <c r="R191" s="36">
        <f>SUMIFS(СВЦЭМ!$F$34:$F$777,СВЦЭМ!$A$34:$A$777,$A191,СВЦЭМ!$B$34:$B$777,R$190)+'СЕТ СН'!$F$12</f>
        <v>63.602805250000003</v>
      </c>
      <c r="S191" s="36">
        <f>SUMIFS(СВЦЭМ!$F$34:$F$777,СВЦЭМ!$A$34:$A$777,$A191,СВЦЭМ!$B$34:$B$777,S$190)+'СЕТ СН'!$F$12</f>
        <v>56.680588520000001</v>
      </c>
      <c r="T191" s="36">
        <f>SUMIFS(СВЦЭМ!$F$34:$F$777,СВЦЭМ!$A$34:$A$777,$A191,СВЦЭМ!$B$34:$B$777,T$190)+'СЕТ СН'!$F$12</f>
        <v>53.507677819999998</v>
      </c>
      <c r="U191" s="36">
        <f>SUMIFS(СВЦЭМ!$F$34:$F$777,СВЦЭМ!$A$34:$A$777,$A191,СВЦЭМ!$B$34:$B$777,U$190)+'СЕТ СН'!$F$12</f>
        <v>52.662428310000003</v>
      </c>
      <c r="V191" s="36">
        <f>SUMIFS(СВЦЭМ!$F$34:$F$777,СВЦЭМ!$A$34:$A$777,$A191,СВЦЭМ!$B$34:$B$777,V$190)+'СЕТ СН'!$F$12</f>
        <v>52.65746231</v>
      </c>
      <c r="W191" s="36">
        <f>SUMIFS(СВЦЭМ!$F$34:$F$777,СВЦЭМ!$A$34:$A$777,$A191,СВЦЭМ!$B$34:$B$777,W$190)+'СЕТ СН'!$F$12</f>
        <v>54.140657470000001</v>
      </c>
      <c r="X191" s="36">
        <f>SUMIFS(СВЦЭМ!$F$34:$F$777,СВЦЭМ!$A$34:$A$777,$A191,СВЦЭМ!$B$34:$B$777,X$190)+'СЕТ СН'!$F$12</f>
        <v>60.076873970000001</v>
      </c>
      <c r="Y191" s="36">
        <f>SUMIFS(СВЦЭМ!$F$34:$F$777,СВЦЭМ!$A$34:$A$777,$A191,СВЦЭМ!$B$34:$B$777,Y$190)+'СЕТ СН'!$F$12</f>
        <v>76.682230509999997</v>
      </c>
      <c r="AA191" s="45"/>
    </row>
    <row r="192" spans="1:27" ht="15.75" x14ac:dyDescent="0.2">
      <c r="A192" s="35">
        <f>A191+1</f>
        <v>43375</v>
      </c>
      <c r="B192" s="36">
        <f>SUMIFS(СВЦЭМ!$F$34:$F$777,СВЦЭМ!$A$34:$A$777,$A192,СВЦЭМ!$B$34:$B$777,B$190)+'СЕТ СН'!$F$12</f>
        <v>91.589440600000003</v>
      </c>
      <c r="C192" s="36">
        <f>SUMIFS(СВЦЭМ!$F$34:$F$777,СВЦЭМ!$A$34:$A$777,$A192,СВЦЭМ!$B$34:$B$777,C$190)+'СЕТ СН'!$F$12</f>
        <v>100.78901303000001</v>
      </c>
      <c r="D192" s="36">
        <f>SUMIFS(СВЦЭМ!$F$34:$F$777,СВЦЭМ!$A$34:$A$777,$A192,СВЦЭМ!$B$34:$B$777,D$190)+'СЕТ СН'!$F$12</f>
        <v>111.42838621999999</v>
      </c>
      <c r="E192" s="36">
        <f>SUMIFS(СВЦЭМ!$F$34:$F$777,СВЦЭМ!$A$34:$A$777,$A192,СВЦЭМ!$B$34:$B$777,E$190)+'СЕТ СН'!$F$12</f>
        <v>113.88696371</v>
      </c>
      <c r="F192" s="36">
        <f>SUMIFS(СВЦЭМ!$F$34:$F$777,СВЦЭМ!$A$34:$A$777,$A192,СВЦЭМ!$B$34:$B$777,F$190)+'СЕТ СН'!$F$12</f>
        <v>113.37614864</v>
      </c>
      <c r="G192" s="36">
        <f>SUMIFS(СВЦЭМ!$F$34:$F$777,СВЦЭМ!$A$34:$A$777,$A192,СВЦЭМ!$B$34:$B$777,G$190)+'СЕТ СН'!$F$12</f>
        <v>111.03861662</v>
      </c>
      <c r="H192" s="36">
        <f>SUMIFS(СВЦЭМ!$F$34:$F$777,СВЦЭМ!$A$34:$A$777,$A192,СВЦЭМ!$B$34:$B$777,H$190)+'СЕТ СН'!$F$12</f>
        <v>103.21994913</v>
      </c>
      <c r="I192" s="36">
        <f>SUMIFS(СВЦЭМ!$F$34:$F$777,СВЦЭМ!$A$34:$A$777,$A192,СВЦЭМ!$B$34:$B$777,I$190)+'СЕТ СН'!$F$12</f>
        <v>95.541270209999993</v>
      </c>
      <c r="J192" s="36">
        <f>SUMIFS(СВЦЭМ!$F$34:$F$777,СВЦЭМ!$A$34:$A$777,$A192,СВЦЭМ!$B$34:$B$777,J$190)+'СЕТ СН'!$F$12</f>
        <v>94.674427499999993</v>
      </c>
      <c r="K192" s="36">
        <f>SUMIFS(СВЦЭМ!$F$34:$F$777,СВЦЭМ!$A$34:$A$777,$A192,СВЦЭМ!$B$34:$B$777,K$190)+'СЕТ СН'!$F$12</f>
        <v>90.840910910000005</v>
      </c>
      <c r="L192" s="36">
        <f>SUMIFS(СВЦЭМ!$F$34:$F$777,СВЦЭМ!$A$34:$A$777,$A192,СВЦЭМ!$B$34:$B$777,L$190)+'СЕТ СН'!$F$12</f>
        <v>90.106721800000003</v>
      </c>
      <c r="M192" s="36">
        <f>SUMIFS(СВЦЭМ!$F$34:$F$777,СВЦЭМ!$A$34:$A$777,$A192,СВЦЭМ!$B$34:$B$777,M$190)+'СЕТ СН'!$F$12</f>
        <v>90.671608109999994</v>
      </c>
      <c r="N192" s="36">
        <f>SUMIFS(СВЦЭМ!$F$34:$F$777,СВЦЭМ!$A$34:$A$777,$A192,СВЦЭМ!$B$34:$B$777,N$190)+'СЕТ СН'!$F$12</f>
        <v>91.308516170000004</v>
      </c>
      <c r="O192" s="36">
        <f>SUMIFS(СВЦЭМ!$F$34:$F$777,СВЦЭМ!$A$34:$A$777,$A192,СВЦЭМ!$B$34:$B$777,O$190)+'СЕТ СН'!$F$12</f>
        <v>88.909373259999995</v>
      </c>
      <c r="P192" s="36">
        <f>SUMIFS(СВЦЭМ!$F$34:$F$777,СВЦЭМ!$A$34:$A$777,$A192,СВЦЭМ!$B$34:$B$777,P$190)+'СЕТ СН'!$F$12</f>
        <v>81.300912969999999</v>
      </c>
      <c r="Q192" s="36">
        <f>SUMIFS(СВЦЭМ!$F$34:$F$777,СВЦЭМ!$A$34:$A$777,$A192,СВЦЭМ!$B$34:$B$777,Q$190)+'СЕТ СН'!$F$12</f>
        <v>74.421180399999997</v>
      </c>
      <c r="R192" s="36">
        <f>SUMIFS(СВЦЭМ!$F$34:$F$777,СВЦЭМ!$A$34:$A$777,$A192,СВЦЭМ!$B$34:$B$777,R$190)+'СЕТ СН'!$F$12</f>
        <v>62.577867150000003</v>
      </c>
      <c r="S192" s="36">
        <f>SUMIFS(СВЦЭМ!$F$34:$F$777,СВЦЭМ!$A$34:$A$777,$A192,СВЦЭМ!$B$34:$B$777,S$190)+'СЕТ СН'!$F$12</f>
        <v>53.99396539</v>
      </c>
      <c r="T192" s="36">
        <f>SUMIFS(СВЦЭМ!$F$34:$F$777,СВЦЭМ!$A$34:$A$777,$A192,СВЦЭМ!$B$34:$B$777,T$190)+'СЕТ СН'!$F$12</f>
        <v>53.846671860000001</v>
      </c>
      <c r="U192" s="36">
        <f>SUMIFS(СВЦЭМ!$F$34:$F$777,СВЦЭМ!$A$34:$A$777,$A192,СВЦЭМ!$B$34:$B$777,U$190)+'СЕТ СН'!$F$12</f>
        <v>53.314028829999998</v>
      </c>
      <c r="V192" s="36">
        <f>SUMIFS(СВЦЭМ!$F$34:$F$777,СВЦЭМ!$A$34:$A$777,$A192,СВЦЭМ!$B$34:$B$777,V$190)+'СЕТ СН'!$F$12</f>
        <v>53.245545929999999</v>
      </c>
      <c r="W192" s="36">
        <f>SUMIFS(СВЦЭМ!$F$34:$F$777,СВЦЭМ!$A$34:$A$777,$A192,СВЦЭМ!$B$34:$B$777,W$190)+'СЕТ СН'!$F$12</f>
        <v>52.46745353</v>
      </c>
      <c r="X192" s="36">
        <f>SUMIFS(СВЦЭМ!$F$34:$F$777,СВЦЭМ!$A$34:$A$777,$A192,СВЦЭМ!$B$34:$B$777,X$190)+'СЕТ СН'!$F$12</f>
        <v>57.338996440000003</v>
      </c>
      <c r="Y192" s="36">
        <f>SUMIFS(СВЦЭМ!$F$34:$F$777,СВЦЭМ!$A$34:$A$777,$A192,СВЦЭМ!$B$34:$B$777,Y$190)+'СЕТ СН'!$F$12</f>
        <v>70.799406770000004</v>
      </c>
    </row>
    <row r="193" spans="1:25" ht="15.75" x14ac:dyDescent="0.2">
      <c r="A193" s="35">
        <f t="shared" ref="A193:A221" si="5">A192+1</f>
        <v>43376</v>
      </c>
      <c r="B193" s="36">
        <f>SUMIFS(СВЦЭМ!$F$34:$F$777,СВЦЭМ!$A$34:$A$777,$A193,СВЦЭМ!$B$34:$B$777,B$190)+'СЕТ СН'!$F$12</f>
        <v>85.382596640000003</v>
      </c>
      <c r="C193" s="36">
        <f>SUMIFS(СВЦЭМ!$F$34:$F$777,СВЦЭМ!$A$34:$A$777,$A193,СВЦЭМ!$B$34:$B$777,C$190)+'СЕТ СН'!$F$12</f>
        <v>97.652152180000002</v>
      </c>
      <c r="D193" s="36">
        <f>SUMIFS(СВЦЭМ!$F$34:$F$777,СВЦЭМ!$A$34:$A$777,$A193,СВЦЭМ!$B$34:$B$777,D$190)+'СЕТ СН'!$F$12</f>
        <v>108.48729028</v>
      </c>
      <c r="E193" s="36">
        <f>SUMIFS(СВЦЭМ!$F$34:$F$777,СВЦЭМ!$A$34:$A$777,$A193,СВЦЭМ!$B$34:$B$777,E$190)+'СЕТ СН'!$F$12</f>
        <v>110.12509515000001</v>
      </c>
      <c r="F193" s="36">
        <f>SUMIFS(СВЦЭМ!$F$34:$F$777,СВЦЭМ!$A$34:$A$777,$A193,СВЦЭМ!$B$34:$B$777,F$190)+'СЕТ СН'!$F$12</f>
        <v>109.37879331000001</v>
      </c>
      <c r="G193" s="36">
        <f>SUMIFS(СВЦЭМ!$F$34:$F$777,СВЦЭМ!$A$34:$A$777,$A193,СВЦЭМ!$B$34:$B$777,G$190)+'СЕТ СН'!$F$12</f>
        <v>105.90940249000001</v>
      </c>
      <c r="H193" s="36">
        <f>SUMIFS(СВЦЭМ!$F$34:$F$777,СВЦЭМ!$A$34:$A$777,$A193,СВЦЭМ!$B$34:$B$777,H$190)+'СЕТ СН'!$F$12</f>
        <v>98.713785310000006</v>
      </c>
      <c r="I193" s="36">
        <f>SUMIFS(СВЦЭМ!$F$34:$F$777,СВЦЭМ!$A$34:$A$777,$A193,СВЦЭМ!$B$34:$B$777,I$190)+'СЕТ СН'!$F$12</f>
        <v>91.826136640000001</v>
      </c>
      <c r="J193" s="36">
        <f>SUMIFS(СВЦЭМ!$F$34:$F$777,СВЦЭМ!$A$34:$A$777,$A193,СВЦЭМ!$B$34:$B$777,J$190)+'СЕТ СН'!$F$12</f>
        <v>89.024662860000007</v>
      </c>
      <c r="K193" s="36">
        <f>SUMIFS(СВЦЭМ!$F$34:$F$777,СВЦЭМ!$A$34:$A$777,$A193,СВЦЭМ!$B$34:$B$777,K$190)+'СЕТ СН'!$F$12</f>
        <v>88.068876720000006</v>
      </c>
      <c r="L193" s="36">
        <f>SUMIFS(СВЦЭМ!$F$34:$F$777,СВЦЭМ!$A$34:$A$777,$A193,СВЦЭМ!$B$34:$B$777,L$190)+'СЕТ СН'!$F$12</f>
        <v>89.002578799999995</v>
      </c>
      <c r="M193" s="36">
        <f>SUMIFS(СВЦЭМ!$F$34:$F$777,СВЦЭМ!$A$34:$A$777,$A193,СВЦЭМ!$B$34:$B$777,M$190)+'СЕТ СН'!$F$12</f>
        <v>89.787573739999999</v>
      </c>
      <c r="N193" s="36">
        <f>SUMIFS(СВЦЭМ!$F$34:$F$777,СВЦЭМ!$A$34:$A$777,$A193,СВЦЭМ!$B$34:$B$777,N$190)+'СЕТ СН'!$F$12</f>
        <v>89.825326349999997</v>
      </c>
      <c r="O193" s="36">
        <f>SUMIFS(СВЦЭМ!$F$34:$F$777,СВЦЭМ!$A$34:$A$777,$A193,СВЦЭМ!$B$34:$B$777,O$190)+'СЕТ СН'!$F$12</f>
        <v>86.800289699999993</v>
      </c>
      <c r="P193" s="36">
        <f>SUMIFS(СВЦЭМ!$F$34:$F$777,СВЦЭМ!$A$34:$A$777,$A193,СВЦЭМ!$B$34:$B$777,P$190)+'СЕТ СН'!$F$12</f>
        <v>81.433691809999999</v>
      </c>
      <c r="Q193" s="36">
        <f>SUMIFS(СВЦЭМ!$F$34:$F$777,СВЦЭМ!$A$34:$A$777,$A193,СВЦЭМ!$B$34:$B$777,Q$190)+'СЕТ СН'!$F$12</f>
        <v>73.853056359999997</v>
      </c>
      <c r="R193" s="36">
        <f>SUMIFS(СВЦЭМ!$F$34:$F$777,СВЦЭМ!$A$34:$A$777,$A193,СВЦЭМ!$B$34:$B$777,R$190)+'СЕТ СН'!$F$12</f>
        <v>63.819316829999998</v>
      </c>
      <c r="S193" s="36">
        <f>SUMIFS(СВЦЭМ!$F$34:$F$777,СВЦЭМ!$A$34:$A$777,$A193,СВЦЭМ!$B$34:$B$777,S$190)+'СЕТ СН'!$F$12</f>
        <v>56.616397829999997</v>
      </c>
      <c r="T193" s="36">
        <f>SUMIFS(СВЦЭМ!$F$34:$F$777,СВЦЭМ!$A$34:$A$777,$A193,СВЦЭМ!$B$34:$B$777,T$190)+'СЕТ СН'!$F$12</f>
        <v>57.887112070000001</v>
      </c>
      <c r="U193" s="36">
        <f>SUMIFS(СВЦЭМ!$F$34:$F$777,СВЦЭМ!$A$34:$A$777,$A193,СВЦЭМ!$B$34:$B$777,U$190)+'СЕТ СН'!$F$12</f>
        <v>61.936464989999997</v>
      </c>
      <c r="V193" s="36">
        <f>SUMIFS(СВЦЭМ!$F$34:$F$777,СВЦЭМ!$A$34:$A$777,$A193,СВЦЭМ!$B$34:$B$777,V$190)+'СЕТ СН'!$F$12</f>
        <v>62.641923720000001</v>
      </c>
      <c r="W193" s="36">
        <f>SUMIFS(СВЦЭМ!$F$34:$F$777,СВЦЭМ!$A$34:$A$777,$A193,СВЦЭМ!$B$34:$B$777,W$190)+'СЕТ СН'!$F$12</f>
        <v>62.08960897</v>
      </c>
      <c r="X193" s="36">
        <f>SUMIFS(СВЦЭМ!$F$34:$F$777,СВЦЭМ!$A$34:$A$777,$A193,СВЦЭМ!$B$34:$B$777,X$190)+'СЕТ СН'!$F$12</f>
        <v>60.157794449999997</v>
      </c>
      <c r="Y193" s="36">
        <f>SUMIFS(СВЦЭМ!$F$34:$F$777,СВЦЭМ!$A$34:$A$777,$A193,СВЦЭМ!$B$34:$B$777,Y$190)+'СЕТ СН'!$F$12</f>
        <v>73.7896085</v>
      </c>
    </row>
    <row r="194" spans="1:25" ht="15.75" x14ac:dyDescent="0.2">
      <c r="A194" s="35">
        <f t="shared" si="5"/>
        <v>43377</v>
      </c>
      <c r="B194" s="36">
        <f>SUMIFS(СВЦЭМ!$F$34:$F$777,СВЦЭМ!$A$34:$A$777,$A194,СВЦЭМ!$B$34:$B$777,B$190)+'СЕТ СН'!$F$12</f>
        <v>80.702288030000005</v>
      </c>
      <c r="C194" s="36">
        <f>SUMIFS(СВЦЭМ!$F$34:$F$777,СВЦЭМ!$A$34:$A$777,$A194,СВЦЭМ!$B$34:$B$777,C$190)+'СЕТ СН'!$F$12</f>
        <v>93.571111680000001</v>
      </c>
      <c r="D194" s="36">
        <f>SUMIFS(СВЦЭМ!$F$34:$F$777,СВЦЭМ!$A$34:$A$777,$A194,СВЦЭМ!$B$34:$B$777,D$190)+'СЕТ СН'!$F$12</f>
        <v>105.38447289</v>
      </c>
      <c r="E194" s="36">
        <f>SUMIFS(СВЦЭМ!$F$34:$F$777,СВЦЭМ!$A$34:$A$777,$A194,СВЦЭМ!$B$34:$B$777,E$190)+'СЕТ СН'!$F$12</f>
        <v>108.77147488</v>
      </c>
      <c r="F194" s="36">
        <f>SUMIFS(СВЦЭМ!$F$34:$F$777,СВЦЭМ!$A$34:$A$777,$A194,СВЦЭМ!$B$34:$B$777,F$190)+'СЕТ СН'!$F$12</f>
        <v>108.28893275999999</v>
      </c>
      <c r="G194" s="36">
        <f>SUMIFS(СВЦЭМ!$F$34:$F$777,СВЦЭМ!$A$34:$A$777,$A194,СВЦЭМ!$B$34:$B$777,G$190)+'СЕТ СН'!$F$12</f>
        <v>104.94512724000001</v>
      </c>
      <c r="H194" s="36">
        <f>SUMIFS(СВЦЭМ!$F$34:$F$777,СВЦЭМ!$A$34:$A$777,$A194,СВЦЭМ!$B$34:$B$777,H$190)+'СЕТ СН'!$F$12</f>
        <v>98.993100810000001</v>
      </c>
      <c r="I194" s="36">
        <f>SUMIFS(СВЦЭМ!$F$34:$F$777,СВЦЭМ!$A$34:$A$777,$A194,СВЦЭМ!$B$34:$B$777,I$190)+'СЕТ СН'!$F$12</f>
        <v>93.451310430000007</v>
      </c>
      <c r="J194" s="36">
        <f>SUMIFS(СВЦЭМ!$F$34:$F$777,СВЦЭМ!$A$34:$A$777,$A194,СВЦЭМ!$B$34:$B$777,J$190)+'СЕТ СН'!$F$12</f>
        <v>91.424872679999993</v>
      </c>
      <c r="K194" s="36">
        <f>SUMIFS(СВЦЭМ!$F$34:$F$777,СВЦЭМ!$A$34:$A$777,$A194,СВЦЭМ!$B$34:$B$777,K$190)+'СЕТ СН'!$F$12</f>
        <v>90.469757439999995</v>
      </c>
      <c r="L194" s="36">
        <f>SUMIFS(СВЦЭМ!$F$34:$F$777,СВЦЭМ!$A$34:$A$777,$A194,СВЦЭМ!$B$34:$B$777,L$190)+'СЕТ СН'!$F$12</f>
        <v>91.385223300000007</v>
      </c>
      <c r="M194" s="36">
        <f>SUMIFS(СВЦЭМ!$F$34:$F$777,СВЦЭМ!$A$34:$A$777,$A194,СВЦЭМ!$B$34:$B$777,M$190)+'СЕТ СН'!$F$12</f>
        <v>93.068242069999997</v>
      </c>
      <c r="N194" s="36">
        <f>SUMIFS(СВЦЭМ!$F$34:$F$777,СВЦЭМ!$A$34:$A$777,$A194,СВЦЭМ!$B$34:$B$777,N$190)+'СЕТ СН'!$F$12</f>
        <v>93.450995239999997</v>
      </c>
      <c r="O194" s="36">
        <f>SUMIFS(СВЦЭМ!$F$34:$F$777,СВЦЭМ!$A$34:$A$777,$A194,СВЦЭМ!$B$34:$B$777,O$190)+'СЕТ СН'!$F$12</f>
        <v>91.974899879999995</v>
      </c>
      <c r="P194" s="36">
        <f>SUMIFS(СВЦЭМ!$F$34:$F$777,СВЦЭМ!$A$34:$A$777,$A194,СВЦЭМ!$B$34:$B$777,P$190)+'СЕТ СН'!$F$12</f>
        <v>83.829755700000007</v>
      </c>
      <c r="Q194" s="36">
        <f>SUMIFS(СВЦЭМ!$F$34:$F$777,СВЦЭМ!$A$34:$A$777,$A194,СВЦЭМ!$B$34:$B$777,Q$190)+'СЕТ СН'!$F$12</f>
        <v>76.988757039999996</v>
      </c>
      <c r="R194" s="36">
        <f>SUMIFS(СВЦЭМ!$F$34:$F$777,СВЦЭМ!$A$34:$A$777,$A194,СВЦЭМ!$B$34:$B$777,R$190)+'СЕТ СН'!$F$12</f>
        <v>66.462613469999994</v>
      </c>
      <c r="S194" s="36">
        <f>SUMIFS(СВЦЭМ!$F$34:$F$777,СВЦЭМ!$A$34:$A$777,$A194,СВЦЭМ!$B$34:$B$777,S$190)+'СЕТ СН'!$F$12</f>
        <v>58.016653210000001</v>
      </c>
      <c r="T194" s="36">
        <f>SUMIFS(СВЦЭМ!$F$34:$F$777,СВЦЭМ!$A$34:$A$777,$A194,СВЦЭМ!$B$34:$B$777,T$190)+'СЕТ СН'!$F$12</f>
        <v>58.724966670000001</v>
      </c>
      <c r="U194" s="36">
        <f>SUMIFS(СВЦЭМ!$F$34:$F$777,СВЦЭМ!$A$34:$A$777,$A194,СВЦЭМ!$B$34:$B$777,U$190)+'СЕТ СН'!$F$12</f>
        <v>63.388639410000003</v>
      </c>
      <c r="V194" s="36">
        <f>SUMIFS(СВЦЭМ!$F$34:$F$777,СВЦЭМ!$A$34:$A$777,$A194,СВЦЭМ!$B$34:$B$777,V$190)+'СЕТ СН'!$F$12</f>
        <v>64.121860479999995</v>
      </c>
      <c r="W194" s="36">
        <f>SUMIFS(СВЦЭМ!$F$34:$F$777,СВЦЭМ!$A$34:$A$777,$A194,СВЦЭМ!$B$34:$B$777,W$190)+'СЕТ СН'!$F$12</f>
        <v>63.242090619999999</v>
      </c>
      <c r="X194" s="36">
        <f>SUMIFS(СВЦЭМ!$F$34:$F$777,СВЦЭМ!$A$34:$A$777,$A194,СВЦЭМ!$B$34:$B$777,X$190)+'СЕТ СН'!$F$12</f>
        <v>62.68088332</v>
      </c>
      <c r="Y194" s="36">
        <f>SUMIFS(СВЦЭМ!$F$34:$F$777,СВЦЭМ!$A$34:$A$777,$A194,СВЦЭМ!$B$34:$B$777,Y$190)+'СЕТ СН'!$F$12</f>
        <v>72.29386719</v>
      </c>
    </row>
    <row r="195" spans="1:25" ht="15.75" x14ac:dyDescent="0.2">
      <c r="A195" s="35">
        <f t="shared" si="5"/>
        <v>43378</v>
      </c>
      <c r="B195" s="36">
        <f>SUMIFS(СВЦЭМ!$F$34:$F$777,СВЦЭМ!$A$34:$A$777,$A195,СВЦЭМ!$B$34:$B$777,B$190)+'СЕТ СН'!$F$12</f>
        <v>90.582185989999999</v>
      </c>
      <c r="C195" s="36">
        <f>SUMIFS(СВЦЭМ!$F$34:$F$777,СВЦЭМ!$A$34:$A$777,$A195,СВЦЭМ!$B$34:$B$777,C$190)+'СЕТ СН'!$F$12</f>
        <v>98.025210490000006</v>
      </c>
      <c r="D195" s="36">
        <f>SUMIFS(СВЦЭМ!$F$34:$F$777,СВЦЭМ!$A$34:$A$777,$A195,СВЦЭМ!$B$34:$B$777,D$190)+'СЕТ СН'!$F$12</f>
        <v>105.83026477999999</v>
      </c>
      <c r="E195" s="36">
        <f>SUMIFS(СВЦЭМ!$F$34:$F$777,СВЦЭМ!$A$34:$A$777,$A195,СВЦЭМ!$B$34:$B$777,E$190)+'СЕТ СН'!$F$12</f>
        <v>106.47132089999999</v>
      </c>
      <c r="F195" s="36">
        <f>SUMIFS(СВЦЭМ!$F$34:$F$777,СВЦЭМ!$A$34:$A$777,$A195,СВЦЭМ!$B$34:$B$777,F$190)+'СЕТ СН'!$F$12</f>
        <v>106.67386079000001</v>
      </c>
      <c r="G195" s="36">
        <f>SUMIFS(СВЦЭМ!$F$34:$F$777,СВЦЭМ!$A$34:$A$777,$A195,СВЦЭМ!$B$34:$B$777,G$190)+'СЕТ СН'!$F$12</f>
        <v>104.89923802</v>
      </c>
      <c r="H195" s="36">
        <f>SUMIFS(СВЦЭМ!$F$34:$F$777,СВЦЭМ!$A$34:$A$777,$A195,СВЦЭМ!$B$34:$B$777,H$190)+'СЕТ СН'!$F$12</f>
        <v>99.426354680000003</v>
      </c>
      <c r="I195" s="36">
        <f>SUMIFS(СВЦЭМ!$F$34:$F$777,СВЦЭМ!$A$34:$A$777,$A195,СВЦЭМ!$B$34:$B$777,I$190)+'СЕТ СН'!$F$12</f>
        <v>90.941964409999997</v>
      </c>
      <c r="J195" s="36">
        <f>SUMIFS(СВЦЭМ!$F$34:$F$777,СВЦЭМ!$A$34:$A$777,$A195,СВЦЭМ!$B$34:$B$777,J$190)+'СЕТ СН'!$F$12</f>
        <v>88.18810225</v>
      </c>
      <c r="K195" s="36">
        <f>SUMIFS(СВЦЭМ!$F$34:$F$777,СВЦЭМ!$A$34:$A$777,$A195,СВЦЭМ!$B$34:$B$777,K$190)+'СЕТ СН'!$F$12</f>
        <v>87.752412320000005</v>
      </c>
      <c r="L195" s="36">
        <f>SUMIFS(СВЦЭМ!$F$34:$F$777,СВЦЭМ!$A$34:$A$777,$A195,СВЦЭМ!$B$34:$B$777,L$190)+'СЕТ СН'!$F$12</f>
        <v>88.349420219999999</v>
      </c>
      <c r="M195" s="36">
        <f>SUMIFS(СВЦЭМ!$F$34:$F$777,СВЦЭМ!$A$34:$A$777,$A195,СВЦЭМ!$B$34:$B$777,M$190)+'СЕТ СН'!$F$12</f>
        <v>88.950288970000003</v>
      </c>
      <c r="N195" s="36">
        <f>SUMIFS(СВЦЭМ!$F$34:$F$777,СВЦЭМ!$A$34:$A$777,$A195,СВЦЭМ!$B$34:$B$777,N$190)+'СЕТ СН'!$F$12</f>
        <v>91.165861759999999</v>
      </c>
      <c r="O195" s="36">
        <f>SUMIFS(СВЦЭМ!$F$34:$F$777,СВЦЭМ!$A$34:$A$777,$A195,СВЦЭМ!$B$34:$B$777,O$190)+'СЕТ СН'!$F$12</f>
        <v>89.516988389999995</v>
      </c>
      <c r="P195" s="36">
        <f>SUMIFS(СВЦЭМ!$F$34:$F$777,СВЦЭМ!$A$34:$A$777,$A195,СВЦЭМ!$B$34:$B$777,P$190)+'СЕТ СН'!$F$12</f>
        <v>84.856901289999996</v>
      </c>
      <c r="Q195" s="36">
        <f>SUMIFS(СВЦЭМ!$F$34:$F$777,СВЦЭМ!$A$34:$A$777,$A195,СВЦЭМ!$B$34:$B$777,Q$190)+'СЕТ СН'!$F$12</f>
        <v>77.268750409999996</v>
      </c>
      <c r="R195" s="36">
        <f>SUMIFS(СВЦЭМ!$F$34:$F$777,СВЦЭМ!$A$34:$A$777,$A195,СВЦЭМ!$B$34:$B$777,R$190)+'СЕТ СН'!$F$12</f>
        <v>67.032348479999996</v>
      </c>
      <c r="S195" s="36">
        <f>SUMIFS(СВЦЭМ!$F$34:$F$777,СВЦЭМ!$A$34:$A$777,$A195,СВЦЭМ!$B$34:$B$777,S$190)+'СЕТ СН'!$F$12</f>
        <v>56.858481439999998</v>
      </c>
      <c r="T195" s="36">
        <f>SUMIFS(СВЦЭМ!$F$34:$F$777,СВЦЭМ!$A$34:$A$777,$A195,СВЦЭМ!$B$34:$B$777,T$190)+'СЕТ СН'!$F$12</f>
        <v>55.009924609999999</v>
      </c>
      <c r="U195" s="36">
        <f>SUMIFS(СВЦЭМ!$F$34:$F$777,СВЦЭМ!$A$34:$A$777,$A195,СВЦЭМ!$B$34:$B$777,U$190)+'СЕТ СН'!$F$12</f>
        <v>59.463497820000001</v>
      </c>
      <c r="V195" s="36">
        <f>SUMIFS(СВЦЭМ!$F$34:$F$777,СВЦЭМ!$A$34:$A$777,$A195,СВЦЭМ!$B$34:$B$777,V$190)+'СЕТ СН'!$F$12</f>
        <v>59.452330670000002</v>
      </c>
      <c r="W195" s="36">
        <f>SUMIFS(СВЦЭМ!$F$34:$F$777,СВЦЭМ!$A$34:$A$777,$A195,СВЦЭМ!$B$34:$B$777,W$190)+'СЕТ СН'!$F$12</f>
        <v>58.20290095</v>
      </c>
      <c r="X195" s="36">
        <f>SUMIFS(СВЦЭМ!$F$34:$F$777,СВЦЭМ!$A$34:$A$777,$A195,СВЦЭМ!$B$34:$B$777,X$190)+'СЕТ СН'!$F$12</f>
        <v>58.538988320000001</v>
      </c>
      <c r="Y195" s="36">
        <f>SUMIFS(СВЦЭМ!$F$34:$F$777,СВЦЭМ!$A$34:$A$777,$A195,СВЦЭМ!$B$34:$B$777,Y$190)+'СЕТ СН'!$F$12</f>
        <v>72.060350339999999</v>
      </c>
    </row>
    <row r="196" spans="1:25" ht="15.75" x14ac:dyDescent="0.2">
      <c r="A196" s="35">
        <f t="shared" si="5"/>
        <v>43379</v>
      </c>
      <c r="B196" s="36">
        <f>SUMIFS(СВЦЭМ!$F$34:$F$777,СВЦЭМ!$A$34:$A$777,$A196,СВЦЭМ!$B$34:$B$777,B$190)+'СЕТ СН'!$F$12</f>
        <v>85.040342170000002</v>
      </c>
      <c r="C196" s="36">
        <f>SUMIFS(СВЦЭМ!$F$34:$F$777,СВЦЭМ!$A$34:$A$777,$A196,СВЦЭМ!$B$34:$B$777,C$190)+'СЕТ СН'!$F$12</f>
        <v>98.330049779999996</v>
      </c>
      <c r="D196" s="36">
        <f>SUMIFS(СВЦЭМ!$F$34:$F$777,СВЦЭМ!$A$34:$A$777,$A196,СВЦЭМ!$B$34:$B$777,D$190)+'СЕТ СН'!$F$12</f>
        <v>108.27258673</v>
      </c>
      <c r="E196" s="36">
        <f>SUMIFS(СВЦЭМ!$F$34:$F$777,СВЦЭМ!$A$34:$A$777,$A196,СВЦЭМ!$B$34:$B$777,E$190)+'СЕТ СН'!$F$12</f>
        <v>109.9387474</v>
      </c>
      <c r="F196" s="36">
        <f>SUMIFS(СВЦЭМ!$F$34:$F$777,СВЦЭМ!$A$34:$A$777,$A196,СВЦЭМ!$B$34:$B$777,F$190)+'СЕТ СН'!$F$12</f>
        <v>109.19611369</v>
      </c>
      <c r="G196" s="36">
        <f>SUMIFS(СВЦЭМ!$F$34:$F$777,СВЦЭМ!$A$34:$A$777,$A196,СВЦЭМ!$B$34:$B$777,G$190)+'СЕТ СН'!$F$12</f>
        <v>107.34600362</v>
      </c>
      <c r="H196" s="36">
        <f>SUMIFS(СВЦЭМ!$F$34:$F$777,СВЦЭМ!$A$34:$A$777,$A196,СВЦЭМ!$B$34:$B$777,H$190)+'СЕТ СН'!$F$12</f>
        <v>105.16156873</v>
      </c>
      <c r="I196" s="36">
        <f>SUMIFS(СВЦЭМ!$F$34:$F$777,СВЦЭМ!$A$34:$A$777,$A196,СВЦЭМ!$B$34:$B$777,I$190)+'СЕТ СН'!$F$12</f>
        <v>98.952218340000002</v>
      </c>
      <c r="J196" s="36">
        <f>SUMIFS(СВЦЭМ!$F$34:$F$777,СВЦЭМ!$A$34:$A$777,$A196,СВЦЭМ!$B$34:$B$777,J$190)+'СЕТ СН'!$F$12</f>
        <v>91.395837810000003</v>
      </c>
      <c r="K196" s="36">
        <f>SUMIFS(СВЦЭМ!$F$34:$F$777,СВЦЭМ!$A$34:$A$777,$A196,СВЦЭМ!$B$34:$B$777,K$190)+'СЕТ СН'!$F$12</f>
        <v>85.897760099999999</v>
      </c>
      <c r="L196" s="36">
        <f>SUMIFS(СВЦЭМ!$F$34:$F$777,СВЦЭМ!$A$34:$A$777,$A196,СВЦЭМ!$B$34:$B$777,L$190)+'СЕТ СН'!$F$12</f>
        <v>84.060047119999993</v>
      </c>
      <c r="M196" s="36">
        <f>SUMIFS(СВЦЭМ!$F$34:$F$777,СВЦЭМ!$A$34:$A$777,$A196,СВЦЭМ!$B$34:$B$777,M$190)+'СЕТ СН'!$F$12</f>
        <v>83.805135539999995</v>
      </c>
      <c r="N196" s="36">
        <f>SUMIFS(СВЦЭМ!$F$34:$F$777,СВЦЭМ!$A$34:$A$777,$A196,СВЦЭМ!$B$34:$B$777,N$190)+'СЕТ СН'!$F$12</f>
        <v>86.283548339999996</v>
      </c>
      <c r="O196" s="36">
        <f>SUMIFS(СВЦЭМ!$F$34:$F$777,СВЦЭМ!$A$34:$A$777,$A196,СВЦЭМ!$B$34:$B$777,O$190)+'СЕТ СН'!$F$12</f>
        <v>86.814888710000005</v>
      </c>
      <c r="P196" s="36">
        <f>SUMIFS(СВЦЭМ!$F$34:$F$777,СВЦЭМ!$A$34:$A$777,$A196,СВЦЭМ!$B$34:$B$777,P$190)+'СЕТ СН'!$F$12</f>
        <v>79.473150009999998</v>
      </c>
      <c r="Q196" s="36">
        <f>SUMIFS(СВЦЭМ!$F$34:$F$777,СВЦЭМ!$A$34:$A$777,$A196,СВЦЭМ!$B$34:$B$777,Q$190)+'СЕТ СН'!$F$12</f>
        <v>72.278993400000004</v>
      </c>
      <c r="R196" s="36">
        <f>SUMIFS(СВЦЭМ!$F$34:$F$777,СВЦЭМ!$A$34:$A$777,$A196,СВЦЭМ!$B$34:$B$777,R$190)+'СЕТ СН'!$F$12</f>
        <v>61.208338189999999</v>
      </c>
      <c r="S196" s="36">
        <f>SUMIFS(СВЦЭМ!$F$34:$F$777,СВЦЭМ!$A$34:$A$777,$A196,СВЦЭМ!$B$34:$B$777,S$190)+'СЕТ СН'!$F$12</f>
        <v>53.69426283</v>
      </c>
      <c r="T196" s="36">
        <f>SUMIFS(СВЦЭМ!$F$34:$F$777,СВЦЭМ!$A$34:$A$777,$A196,СВЦЭМ!$B$34:$B$777,T$190)+'СЕТ СН'!$F$12</f>
        <v>54.027209589999998</v>
      </c>
      <c r="U196" s="36">
        <f>SUMIFS(СВЦЭМ!$F$34:$F$777,СВЦЭМ!$A$34:$A$777,$A196,СВЦЭМ!$B$34:$B$777,U$190)+'СЕТ СН'!$F$12</f>
        <v>58.746626790000001</v>
      </c>
      <c r="V196" s="36">
        <f>SUMIFS(СВЦЭМ!$F$34:$F$777,СВЦЭМ!$A$34:$A$777,$A196,СВЦЭМ!$B$34:$B$777,V$190)+'СЕТ СН'!$F$12</f>
        <v>59.514914089999998</v>
      </c>
      <c r="W196" s="36">
        <f>SUMIFS(СВЦЭМ!$F$34:$F$777,СВЦЭМ!$A$34:$A$777,$A196,СВЦЭМ!$B$34:$B$777,W$190)+'СЕТ СН'!$F$12</f>
        <v>57.194448780000002</v>
      </c>
      <c r="X196" s="36">
        <f>SUMIFS(СВЦЭМ!$F$34:$F$777,СВЦЭМ!$A$34:$A$777,$A196,СВЦЭМ!$B$34:$B$777,X$190)+'СЕТ СН'!$F$12</f>
        <v>56.977347760000001</v>
      </c>
      <c r="Y196" s="36">
        <f>SUMIFS(СВЦЭМ!$F$34:$F$777,СВЦЭМ!$A$34:$A$777,$A196,СВЦЭМ!$B$34:$B$777,Y$190)+'СЕТ СН'!$F$12</f>
        <v>70.942163629999996</v>
      </c>
    </row>
    <row r="197" spans="1:25" ht="15.75" x14ac:dyDescent="0.2">
      <c r="A197" s="35">
        <f t="shared" si="5"/>
        <v>43380</v>
      </c>
      <c r="B197" s="36">
        <f>SUMIFS(СВЦЭМ!$F$34:$F$777,СВЦЭМ!$A$34:$A$777,$A197,СВЦЭМ!$B$34:$B$777,B$190)+'СЕТ СН'!$F$12</f>
        <v>83.559157130000003</v>
      </c>
      <c r="C197" s="36">
        <f>SUMIFS(СВЦЭМ!$F$34:$F$777,СВЦЭМ!$A$34:$A$777,$A197,СВЦЭМ!$B$34:$B$777,C$190)+'СЕТ СН'!$F$12</f>
        <v>95.50153195</v>
      </c>
      <c r="D197" s="36">
        <f>SUMIFS(СВЦЭМ!$F$34:$F$777,СВЦЭМ!$A$34:$A$777,$A197,СВЦЭМ!$B$34:$B$777,D$190)+'СЕТ СН'!$F$12</f>
        <v>104.92606668000001</v>
      </c>
      <c r="E197" s="36">
        <f>SUMIFS(СВЦЭМ!$F$34:$F$777,СВЦЭМ!$A$34:$A$777,$A197,СВЦЭМ!$B$34:$B$777,E$190)+'СЕТ СН'!$F$12</f>
        <v>105.19604193000001</v>
      </c>
      <c r="F197" s="36">
        <f>SUMIFS(СВЦЭМ!$F$34:$F$777,СВЦЭМ!$A$34:$A$777,$A197,СВЦЭМ!$B$34:$B$777,F$190)+'СЕТ СН'!$F$12</f>
        <v>105.51408866</v>
      </c>
      <c r="G197" s="36">
        <f>SUMIFS(СВЦЭМ!$F$34:$F$777,СВЦЭМ!$A$34:$A$777,$A197,СВЦЭМ!$B$34:$B$777,G$190)+'СЕТ СН'!$F$12</f>
        <v>106.63005577</v>
      </c>
      <c r="H197" s="36">
        <f>SUMIFS(СВЦЭМ!$F$34:$F$777,СВЦЭМ!$A$34:$A$777,$A197,СВЦЭМ!$B$34:$B$777,H$190)+'СЕТ СН'!$F$12</f>
        <v>103.18897204</v>
      </c>
      <c r="I197" s="36">
        <f>SUMIFS(СВЦЭМ!$F$34:$F$777,СВЦЭМ!$A$34:$A$777,$A197,СВЦЭМ!$B$34:$B$777,I$190)+'СЕТ СН'!$F$12</f>
        <v>96.723977340000005</v>
      </c>
      <c r="J197" s="36">
        <f>SUMIFS(СВЦЭМ!$F$34:$F$777,СВЦЭМ!$A$34:$A$777,$A197,СВЦЭМ!$B$34:$B$777,J$190)+'СЕТ СН'!$F$12</f>
        <v>91.277000689999994</v>
      </c>
      <c r="K197" s="36">
        <f>SUMIFS(СВЦЭМ!$F$34:$F$777,СВЦЭМ!$A$34:$A$777,$A197,СВЦЭМ!$B$34:$B$777,K$190)+'СЕТ СН'!$F$12</f>
        <v>87.872786199999993</v>
      </c>
      <c r="L197" s="36">
        <f>SUMIFS(СВЦЭМ!$F$34:$F$777,СВЦЭМ!$A$34:$A$777,$A197,СВЦЭМ!$B$34:$B$777,L$190)+'СЕТ СН'!$F$12</f>
        <v>85.348631019999999</v>
      </c>
      <c r="M197" s="36">
        <f>SUMIFS(СВЦЭМ!$F$34:$F$777,СВЦЭМ!$A$34:$A$777,$A197,СВЦЭМ!$B$34:$B$777,M$190)+'СЕТ СН'!$F$12</f>
        <v>86.037192930000003</v>
      </c>
      <c r="N197" s="36">
        <f>SUMIFS(СВЦЭМ!$F$34:$F$777,СВЦЭМ!$A$34:$A$777,$A197,СВЦЭМ!$B$34:$B$777,N$190)+'СЕТ СН'!$F$12</f>
        <v>87.221703520000005</v>
      </c>
      <c r="O197" s="36">
        <f>SUMIFS(СВЦЭМ!$F$34:$F$777,СВЦЭМ!$A$34:$A$777,$A197,СВЦЭМ!$B$34:$B$777,O$190)+'СЕТ СН'!$F$12</f>
        <v>85.891730980000006</v>
      </c>
      <c r="P197" s="36">
        <f>SUMIFS(СВЦЭМ!$F$34:$F$777,СВЦЭМ!$A$34:$A$777,$A197,СВЦЭМ!$B$34:$B$777,P$190)+'СЕТ СН'!$F$12</f>
        <v>79.341327489999998</v>
      </c>
      <c r="Q197" s="36">
        <f>SUMIFS(СВЦЭМ!$F$34:$F$777,СВЦЭМ!$A$34:$A$777,$A197,СВЦЭМ!$B$34:$B$777,Q$190)+'СЕТ СН'!$F$12</f>
        <v>71.697123149999996</v>
      </c>
      <c r="R197" s="36">
        <f>SUMIFS(СВЦЭМ!$F$34:$F$777,СВЦЭМ!$A$34:$A$777,$A197,СВЦЭМ!$B$34:$B$777,R$190)+'СЕТ СН'!$F$12</f>
        <v>61.273336030000003</v>
      </c>
      <c r="S197" s="36">
        <f>SUMIFS(СВЦЭМ!$F$34:$F$777,СВЦЭМ!$A$34:$A$777,$A197,СВЦЭМ!$B$34:$B$777,S$190)+'СЕТ СН'!$F$12</f>
        <v>53.732826269999997</v>
      </c>
      <c r="T197" s="36">
        <f>SUMIFS(СВЦЭМ!$F$34:$F$777,СВЦЭМ!$A$34:$A$777,$A197,СВЦЭМ!$B$34:$B$777,T$190)+'СЕТ СН'!$F$12</f>
        <v>56.074652010000001</v>
      </c>
      <c r="U197" s="36">
        <f>SUMIFS(СВЦЭМ!$F$34:$F$777,СВЦЭМ!$A$34:$A$777,$A197,СВЦЭМ!$B$34:$B$777,U$190)+'СЕТ СН'!$F$12</f>
        <v>61.542954350000002</v>
      </c>
      <c r="V197" s="36">
        <f>SUMIFS(СВЦЭМ!$F$34:$F$777,СВЦЭМ!$A$34:$A$777,$A197,СВЦЭМ!$B$34:$B$777,V$190)+'СЕТ СН'!$F$12</f>
        <v>61.911084930000001</v>
      </c>
      <c r="W197" s="36">
        <f>SUMIFS(СВЦЭМ!$F$34:$F$777,СВЦЭМ!$A$34:$A$777,$A197,СВЦЭМ!$B$34:$B$777,W$190)+'СЕТ СН'!$F$12</f>
        <v>59.550071889999998</v>
      </c>
      <c r="X197" s="36">
        <f>SUMIFS(СВЦЭМ!$F$34:$F$777,СВЦЭМ!$A$34:$A$777,$A197,СВЦЭМ!$B$34:$B$777,X$190)+'СЕТ СН'!$F$12</f>
        <v>58.691031870000003</v>
      </c>
      <c r="Y197" s="36">
        <f>SUMIFS(СВЦЭМ!$F$34:$F$777,СВЦЭМ!$A$34:$A$777,$A197,СВЦЭМ!$B$34:$B$777,Y$190)+'СЕТ СН'!$F$12</f>
        <v>70.098242110000001</v>
      </c>
    </row>
    <row r="198" spans="1:25" ht="15.75" x14ac:dyDescent="0.2">
      <c r="A198" s="35">
        <f t="shared" si="5"/>
        <v>43381</v>
      </c>
      <c r="B198" s="36">
        <f>SUMIFS(СВЦЭМ!$F$34:$F$777,СВЦЭМ!$A$34:$A$777,$A198,СВЦЭМ!$B$34:$B$777,B$190)+'СЕТ СН'!$F$12</f>
        <v>89.603524969999995</v>
      </c>
      <c r="C198" s="36">
        <f>SUMIFS(СВЦЭМ!$F$34:$F$777,СВЦЭМ!$A$34:$A$777,$A198,СВЦЭМ!$B$34:$B$777,C$190)+'СЕТ СН'!$F$12</f>
        <v>101.19062031</v>
      </c>
      <c r="D198" s="36">
        <f>SUMIFS(СВЦЭМ!$F$34:$F$777,СВЦЭМ!$A$34:$A$777,$A198,СВЦЭМ!$B$34:$B$777,D$190)+'СЕТ СН'!$F$12</f>
        <v>112.01565322</v>
      </c>
      <c r="E198" s="36">
        <f>SUMIFS(СВЦЭМ!$F$34:$F$777,СВЦЭМ!$A$34:$A$777,$A198,СВЦЭМ!$B$34:$B$777,E$190)+'СЕТ СН'!$F$12</f>
        <v>113.58874230000001</v>
      </c>
      <c r="F198" s="36">
        <f>SUMIFS(СВЦЭМ!$F$34:$F$777,СВЦЭМ!$A$34:$A$777,$A198,СВЦЭМ!$B$34:$B$777,F$190)+'СЕТ СН'!$F$12</f>
        <v>114.11881576</v>
      </c>
      <c r="G198" s="36">
        <f>SUMIFS(СВЦЭМ!$F$34:$F$777,СВЦЭМ!$A$34:$A$777,$A198,СВЦЭМ!$B$34:$B$777,G$190)+'СЕТ СН'!$F$12</f>
        <v>110.60509125</v>
      </c>
      <c r="H198" s="36">
        <f>SUMIFS(СВЦЭМ!$F$34:$F$777,СВЦЭМ!$A$34:$A$777,$A198,СВЦЭМ!$B$34:$B$777,H$190)+'СЕТ СН'!$F$12</f>
        <v>102.53815616999999</v>
      </c>
      <c r="I198" s="36">
        <f>SUMIFS(СВЦЭМ!$F$34:$F$777,СВЦЭМ!$A$34:$A$777,$A198,СВЦЭМ!$B$34:$B$777,I$190)+'СЕТ СН'!$F$12</f>
        <v>93.64009969</v>
      </c>
      <c r="J198" s="36">
        <f>SUMIFS(СВЦЭМ!$F$34:$F$777,СВЦЭМ!$A$34:$A$777,$A198,СВЦЭМ!$B$34:$B$777,J$190)+'СЕТ СН'!$F$12</f>
        <v>89.920174489999994</v>
      </c>
      <c r="K198" s="36">
        <f>SUMIFS(СВЦЭМ!$F$34:$F$777,СВЦЭМ!$A$34:$A$777,$A198,СВЦЭМ!$B$34:$B$777,K$190)+'СЕТ СН'!$F$12</f>
        <v>86.878993780000002</v>
      </c>
      <c r="L198" s="36">
        <f>SUMIFS(СВЦЭМ!$F$34:$F$777,СВЦЭМ!$A$34:$A$777,$A198,СВЦЭМ!$B$34:$B$777,L$190)+'СЕТ СН'!$F$12</f>
        <v>86.196827409999997</v>
      </c>
      <c r="M198" s="36">
        <f>SUMIFS(СВЦЭМ!$F$34:$F$777,СВЦЭМ!$A$34:$A$777,$A198,СВЦЭМ!$B$34:$B$777,M$190)+'СЕТ СН'!$F$12</f>
        <v>87.432718510000001</v>
      </c>
      <c r="N198" s="36">
        <f>SUMIFS(СВЦЭМ!$F$34:$F$777,СВЦЭМ!$A$34:$A$777,$A198,СВЦЭМ!$B$34:$B$777,N$190)+'СЕТ СН'!$F$12</f>
        <v>88.487661180000003</v>
      </c>
      <c r="O198" s="36">
        <f>SUMIFS(СВЦЭМ!$F$34:$F$777,СВЦЭМ!$A$34:$A$777,$A198,СВЦЭМ!$B$34:$B$777,O$190)+'СЕТ СН'!$F$12</f>
        <v>85.094714510000003</v>
      </c>
      <c r="P198" s="36">
        <f>SUMIFS(СВЦЭМ!$F$34:$F$777,СВЦЭМ!$A$34:$A$777,$A198,СВЦЭМ!$B$34:$B$777,P$190)+'СЕТ СН'!$F$12</f>
        <v>77.851493250000004</v>
      </c>
      <c r="Q198" s="36">
        <f>SUMIFS(СВЦЭМ!$F$34:$F$777,СВЦЭМ!$A$34:$A$777,$A198,СВЦЭМ!$B$34:$B$777,Q$190)+'СЕТ СН'!$F$12</f>
        <v>70.128547339999997</v>
      </c>
      <c r="R198" s="36">
        <f>SUMIFS(СВЦЭМ!$F$34:$F$777,СВЦЭМ!$A$34:$A$777,$A198,СВЦЭМ!$B$34:$B$777,R$190)+'СЕТ СН'!$F$12</f>
        <v>61.42140569</v>
      </c>
      <c r="S198" s="36">
        <f>SUMIFS(СВЦЭМ!$F$34:$F$777,СВЦЭМ!$A$34:$A$777,$A198,СВЦЭМ!$B$34:$B$777,S$190)+'СЕТ СН'!$F$12</f>
        <v>56.97389167</v>
      </c>
      <c r="T198" s="36">
        <f>SUMIFS(СВЦЭМ!$F$34:$F$777,СВЦЭМ!$A$34:$A$777,$A198,СВЦЭМ!$B$34:$B$777,T$190)+'СЕТ СН'!$F$12</f>
        <v>58.583327320000002</v>
      </c>
      <c r="U198" s="36">
        <f>SUMIFS(СВЦЭМ!$F$34:$F$777,СВЦЭМ!$A$34:$A$777,$A198,СВЦЭМ!$B$34:$B$777,U$190)+'СЕТ СН'!$F$12</f>
        <v>63.388717409999998</v>
      </c>
      <c r="V198" s="36">
        <f>SUMIFS(СВЦЭМ!$F$34:$F$777,СВЦЭМ!$A$34:$A$777,$A198,СВЦЭМ!$B$34:$B$777,V$190)+'СЕТ СН'!$F$12</f>
        <v>63.381906129999997</v>
      </c>
      <c r="W198" s="36">
        <f>SUMIFS(СВЦЭМ!$F$34:$F$777,СВЦЭМ!$A$34:$A$777,$A198,СВЦЭМ!$B$34:$B$777,W$190)+'СЕТ СН'!$F$12</f>
        <v>62.838885949999998</v>
      </c>
      <c r="X198" s="36">
        <f>SUMIFS(СВЦЭМ!$F$34:$F$777,СВЦЭМ!$A$34:$A$777,$A198,СВЦЭМ!$B$34:$B$777,X$190)+'СЕТ СН'!$F$12</f>
        <v>61.11132104</v>
      </c>
      <c r="Y198" s="36">
        <f>SUMIFS(СВЦЭМ!$F$34:$F$777,СВЦЭМ!$A$34:$A$777,$A198,СВЦЭМ!$B$34:$B$777,Y$190)+'СЕТ СН'!$F$12</f>
        <v>73.079859279999994</v>
      </c>
    </row>
    <row r="199" spans="1:25" ht="15.75" x14ac:dyDescent="0.2">
      <c r="A199" s="35">
        <f t="shared" si="5"/>
        <v>43382</v>
      </c>
      <c r="B199" s="36">
        <f>SUMIFS(СВЦЭМ!$F$34:$F$777,СВЦЭМ!$A$34:$A$777,$A199,СВЦЭМ!$B$34:$B$777,B$190)+'СЕТ СН'!$F$12</f>
        <v>87.688890130000004</v>
      </c>
      <c r="C199" s="36">
        <f>SUMIFS(СВЦЭМ!$F$34:$F$777,СВЦЭМ!$A$34:$A$777,$A199,СВЦЭМ!$B$34:$B$777,C$190)+'СЕТ СН'!$F$12</f>
        <v>100.32857989</v>
      </c>
      <c r="D199" s="36">
        <f>SUMIFS(СВЦЭМ!$F$34:$F$777,СВЦЭМ!$A$34:$A$777,$A199,СВЦЭМ!$B$34:$B$777,D$190)+'СЕТ СН'!$F$12</f>
        <v>109.40051510000001</v>
      </c>
      <c r="E199" s="36">
        <f>SUMIFS(СВЦЭМ!$F$34:$F$777,СВЦЭМ!$A$34:$A$777,$A199,СВЦЭМ!$B$34:$B$777,E$190)+'СЕТ СН'!$F$12</f>
        <v>110.43325547000001</v>
      </c>
      <c r="F199" s="36">
        <f>SUMIFS(СВЦЭМ!$F$34:$F$777,СВЦЭМ!$A$34:$A$777,$A199,СВЦЭМ!$B$34:$B$777,F$190)+'СЕТ СН'!$F$12</f>
        <v>110.65061104</v>
      </c>
      <c r="G199" s="36">
        <f>SUMIFS(СВЦЭМ!$F$34:$F$777,СВЦЭМ!$A$34:$A$777,$A199,СВЦЭМ!$B$34:$B$777,G$190)+'СЕТ СН'!$F$12</f>
        <v>107.44651231</v>
      </c>
      <c r="H199" s="36">
        <f>SUMIFS(СВЦЭМ!$F$34:$F$777,СВЦЭМ!$A$34:$A$777,$A199,СВЦЭМ!$B$34:$B$777,H$190)+'СЕТ СН'!$F$12</f>
        <v>99.321698979999994</v>
      </c>
      <c r="I199" s="36">
        <f>SUMIFS(СВЦЭМ!$F$34:$F$777,СВЦЭМ!$A$34:$A$777,$A199,СВЦЭМ!$B$34:$B$777,I$190)+'СЕТ СН'!$F$12</f>
        <v>91.133590979999994</v>
      </c>
      <c r="J199" s="36">
        <f>SUMIFS(СВЦЭМ!$F$34:$F$777,СВЦЭМ!$A$34:$A$777,$A199,СВЦЭМ!$B$34:$B$777,J$190)+'СЕТ СН'!$F$12</f>
        <v>90.58168508</v>
      </c>
      <c r="K199" s="36">
        <f>SUMIFS(СВЦЭМ!$F$34:$F$777,СВЦЭМ!$A$34:$A$777,$A199,СВЦЭМ!$B$34:$B$777,K$190)+'СЕТ СН'!$F$12</f>
        <v>90.058790849999994</v>
      </c>
      <c r="L199" s="36">
        <f>SUMIFS(СВЦЭМ!$F$34:$F$777,СВЦЭМ!$A$34:$A$777,$A199,СВЦЭМ!$B$34:$B$777,L$190)+'СЕТ СН'!$F$12</f>
        <v>89.500082710000001</v>
      </c>
      <c r="M199" s="36">
        <f>SUMIFS(СВЦЭМ!$F$34:$F$777,СВЦЭМ!$A$34:$A$777,$A199,СВЦЭМ!$B$34:$B$777,M$190)+'СЕТ СН'!$F$12</f>
        <v>89.579126049999999</v>
      </c>
      <c r="N199" s="36">
        <f>SUMIFS(СВЦЭМ!$F$34:$F$777,СВЦЭМ!$A$34:$A$777,$A199,СВЦЭМ!$B$34:$B$777,N$190)+'СЕТ СН'!$F$12</f>
        <v>89.4358237</v>
      </c>
      <c r="O199" s="36">
        <f>SUMIFS(СВЦЭМ!$F$34:$F$777,СВЦЭМ!$A$34:$A$777,$A199,СВЦЭМ!$B$34:$B$777,O$190)+'СЕТ СН'!$F$12</f>
        <v>89.115291510000006</v>
      </c>
      <c r="P199" s="36">
        <f>SUMIFS(СВЦЭМ!$F$34:$F$777,СВЦЭМ!$A$34:$A$777,$A199,СВЦЭМ!$B$34:$B$777,P$190)+'СЕТ СН'!$F$12</f>
        <v>82.658724939999999</v>
      </c>
      <c r="Q199" s="36">
        <f>SUMIFS(СВЦЭМ!$F$34:$F$777,СВЦЭМ!$A$34:$A$777,$A199,СВЦЭМ!$B$34:$B$777,Q$190)+'СЕТ СН'!$F$12</f>
        <v>74.975001710000001</v>
      </c>
      <c r="R199" s="36">
        <f>SUMIFS(СВЦЭМ!$F$34:$F$777,СВЦЭМ!$A$34:$A$777,$A199,СВЦЭМ!$B$34:$B$777,R$190)+'СЕТ СН'!$F$12</f>
        <v>65.947622910000007</v>
      </c>
      <c r="S199" s="36">
        <f>SUMIFS(СВЦЭМ!$F$34:$F$777,СВЦЭМ!$A$34:$A$777,$A199,СВЦЭМ!$B$34:$B$777,S$190)+'СЕТ СН'!$F$12</f>
        <v>63.634815009999997</v>
      </c>
      <c r="T199" s="36">
        <f>SUMIFS(СВЦЭМ!$F$34:$F$777,СВЦЭМ!$A$34:$A$777,$A199,СВЦЭМ!$B$34:$B$777,T$190)+'СЕТ СН'!$F$12</f>
        <v>60.084017559999999</v>
      </c>
      <c r="U199" s="36">
        <f>SUMIFS(СВЦЭМ!$F$34:$F$777,СВЦЭМ!$A$34:$A$777,$A199,СВЦЭМ!$B$34:$B$777,U$190)+'СЕТ СН'!$F$12</f>
        <v>64.29979505</v>
      </c>
      <c r="V199" s="36">
        <f>SUMIFS(СВЦЭМ!$F$34:$F$777,СВЦЭМ!$A$34:$A$777,$A199,СВЦЭМ!$B$34:$B$777,V$190)+'СЕТ СН'!$F$12</f>
        <v>64.454345419999996</v>
      </c>
      <c r="W199" s="36">
        <f>SUMIFS(СВЦЭМ!$F$34:$F$777,СВЦЭМ!$A$34:$A$777,$A199,СВЦЭМ!$B$34:$B$777,W$190)+'СЕТ СН'!$F$12</f>
        <v>63.286390900000001</v>
      </c>
      <c r="X199" s="36">
        <f>SUMIFS(СВЦЭМ!$F$34:$F$777,СВЦЭМ!$A$34:$A$777,$A199,СВЦЭМ!$B$34:$B$777,X$190)+'СЕТ СН'!$F$12</f>
        <v>61.173998509999997</v>
      </c>
      <c r="Y199" s="36">
        <f>SUMIFS(СВЦЭМ!$F$34:$F$777,СВЦЭМ!$A$34:$A$777,$A199,СВЦЭМ!$B$34:$B$777,Y$190)+'СЕТ СН'!$F$12</f>
        <v>72.564108230000002</v>
      </c>
    </row>
    <row r="200" spans="1:25" ht="15.75" x14ac:dyDescent="0.2">
      <c r="A200" s="35">
        <f t="shared" si="5"/>
        <v>43383</v>
      </c>
      <c r="B200" s="36">
        <f>SUMIFS(СВЦЭМ!$F$34:$F$777,СВЦЭМ!$A$34:$A$777,$A200,СВЦЭМ!$B$34:$B$777,B$190)+'СЕТ СН'!$F$12</f>
        <v>83.914044239999996</v>
      </c>
      <c r="C200" s="36">
        <f>SUMIFS(СВЦЭМ!$F$34:$F$777,СВЦЭМ!$A$34:$A$777,$A200,СВЦЭМ!$B$34:$B$777,C$190)+'СЕТ СН'!$F$12</f>
        <v>95.718683110000001</v>
      </c>
      <c r="D200" s="36">
        <f>SUMIFS(СВЦЭМ!$F$34:$F$777,СВЦЭМ!$A$34:$A$777,$A200,СВЦЭМ!$B$34:$B$777,D$190)+'СЕТ СН'!$F$12</f>
        <v>104.5804492</v>
      </c>
      <c r="E200" s="36">
        <f>SUMIFS(СВЦЭМ!$F$34:$F$777,СВЦЭМ!$A$34:$A$777,$A200,СВЦЭМ!$B$34:$B$777,E$190)+'СЕТ СН'!$F$12</f>
        <v>107.37231328999999</v>
      </c>
      <c r="F200" s="36">
        <f>SUMIFS(СВЦЭМ!$F$34:$F$777,СВЦЭМ!$A$34:$A$777,$A200,СВЦЭМ!$B$34:$B$777,F$190)+'СЕТ СН'!$F$12</f>
        <v>107.29305596</v>
      </c>
      <c r="G200" s="36">
        <f>SUMIFS(СВЦЭМ!$F$34:$F$777,СВЦЭМ!$A$34:$A$777,$A200,СВЦЭМ!$B$34:$B$777,G$190)+'СЕТ СН'!$F$12</f>
        <v>106.27611114</v>
      </c>
      <c r="H200" s="36">
        <f>SUMIFS(СВЦЭМ!$F$34:$F$777,СВЦЭМ!$A$34:$A$777,$A200,СВЦЭМ!$B$34:$B$777,H$190)+'СЕТ СН'!$F$12</f>
        <v>102.57869839</v>
      </c>
      <c r="I200" s="36">
        <f>SUMIFS(СВЦЭМ!$F$34:$F$777,СВЦЭМ!$A$34:$A$777,$A200,СВЦЭМ!$B$34:$B$777,I$190)+'СЕТ СН'!$F$12</f>
        <v>95.245635089999993</v>
      </c>
      <c r="J200" s="36">
        <f>SUMIFS(СВЦЭМ!$F$34:$F$777,СВЦЭМ!$A$34:$A$777,$A200,СВЦЭМ!$B$34:$B$777,J$190)+'СЕТ СН'!$F$12</f>
        <v>91.440003730000001</v>
      </c>
      <c r="K200" s="36">
        <f>SUMIFS(СВЦЭМ!$F$34:$F$777,СВЦЭМ!$A$34:$A$777,$A200,СВЦЭМ!$B$34:$B$777,K$190)+'СЕТ СН'!$F$12</f>
        <v>90.921943069999998</v>
      </c>
      <c r="L200" s="36">
        <f>SUMIFS(СВЦЭМ!$F$34:$F$777,СВЦЭМ!$A$34:$A$777,$A200,СВЦЭМ!$B$34:$B$777,L$190)+'СЕТ СН'!$F$12</f>
        <v>91.433412489999995</v>
      </c>
      <c r="M200" s="36">
        <f>SUMIFS(СВЦЭМ!$F$34:$F$777,СВЦЭМ!$A$34:$A$777,$A200,СВЦЭМ!$B$34:$B$777,M$190)+'СЕТ СН'!$F$12</f>
        <v>92.901123600000005</v>
      </c>
      <c r="N200" s="36">
        <f>SUMIFS(СВЦЭМ!$F$34:$F$777,СВЦЭМ!$A$34:$A$777,$A200,СВЦЭМ!$B$34:$B$777,N$190)+'СЕТ СН'!$F$12</f>
        <v>93.65828904</v>
      </c>
      <c r="O200" s="36">
        <f>SUMIFS(СВЦЭМ!$F$34:$F$777,СВЦЭМ!$A$34:$A$777,$A200,СВЦЭМ!$B$34:$B$777,O$190)+'СЕТ СН'!$F$12</f>
        <v>92.103324529999995</v>
      </c>
      <c r="P200" s="36">
        <f>SUMIFS(СВЦЭМ!$F$34:$F$777,СВЦЭМ!$A$34:$A$777,$A200,СВЦЭМ!$B$34:$B$777,P$190)+'СЕТ СН'!$F$12</f>
        <v>86.617873369999998</v>
      </c>
      <c r="Q200" s="36">
        <f>SUMIFS(СВЦЭМ!$F$34:$F$777,СВЦЭМ!$A$34:$A$777,$A200,СВЦЭМ!$B$34:$B$777,Q$190)+'СЕТ СН'!$F$12</f>
        <v>78.71496252</v>
      </c>
      <c r="R200" s="36">
        <f>SUMIFS(СВЦЭМ!$F$34:$F$777,СВЦЭМ!$A$34:$A$777,$A200,СВЦЭМ!$B$34:$B$777,R$190)+'СЕТ СН'!$F$12</f>
        <v>68.270211360000005</v>
      </c>
      <c r="S200" s="36">
        <f>SUMIFS(СВЦЭМ!$F$34:$F$777,СВЦЭМ!$A$34:$A$777,$A200,СВЦЭМ!$B$34:$B$777,S$190)+'СЕТ СН'!$F$12</f>
        <v>60.523562069999997</v>
      </c>
      <c r="T200" s="36">
        <f>SUMIFS(СВЦЭМ!$F$34:$F$777,СВЦЭМ!$A$34:$A$777,$A200,СВЦЭМ!$B$34:$B$777,T$190)+'СЕТ СН'!$F$12</f>
        <v>62.568287220000002</v>
      </c>
      <c r="U200" s="36">
        <f>SUMIFS(СВЦЭМ!$F$34:$F$777,СВЦЭМ!$A$34:$A$777,$A200,СВЦЭМ!$B$34:$B$777,U$190)+'СЕТ СН'!$F$12</f>
        <v>65.985974920000004</v>
      </c>
      <c r="V200" s="36">
        <f>SUMIFS(СВЦЭМ!$F$34:$F$777,СВЦЭМ!$A$34:$A$777,$A200,СВЦЭМ!$B$34:$B$777,V$190)+'СЕТ СН'!$F$12</f>
        <v>65.705257180000004</v>
      </c>
      <c r="W200" s="36">
        <f>SUMIFS(СВЦЭМ!$F$34:$F$777,СВЦЭМ!$A$34:$A$777,$A200,СВЦЭМ!$B$34:$B$777,W$190)+'СЕТ СН'!$F$12</f>
        <v>65.081448760000001</v>
      </c>
      <c r="X200" s="36">
        <f>SUMIFS(СВЦЭМ!$F$34:$F$777,СВЦЭМ!$A$34:$A$777,$A200,СВЦЭМ!$B$34:$B$777,X$190)+'СЕТ СН'!$F$12</f>
        <v>63.732370459999999</v>
      </c>
      <c r="Y200" s="36">
        <f>SUMIFS(СВЦЭМ!$F$34:$F$777,СВЦЭМ!$A$34:$A$777,$A200,СВЦЭМ!$B$34:$B$777,Y$190)+'СЕТ СН'!$F$12</f>
        <v>73.03129242</v>
      </c>
    </row>
    <row r="201" spans="1:25" ht="15.75" x14ac:dyDescent="0.2">
      <c r="A201" s="35">
        <f t="shared" si="5"/>
        <v>43384</v>
      </c>
      <c r="B201" s="36">
        <f>SUMIFS(СВЦЭМ!$F$34:$F$777,СВЦЭМ!$A$34:$A$777,$A201,СВЦЭМ!$B$34:$B$777,B$190)+'СЕТ СН'!$F$12</f>
        <v>90.043165119999998</v>
      </c>
      <c r="C201" s="36">
        <f>SUMIFS(СВЦЭМ!$F$34:$F$777,СВЦЭМ!$A$34:$A$777,$A201,СВЦЭМ!$B$34:$B$777,C$190)+'СЕТ СН'!$F$12</f>
        <v>103.85106841</v>
      </c>
      <c r="D201" s="36">
        <f>SUMIFS(СВЦЭМ!$F$34:$F$777,СВЦЭМ!$A$34:$A$777,$A201,СВЦЭМ!$B$34:$B$777,D$190)+'СЕТ СН'!$F$12</f>
        <v>113.12782392</v>
      </c>
      <c r="E201" s="36">
        <f>SUMIFS(СВЦЭМ!$F$34:$F$777,СВЦЭМ!$A$34:$A$777,$A201,СВЦЭМ!$B$34:$B$777,E$190)+'СЕТ СН'!$F$12</f>
        <v>113.84741107000001</v>
      </c>
      <c r="F201" s="36">
        <f>SUMIFS(СВЦЭМ!$F$34:$F$777,СВЦЭМ!$A$34:$A$777,$A201,СВЦЭМ!$B$34:$B$777,F$190)+'СЕТ СН'!$F$12</f>
        <v>113.02497078</v>
      </c>
      <c r="G201" s="36">
        <f>SUMIFS(СВЦЭМ!$F$34:$F$777,СВЦЭМ!$A$34:$A$777,$A201,СВЦЭМ!$B$34:$B$777,G$190)+'СЕТ СН'!$F$12</f>
        <v>110.35172842</v>
      </c>
      <c r="H201" s="36">
        <f>SUMIFS(СВЦЭМ!$F$34:$F$777,СВЦЭМ!$A$34:$A$777,$A201,СВЦЭМ!$B$34:$B$777,H$190)+'СЕТ СН'!$F$12</f>
        <v>103.12221805999999</v>
      </c>
      <c r="I201" s="36">
        <f>SUMIFS(СВЦЭМ!$F$34:$F$777,СВЦЭМ!$A$34:$A$777,$A201,СВЦЭМ!$B$34:$B$777,I$190)+'СЕТ СН'!$F$12</f>
        <v>94.502421029999994</v>
      </c>
      <c r="J201" s="36">
        <f>SUMIFS(СВЦЭМ!$F$34:$F$777,СВЦЭМ!$A$34:$A$777,$A201,СВЦЭМ!$B$34:$B$777,J$190)+'СЕТ СН'!$F$12</f>
        <v>92.778250979999996</v>
      </c>
      <c r="K201" s="36">
        <f>SUMIFS(СВЦЭМ!$F$34:$F$777,СВЦЭМ!$A$34:$A$777,$A201,СВЦЭМ!$B$34:$B$777,K$190)+'СЕТ СН'!$F$12</f>
        <v>90.274386640000003</v>
      </c>
      <c r="L201" s="36">
        <f>SUMIFS(СВЦЭМ!$F$34:$F$777,СВЦЭМ!$A$34:$A$777,$A201,СВЦЭМ!$B$34:$B$777,L$190)+'СЕТ СН'!$F$12</f>
        <v>89.963375850000006</v>
      </c>
      <c r="M201" s="36">
        <f>SUMIFS(СВЦЭМ!$F$34:$F$777,СВЦЭМ!$A$34:$A$777,$A201,СВЦЭМ!$B$34:$B$777,M$190)+'СЕТ СН'!$F$12</f>
        <v>91.342025489999997</v>
      </c>
      <c r="N201" s="36">
        <f>SUMIFS(СВЦЭМ!$F$34:$F$777,СВЦЭМ!$A$34:$A$777,$A201,СВЦЭМ!$B$34:$B$777,N$190)+'СЕТ СН'!$F$12</f>
        <v>92.096453629999999</v>
      </c>
      <c r="O201" s="36">
        <f>SUMIFS(СВЦЭМ!$F$34:$F$777,СВЦЭМ!$A$34:$A$777,$A201,СВЦЭМ!$B$34:$B$777,O$190)+'СЕТ СН'!$F$12</f>
        <v>89.710520610000003</v>
      </c>
      <c r="P201" s="36">
        <f>SUMIFS(СВЦЭМ!$F$34:$F$777,СВЦЭМ!$A$34:$A$777,$A201,СВЦЭМ!$B$34:$B$777,P$190)+'СЕТ СН'!$F$12</f>
        <v>83.947607399999995</v>
      </c>
      <c r="Q201" s="36">
        <f>SUMIFS(СВЦЭМ!$F$34:$F$777,СВЦЭМ!$A$34:$A$777,$A201,СВЦЭМ!$B$34:$B$777,Q$190)+'СЕТ СН'!$F$12</f>
        <v>77.025096009999999</v>
      </c>
      <c r="R201" s="36">
        <f>SUMIFS(СВЦЭМ!$F$34:$F$777,СВЦЭМ!$A$34:$A$777,$A201,СВЦЭМ!$B$34:$B$777,R$190)+'СЕТ СН'!$F$12</f>
        <v>67.393623059999996</v>
      </c>
      <c r="S201" s="36">
        <f>SUMIFS(СВЦЭМ!$F$34:$F$777,СВЦЭМ!$A$34:$A$777,$A201,СВЦЭМ!$B$34:$B$777,S$190)+'СЕТ СН'!$F$12</f>
        <v>61.744765049999998</v>
      </c>
      <c r="T201" s="36">
        <f>SUMIFS(СВЦЭМ!$F$34:$F$777,СВЦЭМ!$A$34:$A$777,$A201,СВЦЭМ!$B$34:$B$777,T$190)+'СЕТ СН'!$F$12</f>
        <v>62.288557609999998</v>
      </c>
      <c r="U201" s="36">
        <f>SUMIFS(СВЦЭМ!$F$34:$F$777,СВЦЭМ!$A$34:$A$777,$A201,СВЦЭМ!$B$34:$B$777,U$190)+'СЕТ СН'!$F$12</f>
        <v>65.18033294</v>
      </c>
      <c r="V201" s="36">
        <f>SUMIFS(СВЦЭМ!$F$34:$F$777,СВЦЭМ!$A$34:$A$777,$A201,СВЦЭМ!$B$34:$B$777,V$190)+'СЕТ СН'!$F$12</f>
        <v>64.911506729999999</v>
      </c>
      <c r="W201" s="36">
        <f>SUMIFS(СВЦЭМ!$F$34:$F$777,СВЦЭМ!$A$34:$A$777,$A201,СВЦЭМ!$B$34:$B$777,W$190)+'СЕТ СН'!$F$12</f>
        <v>63.655384669999997</v>
      </c>
      <c r="X201" s="36">
        <f>SUMIFS(СВЦЭМ!$F$34:$F$777,СВЦЭМ!$A$34:$A$777,$A201,СВЦЭМ!$B$34:$B$777,X$190)+'СЕТ СН'!$F$12</f>
        <v>63.905741489999997</v>
      </c>
      <c r="Y201" s="36">
        <f>SUMIFS(СВЦЭМ!$F$34:$F$777,СВЦЭМ!$A$34:$A$777,$A201,СВЦЭМ!$B$34:$B$777,Y$190)+'СЕТ СН'!$F$12</f>
        <v>76.409529550000002</v>
      </c>
    </row>
    <row r="202" spans="1:25" ht="15.75" x14ac:dyDescent="0.2">
      <c r="A202" s="35">
        <f t="shared" si="5"/>
        <v>43385</v>
      </c>
      <c r="B202" s="36">
        <f>SUMIFS(СВЦЭМ!$F$34:$F$777,СВЦЭМ!$A$34:$A$777,$A202,СВЦЭМ!$B$34:$B$777,B$190)+'СЕТ СН'!$F$12</f>
        <v>89.103493090000001</v>
      </c>
      <c r="C202" s="36">
        <f>SUMIFS(СВЦЭМ!$F$34:$F$777,СВЦЭМ!$A$34:$A$777,$A202,СВЦЭМ!$B$34:$B$777,C$190)+'СЕТ СН'!$F$12</f>
        <v>100.28537179999999</v>
      </c>
      <c r="D202" s="36">
        <f>SUMIFS(СВЦЭМ!$F$34:$F$777,СВЦЭМ!$A$34:$A$777,$A202,СВЦЭМ!$B$34:$B$777,D$190)+'СЕТ СН'!$F$12</f>
        <v>107.26693134</v>
      </c>
      <c r="E202" s="36">
        <f>SUMIFS(СВЦЭМ!$F$34:$F$777,СВЦЭМ!$A$34:$A$777,$A202,СВЦЭМ!$B$34:$B$777,E$190)+'СЕТ СН'!$F$12</f>
        <v>109.98695064</v>
      </c>
      <c r="F202" s="36">
        <f>SUMIFS(СВЦЭМ!$F$34:$F$777,СВЦЭМ!$A$34:$A$777,$A202,СВЦЭМ!$B$34:$B$777,F$190)+'СЕТ СН'!$F$12</f>
        <v>108.39748186</v>
      </c>
      <c r="G202" s="36">
        <f>SUMIFS(СВЦЭМ!$F$34:$F$777,СВЦЭМ!$A$34:$A$777,$A202,СВЦЭМ!$B$34:$B$777,G$190)+'СЕТ СН'!$F$12</f>
        <v>107.49352755</v>
      </c>
      <c r="H202" s="36">
        <f>SUMIFS(СВЦЭМ!$F$34:$F$777,СВЦЭМ!$A$34:$A$777,$A202,СВЦЭМ!$B$34:$B$777,H$190)+'СЕТ СН'!$F$12</f>
        <v>104.41276526</v>
      </c>
      <c r="I202" s="36">
        <f>SUMIFS(СВЦЭМ!$F$34:$F$777,СВЦЭМ!$A$34:$A$777,$A202,СВЦЭМ!$B$34:$B$777,I$190)+'СЕТ СН'!$F$12</f>
        <v>96.889284619999998</v>
      </c>
      <c r="J202" s="36">
        <f>SUMIFS(СВЦЭМ!$F$34:$F$777,СВЦЭМ!$A$34:$A$777,$A202,СВЦЭМ!$B$34:$B$777,J$190)+'СЕТ СН'!$F$12</f>
        <v>93.933662519999999</v>
      </c>
      <c r="K202" s="36">
        <f>SUMIFS(СВЦЭМ!$F$34:$F$777,СВЦЭМ!$A$34:$A$777,$A202,СВЦЭМ!$B$34:$B$777,K$190)+'СЕТ СН'!$F$12</f>
        <v>91.810613970000006</v>
      </c>
      <c r="L202" s="36">
        <f>SUMIFS(СВЦЭМ!$F$34:$F$777,СВЦЭМ!$A$34:$A$777,$A202,СВЦЭМ!$B$34:$B$777,L$190)+'СЕТ СН'!$F$12</f>
        <v>92.082946179999993</v>
      </c>
      <c r="M202" s="36">
        <f>SUMIFS(СВЦЭМ!$F$34:$F$777,СВЦЭМ!$A$34:$A$777,$A202,СВЦЭМ!$B$34:$B$777,M$190)+'СЕТ СН'!$F$12</f>
        <v>93.889174629999999</v>
      </c>
      <c r="N202" s="36">
        <f>SUMIFS(СВЦЭМ!$F$34:$F$777,СВЦЭМ!$A$34:$A$777,$A202,СВЦЭМ!$B$34:$B$777,N$190)+'СЕТ СН'!$F$12</f>
        <v>94.930562309999999</v>
      </c>
      <c r="O202" s="36">
        <f>SUMIFS(СВЦЭМ!$F$34:$F$777,СВЦЭМ!$A$34:$A$777,$A202,СВЦЭМ!$B$34:$B$777,O$190)+'СЕТ СН'!$F$12</f>
        <v>92.005342670000005</v>
      </c>
      <c r="P202" s="36">
        <f>SUMIFS(СВЦЭМ!$F$34:$F$777,СВЦЭМ!$A$34:$A$777,$A202,СВЦЭМ!$B$34:$B$777,P$190)+'СЕТ СН'!$F$12</f>
        <v>85.551940729999998</v>
      </c>
      <c r="Q202" s="36">
        <f>SUMIFS(СВЦЭМ!$F$34:$F$777,СВЦЭМ!$A$34:$A$777,$A202,СВЦЭМ!$B$34:$B$777,Q$190)+'СЕТ СН'!$F$12</f>
        <v>78.353836759999993</v>
      </c>
      <c r="R202" s="36">
        <f>SUMIFS(СВЦЭМ!$F$34:$F$777,СВЦЭМ!$A$34:$A$777,$A202,СВЦЭМ!$B$34:$B$777,R$190)+'СЕТ СН'!$F$12</f>
        <v>67.183209559999995</v>
      </c>
      <c r="S202" s="36">
        <f>SUMIFS(СВЦЭМ!$F$34:$F$777,СВЦЭМ!$A$34:$A$777,$A202,СВЦЭМ!$B$34:$B$777,S$190)+'СЕТ СН'!$F$12</f>
        <v>59.303824349999999</v>
      </c>
      <c r="T202" s="36">
        <f>SUMIFS(СВЦЭМ!$F$34:$F$777,СВЦЭМ!$A$34:$A$777,$A202,СВЦЭМ!$B$34:$B$777,T$190)+'СЕТ СН'!$F$12</f>
        <v>61.651994950000002</v>
      </c>
      <c r="U202" s="36">
        <f>SUMIFS(СВЦЭМ!$F$34:$F$777,СВЦЭМ!$A$34:$A$777,$A202,СВЦЭМ!$B$34:$B$777,U$190)+'СЕТ СН'!$F$12</f>
        <v>64.894767950000002</v>
      </c>
      <c r="V202" s="36">
        <f>SUMIFS(СВЦЭМ!$F$34:$F$777,СВЦЭМ!$A$34:$A$777,$A202,СВЦЭМ!$B$34:$B$777,V$190)+'СЕТ СН'!$F$12</f>
        <v>64.420895630000004</v>
      </c>
      <c r="W202" s="36">
        <f>SUMIFS(СВЦЭМ!$F$34:$F$777,СВЦЭМ!$A$34:$A$777,$A202,СВЦЭМ!$B$34:$B$777,W$190)+'СЕТ СН'!$F$12</f>
        <v>62.887395840000003</v>
      </c>
      <c r="X202" s="36">
        <f>SUMIFS(СВЦЭМ!$F$34:$F$777,СВЦЭМ!$A$34:$A$777,$A202,СВЦЭМ!$B$34:$B$777,X$190)+'СЕТ СН'!$F$12</f>
        <v>63.465325810000003</v>
      </c>
      <c r="Y202" s="36">
        <f>SUMIFS(СВЦЭМ!$F$34:$F$777,СВЦЭМ!$A$34:$A$777,$A202,СВЦЭМ!$B$34:$B$777,Y$190)+'СЕТ СН'!$F$12</f>
        <v>76.731518919999999</v>
      </c>
    </row>
    <row r="203" spans="1:25" ht="15.75" x14ac:dyDescent="0.2">
      <c r="A203" s="35">
        <f t="shared" si="5"/>
        <v>43386</v>
      </c>
      <c r="B203" s="36">
        <f>SUMIFS(СВЦЭМ!$F$34:$F$777,СВЦЭМ!$A$34:$A$777,$A203,СВЦЭМ!$B$34:$B$777,B$190)+'СЕТ СН'!$F$12</f>
        <v>88.618353690000006</v>
      </c>
      <c r="C203" s="36">
        <f>SUMIFS(СВЦЭМ!$F$34:$F$777,СВЦЭМ!$A$34:$A$777,$A203,СВЦЭМ!$B$34:$B$777,C$190)+'СЕТ СН'!$F$12</f>
        <v>99.778620900000007</v>
      </c>
      <c r="D203" s="36">
        <f>SUMIFS(СВЦЭМ!$F$34:$F$777,СВЦЭМ!$A$34:$A$777,$A203,СВЦЭМ!$B$34:$B$777,D$190)+'СЕТ СН'!$F$12</f>
        <v>108.92960388</v>
      </c>
      <c r="E203" s="36">
        <f>SUMIFS(СВЦЭМ!$F$34:$F$777,СВЦЭМ!$A$34:$A$777,$A203,СВЦЭМ!$B$34:$B$777,E$190)+'СЕТ СН'!$F$12</f>
        <v>109.82073256</v>
      </c>
      <c r="F203" s="36">
        <f>SUMIFS(СВЦЭМ!$F$34:$F$777,СВЦЭМ!$A$34:$A$777,$A203,СВЦЭМ!$B$34:$B$777,F$190)+'СЕТ СН'!$F$12</f>
        <v>109.25220959000001</v>
      </c>
      <c r="G203" s="36">
        <f>SUMIFS(СВЦЭМ!$F$34:$F$777,СВЦЭМ!$A$34:$A$777,$A203,СВЦЭМ!$B$34:$B$777,G$190)+'СЕТ СН'!$F$12</f>
        <v>107.14902556</v>
      </c>
      <c r="H203" s="36">
        <f>SUMIFS(СВЦЭМ!$F$34:$F$777,СВЦЭМ!$A$34:$A$777,$A203,СВЦЭМ!$B$34:$B$777,H$190)+'СЕТ СН'!$F$12</f>
        <v>102.32379356</v>
      </c>
      <c r="I203" s="36">
        <f>SUMIFS(СВЦЭМ!$F$34:$F$777,СВЦЭМ!$A$34:$A$777,$A203,СВЦЭМ!$B$34:$B$777,I$190)+'СЕТ СН'!$F$12</f>
        <v>94.687464739999996</v>
      </c>
      <c r="J203" s="36">
        <f>SUMIFS(СВЦЭМ!$F$34:$F$777,СВЦЭМ!$A$34:$A$777,$A203,СВЦЭМ!$B$34:$B$777,J$190)+'СЕТ СН'!$F$12</f>
        <v>91.251464639999995</v>
      </c>
      <c r="K203" s="36">
        <f>SUMIFS(СВЦЭМ!$F$34:$F$777,СВЦЭМ!$A$34:$A$777,$A203,СВЦЭМ!$B$34:$B$777,K$190)+'СЕТ СН'!$F$12</f>
        <v>90.619514530000004</v>
      </c>
      <c r="L203" s="36">
        <f>SUMIFS(СВЦЭМ!$F$34:$F$777,СВЦЭМ!$A$34:$A$777,$A203,СВЦЭМ!$B$34:$B$777,L$190)+'СЕТ СН'!$F$12</f>
        <v>88.753143600000001</v>
      </c>
      <c r="M203" s="36">
        <f>SUMIFS(СВЦЭМ!$F$34:$F$777,СВЦЭМ!$A$34:$A$777,$A203,СВЦЭМ!$B$34:$B$777,M$190)+'СЕТ СН'!$F$12</f>
        <v>90.54364314</v>
      </c>
      <c r="N203" s="36">
        <f>SUMIFS(СВЦЭМ!$F$34:$F$777,СВЦЭМ!$A$34:$A$777,$A203,СВЦЭМ!$B$34:$B$777,N$190)+'СЕТ СН'!$F$12</f>
        <v>92.762489729999999</v>
      </c>
      <c r="O203" s="36">
        <f>SUMIFS(СВЦЭМ!$F$34:$F$777,СВЦЭМ!$A$34:$A$777,$A203,СВЦЭМ!$B$34:$B$777,O$190)+'СЕТ СН'!$F$12</f>
        <v>93.476146479999997</v>
      </c>
      <c r="P203" s="36">
        <f>SUMIFS(СВЦЭМ!$F$34:$F$777,СВЦЭМ!$A$34:$A$777,$A203,СВЦЭМ!$B$34:$B$777,P$190)+'СЕТ СН'!$F$12</f>
        <v>88.200877460000001</v>
      </c>
      <c r="Q203" s="36">
        <f>SUMIFS(СВЦЭМ!$F$34:$F$777,СВЦЭМ!$A$34:$A$777,$A203,СВЦЭМ!$B$34:$B$777,Q$190)+'СЕТ СН'!$F$12</f>
        <v>81.565894499999999</v>
      </c>
      <c r="R203" s="36">
        <f>SUMIFS(СВЦЭМ!$F$34:$F$777,СВЦЭМ!$A$34:$A$777,$A203,СВЦЭМ!$B$34:$B$777,R$190)+'СЕТ СН'!$F$12</f>
        <v>70.089645009999998</v>
      </c>
      <c r="S203" s="36">
        <f>SUMIFS(СВЦЭМ!$F$34:$F$777,СВЦЭМ!$A$34:$A$777,$A203,СВЦЭМ!$B$34:$B$777,S$190)+'СЕТ СН'!$F$12</f>
        <v>61.666254389999999</v>
      </c>
      <c r="T203" s="36">
        <f>SUMIFS(СВЦЭМ!$F$34:$F$777,СВЦЭМ!$A$34:$A$777,$A203,СВЦЭМ!$B$34:$B$777,T$190)+'СЕТ СН'!$F$12</f>
        <v>61.656219450000002</v>
      </c>
      <c r="U203" s="36">
        <f>SUMIFS(СВЦЭМ!$F$34:$F$777,СВЦЭМ!$A$34:$A$777,$A203,СВЦЭМ!$B$34:$B$777,U$190)+'СЕТ СН'!$F$12</f>
        <v>65.403354129999997</v>
      </c>
      <c r="V203" s="36">
        <f>SUMIFS(СВЦЭМ!$F$34:$F$777,СВЦЭМ!$A$34:$A$777,$A203,СВЦЭМ!$B$34:$B$777,V$190)+'СЕТ СН'!$F$12</f>
        <v>64.002277469999996</v>
      </c>
      <c r="W203" s="36">
        <f>SUMIFS(СВЦЭМ!$F$34:$F$777,СВЦЭМ!$A$34:$A$777,$A203,СВЦЭМ!$B$34:$B$777,W$190)+'СЕТ СН'!$F$12</f>
        <v>63.83208552</v>
      </c>
      <c r="X203" s="36">
        <f>SUMIFS(СВЦЭМ!$F$34:$F$777,СВЦЭМ!$A$34:$A$777,$A203,СВЦЭМ!$B$34:$B$777,X$190)+'СЕТ СН'!$F$12</f>
        <v>62.239579849999998</v>
      </c>
      <c r="Y203" s="36">
        <f>SUMIFS(СВЦЭМ!$F$34:$F$777,СВЦЭМ!$A$34:$A$777,$A203,СВЦЭМ!$B$34:$B$777,Y$190)+'СЕТ СН'!$F$12</f>
        <v>73.688838090000004</v>
      </c>
    </row>
    <row r="204" spans="1:25" ht="15.75" x14ac:dyDescent="0.2">
      <c r="A204" s="35">
        <f t="shared" si="5"/>
        <v>43387</v>
      </c>
      <c r="B204" s="36">
        <f>SUMIFS(СВЦЭМ!$F$34:$F$777,СВЦЭМ!$A$34:$A$777,$A204,СВЦЭМ!$B$34:$B$777,B$190)+'СЕТ СН'!$F$12</f>
        <v>83.753662210000002</v>
      </c>
      <c r="C204" s="36">
        <f>SUMIFS(СВЦЭМ!$F$34:$F$777,СВЦЭМ!$A$34:$A$777,$A204,СВЦЭМ!$B$34:$B$777,C$190)+'СЕТ СН'!$F$12</f>
        <v>92.428674659999999</v>
      </c>
      <c r="D204" s="36">
        <f>SUMIFS(СВЦЭМ!$F$34:$F$777,СВЦЭМ!$A$34:$A$777,$A204,СВЦЭМ!$B$34:$B$777,D$190)+'СЕТ СН'!$F$12</f>
        <v>101.53495149</v>
      </c>
      <c r="E204" s="36">
        <f>SUMIFS(СВЦЭМ!$F$34:$F$777,СВЦЭМ!$A$34:$A$777,$A204,СВЦЭМ!$B$34:$B$777,E$190)+'СЕТ СН'!$F$12</f>
        <v>102.72056422999999</v>
      </c>
      <c r="F204" s="36">
        <f>SUMIFS(СВЦЭМ!$F$34:$F$777,СВЦЭМ!$A$34:$A$777,$A204,СВЦЭМ!$B$34:$B$777,F$190)+'СЕТ СН'!$F$12</f>
        <v>102.54112198</v>
      </c>
      <c r="G204" s="36">
        <f>SUMIFS(СВЦЭМ!$F$34:$F$777,СВЦЭМ!$A$34:$A$777,$A204,СВЦЭМ!$B$34:$B$777,G$190)+'СЕТ СН'!$F$12</f>
        <v>101.27267859</v>
      </c>
      <c r="H204" s="36">
        <f>SUMIFS(СВЦЭМ!$F$34:$F$777,СВЦЭМ!$A$34:$A$777,$A204,СВЦЭМ!$B$34:$B$777,H$190)+'СЕТ СН'!$F$12</f>
        <v>99.117522780000002</v>
      </c>
      <c r="I204" s="36">
        <f>SUMIFS(СВЦЭМ!$F$34:$F$777,СВЦЭМ!$A$34:$A$777,$A204,СВЦЭМ!$B$34:$B$777,I$190)+'СЕТ СН'!$F$12</f>
        <v>98.09816773</v>
      </c>
      <c r="J204" s="36">
        <f>SUMIFS(СВЦЭМ!$F$34:$F$777,СВЦЭМ!$A$34:$A$777,$A204,СВЦЭМ!$B$34:$B$777,J$190)+'СЕТ СН'!$F$12</f>
        <v>94.127972040000003</v>
      </c>
      <c r="K204" s="36">
        <f>SUMIFS(СВЦЭМ!$F$34:$F$777,СВЦЭМ!$A$34:$A$777,$A204,СВЦЭМ!$B$34:$B$777,K$190)+'СЕТ СН'!$F$12</f>
        <v>91.546125630000006</v>
      </c>
      <c r="L204" s="36">
        <f>SUMIFS(СВЦЭМ!$F$34:$F$777,СВЦЭМ!$A$34:$A$777,$A204,СВЦЭМ!$B$34:$B$777,L$190)+'СЕТ СН'!$F$12</f>
        <v>90.182316990000004</v>
      </c>
      <c r="M204" s="36">
        <f>SUMIFS(СВЦЭМ!$F$34:$F$777,СВЦЭМ!$A$34:$A$777,$A204,СВЦЭМ!$B$34:$B$777,M$190)+'СЕТ СН'!$F$12</f>
        <v>91.785642030000005</v>
      </c>
      <c r="N204" s="36">
        <f>SUMIFS(СВЦЭМ!$F$34:$F$777,СВЦЭМ!$A$34:$A$777,$A204,СВЦЭМ!$B$34:$B$777,N$190)+'СЕТ СН'!$F$12</f>
        <v>94.358322439999995</v>
      </c>
      <c r="O204" s="36">
        <f>SUMIFS(СВЦЭМ!$F$34:$F$777,СВЦЭМ!$A$34:$A$777,$A204,СВЦЭМ!$B$34:$B$777,O$190)+'СЕТ СН'!$F$12</f>
        <v>93.180371160000007</v>
      </c>
      <c r="P204" s="36">
        <f>SUMIFS(СВЦЭМ!$F$34:$F$777,СВЦЭМ!$A$34:$A$777,$A204,СВЦЭМ!$B$34:$B$777,P$190)+'СЕТ СН'!$F$12</f>
        <v>87.155216960000004</v>
      </c>
      <c r="Q204" s="36">
        <f>SUMIFS(СВЦЭМ!$F$34:$F$777,СВЦЭМ!$A$34:$A$777,$A204,СВЦЭМ!$B$34:$B$777,Q$190)+'СЕТ СН'!$F$12</f>
        <v>81.866294510000003</v>
      </c>
      <c r="R204" s="36">
        <f>SUMIFS(СВЦЭМ!$F$34:$F$777,СВЦЭМ!$A$34:$A$777,$A204,СВЦЭМ!$B$34:$B$777,R$190)+'СЕТ СН'!$F$12</f>
        <v>75.666537039999994</v>
      </c>
      <c r="S204" s="36">
        <f>SUMIFS(СВЦЭМ!$F$34:$F$777,СВЦЭМ!$A$34:$A$777,$A204,СВЦЭМ!$B$34:$B$777,S$190)+'СЕТ СН'!$F$12</f>
        <v>66.204108059999996</v>
      </c>
      <c r="T204" s="36">
        <f>SUMIFS(СВЦЭМ!$F$34:$F$777,СВЦЭМ!$A$34:$A$777,$A204,СВЦЭМ!$B$34:$B$777,T$190)+'СЕТ СН'!$F$12</f>
        <v>63.987582179999997</v>
      </c>
      <c r="U204" s="36">
        <f>SUMIFS(СВЦЭМ!$F$34:$F$777,СВЦЭМ!$A$34:$A$777,$A204,СВЦЭМ!$B$34:$B$777,U$190)+'СЕТ СН'!$F$12</f>
        <v>66.253948050000005</v>
      </c>
      <c r="V204" s="36">
        <f>SUMIFS(СВЦЭМ!$F$34:$F$777,СВЦЭМ!$A$34:$A$777,$A204,СВЦЭМ!$B$34:$B$777,V$190)+'СЕТ СН'!$F$12</f>
        <v>66.492521389999993</v>
      </c>
      <c r="W204" s="36">
        <f>SUMIFS(СВЦЭМ!$F$34:$F$777,СВЦЭМ!$A$34:$A$777,$A204,СВЦЭМ!$B$34:$B$777,W$190)+'СЕТ СН'!$F$12</f>
        <v>64.33490372</v>
      </c>
      <c r="X204" s="36">
        <f>SUMIFS(СВЦЭМ!$F$34:$F$777,СВЦЭМ!$A$34:$A$777,$A204,СВЦЭМ!$B$34:$B$777,X$190)+'СЕТ СН'!$F$12</f>
        <v>63.928402259999999</v>
      </c>
      <c r="Y204" s="36">
        <f>SUMIFS(СВЦЭМ!$F$34:$F$777,СВЦЭМ!$A$34:$A$777,$A204,СВЦЭМ!$B$34:$B$777,Y$190)+'СЕТ СН'!$F$12</f>
        <v>75.360718579999997</v>
      </c>
    </row>
    <row r="205" spans="1:25" ht="15.75" x14ac:dyDescent="0.2">
      <c r="A205" s="35">
        <f t="shared" si="5"/>
        <v>43388</v>
      </c>
      <c r="B205" s="36">
        <f>SUMIFS(СВЦЭМ!$F$34:$F$777,СВЦЭМ!$A$34:$A$777,$A205,СВЦЭМ!$B$34:$B$777,B$190)+'СЕТ СН'!$F$12</f>
        <v>95.701017899999997</v>
      </c>
      <c r="C205" s="36">
        <f>SUMIFS(СВЦЭМ!$F$34:$F$777,СВЦЭМ!$A$34:$A$777,$A205,СВЦЭМ!$B$34:$B$777,C$190)+'СЕТ СН'!$F$12</f>
        <v>108.1179047</v>
      </c>
      <c r="D205" s="36">
        <f>SUMIFS(СВЦЭМ!$F$34:$F$777,СВЦЭМ!$A$34:$A$777,$A205,СВЦЭМ!$B$34:$B$777,D$190)+'СЕТ СН'!$F$12</f>
        <v>112.9677786</v>
      </c>
      <c r="E205" s="36">
        <f>SUMIFS(СВЦЭМ!$F$34:$F$777,СВЦЭМ!$A$34:$A$777,$A205,СВЦЭМ!$B$34:$B$777,E$190)+'СЕТ СН'!$F$12</f>
        <v>112.98087640999999</v>
      </c>
      <c r="F205" s="36">
        <f>SUMIFS(СВЦЭМ!$F$34:$F$777,СВЦЭМ!$A$34:$A$777,$A205,СВЦЭМ!$B$34:$B$777,F$190)+'СЕТ СН'!$F$12</f>
        <v>113.08453106</v>
      </c>
      <c r="G205" s="36">
        <f>SUMIFS(СВЦЭМ!$F$34:$F$777,СВЦЭМ!$A$34:$A$777,$A205,СВЦЭМ!$B$34:$B$777,G$190)+'СЕТ СН'!$F$12</f>
        <v>113.44944366</v>
      </c>
      <c r="H205" s="36">
        <f>SUMIFS(СВЦЭМ!$F$34:$F$777,СВЦЭМ!$A$34:$A$777,$A205,СВЦЭМ!$B$34:$B$777,H$190)+'СЕТ СН'!$F$12</f>
        <v>107.31106506</v>
      </c>
      <c r="I205" s="36">
        <f>SUMIFS(СВЦЭМ!$F$34:$F$777,СВЦЭМ!$A$34:$A$777,$A205,СВЦЭМ!$B$34:$B$777,I$190)+'СЕТ СН'!$F$12</f>
        <v>99.886468690000001</v>
      </c>
      <c r="J205" s="36">
        <f>SUMIFS(СВЦЭМ!$F$34:$F$777,СВЦЭМ!$A$34:$A$777,$A205,СВЦЭМ!$B$34:$B$777,J$190)+'СЕТ СН'!$F$12</f>
        <v>97.116581620000005</v>
      </c>
      <c r="K205" s="36">
        <f>SUMIFS(СВЦЭМ!$F$34:$F$777,СВЦЭМ!$A$34:$A$777,$A205,СВЦЭМ!$B$34:$B$777,K$190)+'СЕТ СН'!$F$12</f>
        <v>93.652051700000001</v>
      </c>
      <c r="L205" s="36">
        <f>SUMIFS(СВЦЭМ!$F$34:$F$777,СВЦЭМ!$A$34:$A$777,$A205,СВЦЭМ!$B$34:$B$777,L$190)+'СЕТ СН'!$F$12</f>
        <v>92.852043690000002</v>
      </c>
      <c r="M205" s="36">
        <f>SUMIFS(СВЦЭМ!$F$34:$F$777,СВЦЭМ!$A$34:$A$777,$A205,СВЦЭМ!$B$34:$B$777,M$190)+'СЕТ СН'!$F$12</f>
        <v>92.655358730000003</v>
      </c>
      <c r="N205" s="36">
        <f>SUMIFS(СВЦЭМ!$F$34:$F$777,СВЦЭМ!$A$34:$A$777,$A205,СВЦЭМ!$B$34:$B$777,N$190)+'СЕТ СН'!$F$12</f>
        <v>94.702838679999999</v>
      </c>
      <c r="O205" s="36">
        <f>SUMIFS(СВЦЭМ!$F$34:$F$777,СВЦЭМ!$A$34:$A$777,$A205,СВЦЭМ!$B$34:$B$777,O$190)+'СЕТ СН'!$F$12</f>
        <v>93.921871379999999</v>
      </c>
      <c r="P205" s="36">
        <f>SUMIFS(СВЦЭМ!$F$34:$F$777,СВЦЭМ!$A$34:$A$777,$A205,СВЦЭМ!$B$34:$B$777,P$190)+'СЕТ СН'!$F$12</f>
        <v>88.415787589999994</v>
      </c>
      <c r="Q205" s="36">
        <f>SUMIFS(СВЦЭМ!$F$34:$F$777,СВЦЭМ!$A$34:$A$777,$A205,СВЦЭМ!$B$34:$B$777,Q$190)+'СЕТ СН'!$F$12</f>
        <v>80.884157979999998</v>
      </c>
      <c r="R205" s="36">
        <f>SUMIFS(СВЦЭМ!$F$34:$F$777,СВЦЭМ!$A$34:$A$777,$A205,СВЦЭМ!$B$34:$B$777,R$190)+'СЕТ СН'!$F$12</f>
        <v>69.959252019999994</v>
      </c>
      <c r="S205" s="36">
        <f>SUMIFS(СВЦЭМ!$F$34:$F$777,СВЦЭМ!$A$34:$A$777,$A205,СВЦЭМ!$B$34:$B$777,S$190)+'СЕТ СН'!$F$12</f>
        <v>60.971057909999999</v>
      </c>
      <c r="T205" s="36">
        <f>SUMIFS(СВЦЭМ!$F$34:$F$777,СВЦЭМ!$A$34:$A$777,$A205,СВЦЭМ!$B$34:$B$777,T$190)+'СЕТ СН'!$F$12</f>
        <v>57.90930281</v>
      </c>
      <c r="U205" s="36">
        <f>SUMIFS(СВЦЭМ!$F$34:$F$777,СВЦЭМ!$A$34:$A$777,$A205,СВЦЭМ!$B$34:$B$777,U$190)+'СЕТ СН'!$F$12</f>
        <v>56.328632380000002</v>
      </c>
      <c r="V205" s="36">
        <f>SUMIFS(СВЦЭМ!$F$34:$F$777,СВЦЭМ!$A$34:$A$777,$A205,СВЦЭМ!$B$34:$B$777,V$190)+'СЕТ СН'!$F$12</f>
        <v>55.705173649999999</v>
      </c>
      <c r="W205" s="36">
        <f>SUMIFS(СВЦЭМ!$F$34:$F$777,СВЦЭМ!$A$34:$A$777,$A205,СВЦЭМ!$B$34:$B$777,W$190)+'СЕТ СН'!$F$12</f>
        <v>56.430037059999997</v>
      </c>
      <c r="X205" s="36">
        <f>SUMIFS(СВЦЭМ!$F$34:$F$777,СВЦЭМ!$A$34:$A$777,$A205,СВЦЭМ!$B$34:$B$777,X$190)+'СЕТ СН'!$F$12</f>
        <v>62.667394999999999</v>
      </c>
      <c r="Y205" s="36">
        <f>SUMIFS(СВЦЭМ!$F$34:$F$777,СВЦЭМ!$A$34:$A$777,$A205,СВЦЭМ!$B$34:$B$777,Y$190)+'СЕТ СН'!$F$12</f>
        <v>74.892449159999998</v>
      </c>
    </row>
    <row r="206" spans="1:25" ht="15.75" x14ac:dyDescent="0.2">
      <c r="A206" s="35">
        <f t="shared" si="5"/>
        <v>43389</v>
      </c>
      <c r="B206" s="36">
        <f>SUMIFS(СВЦЭМ!$F$34:$F$777,СВЦЭМ!$A$34:$A$777,$A206,СВЦЭМ!$B$34:$B$777,B$190)+'СЕТ СН'!$F$12</f>
        <v>88.61746402</v>
      </c>
      <c r="C206" s="36">
        <f>SUMIFS(СВЦЭМ!$F$34:$F$777,СВЦЭМ!$A$34:$A$777,$A206,СВЦЭМ!$B$34:$B$777,C$190)+'СЕТ СН'!$F$12</f>
        <v>100.65806963</v>
      </c>
      <c r="D206" s="36">
        <f>SUMIFS(СВЦЭМ!$F$34:$F$777,СВЦЭМ!$A$34:$A$777,$A206,СВЦЭМ!$B$34:$B$777,D$190)+'СЕТ СН'!$F$12</f>
        <v>109.51919115</v>
      </c>
      <c r="E206" s="36">
        <f>SUMIFS(СВЦЭМ!$F$34:$F$777,СВЦЭМ!$A$34:$A$777,$A206,СВЦЭМ!$B$34:$B$777,E$190)+'СЕТ СН'!$F$12</f>
        <v>110.22058564</v>
      </c>
      <c r="F206" s="36">
        <f>SUMIFS(СВЦЭМ!$F$34:$F$777,СВЦЭМ!$A$34:$A$777,$A206,СВЦЭМ!$B$34:$B$777,F$190)+'СЕТ СН'!$F$12</f>
        <v>108.50796425</v>
      </c>
      <c r="G206" s="36">
        <f>SUMIFS(СВЦЭМ!$F$34:$F$777,СВЦЭМ!$A$34:$A$777,$A206,СВЦЭМ!$B$34:$B$777,G$190)+'СЕТ СН'!$F$12</f>
        <v>105.63018792</v>
      </c>
      <c r="H206" s="36">
        <f>SUMIFS(СВЦЭМ!$F$34:$F$777,СВЦЭМ!$A$34:$A$777,$A206,СВЦЭМ!$B$34:$B$777,H$190)+'СЕТ СН'!$F$12</f>
        <v>101.47634803</v>
      </c>
      <c r="I206" s="36">
        <f>SUMIFS(СВЦЭМ!$F$34:$F$777,СВЦЭМ!$A$34:$A$777,$A206,СВЦЭМ!$B$34:$B$777,I$190)+'СЕТ СН'!$F$12</f>
        <v>99.730099010000004</v>
      </c>
      <c r="J206" s="36">
        <f>SUMIFS(СВЦЭМ!$F$34:$F$777,СВЦЭМ!$A$34:$A$777,$A206,СВЦЭМ!$B$34:$B$777,J$190)+'СЕТ СН'!$F$12</f>
        <v>99.701855399999999</v>
      </c>
      <c r="K206" s="36">
        <f>SUMIFS(СВЦЭМ!$F$34:$F$777,СВЦЭМ!$A$34:$A$777,$A206,СВЦЭМ!$B$34:$B$777,K$190)+'СЕТ СН'!$F$12</f>
        <v>98.161610999999994</v>
      </c>
      <c r="L206" s="36">
        <f>SUMIFS(СВЦЭМ!$F$34:$F$777,СВЦЭМ!$A$34:$A$777,$A206,СВЦЭМ!$B$34:$B$777,L$190)+'СЕТ СН'!$F$12</f>
        <v>97.877191350000004</v>
      </c>
      <c r="M206" s="36">
        <f>SUMIFS(СВЦЭМ!$F$34:$F$777,СВЦЭМ!$A$34:$A$777,$A206,СВЦЭМ!$B$34:$B$777,M$190)+'СЕТ СН'!$F$12</f>
        <v>99.775541059999995</v>
      </c>
      <c r="N206" s="36">
        <f>SUMIFS(СВЦЭМ!$F$34:$F$777,СВЦЭМ!$A$34:$A$777,$A206,СВЦЭМ!$B$34:$B$777,N$190)+'СЕТ СН'!$F$12</f>
        <v>99.554976460000006</v>
      </c>
      <c r="O206" s="36">
        <f>SUMIFS(СВЦЭМ!$F$34:$F$777,СВЦЭМ!$A$34:$A$777,$A206,СВЦЭМ!$B$34:$B$777,O$190)+'СЕТ СН'!$F$12</f>
        <v>98.119858429999994</v>
      </c>
      <c r="P206" s="36">
        <f>SUMIFS(СВЦЭМ!$F$34:$F$777,СВЦЭМ!$A$34:$A$777,$A206,СВЦЭМ!$B$34:$B$777,P$190)+'СЕТ СН'!$F$12</f>
        <v>92.318278609999993</v>
      </c>
      <c r="Q206" s="36">
        <f>SUMIFS(СВЦЭМ!$F$34:$F$777,СВЦЭМ!$A$34:$A$777,$A206,СВЦЭМ!$B$34:$B$777,Q$190)+'СЕТ СН'!$F$12</f>
        <v>85.069415430000006</v>
      </c>
      <c r="R206" s="36">
        <f>SUMIFS(СВЦЭМ!$F$34:$F$777,СВЦЭМ!$A$34:$A$777,$A206,СВЦЭМ!$B$34:$B$777,R$190)+'СЕТ СН'!$F$12</f>
        <v>74.200934660000001</v>
      </c>
      <c r="S206" s="36">
        <f>SUMIFS(СВЦЭМ!$F$34:$F$777,СВЦЭМ!$A$34:$A$777,$A206,СВЦЭМ!$B$34:$B$777,S$190)+'СЕТ СН'!$F$12</f>
        <v>63.837950300000003</v>
      </c>
      <c r="T206" s="36">
        <f>SUMIFS(СВЦЭМ!$F$34:$F$777,СВЦЭМ!$A$34:$A$777,$A206,СВЦЭМ!$B$34:$B$777,T$190)+'СЕТ СН'!$F$12</f>
        <v>60.205753350000002</v>
      </c>
      <c r="U206" s="36">
        <f>SUMIFS(СВЦЭМ!$F$34:$F$777,СВЦЭМ!$A$34:$A$777,$A206,СВЦЭМ!$B$34:$B$777,U$190)+'СЕТ СН'!$F$12</f>
        <v>59.551578679999999</v>
      </c>
      <c r="V206" s="36">
        <f>SUMIFS(СВЦЭМ!$F$34:$F$777,СВЦЭМ!$A$34:$A$777,$A206,СВЦЭМ!$B$34:$B$777,V$190)+'СЕТ СН'!$F$12</f>
        <v>60.09441004</v>
      </c>
      <c r="W206" s="36">
        <f>SUMIFS(СВЦЭМ!$F$34:$F$777,СВЦЭМ!$A$34:$A$777,$A206,СВЦЭМ!$B$34:$B$777,W$190)+'СЕТ СН'!$F$12</f>
        <v>62.916132130000001</v>
      </c>
      <c r="X206" s="36">
        <f>SUMIFS(СВЦЭМ!$F$34:$F$777,СВЦЭМ!$A$34:$A$777,$A206,СВЦЭМ!$B$34:$B$777,X$190)+'СЕТ СН'!$F$12</f>
        <v>68.031162670000001</v>
      </c>
      <c r="Y206" s="36">
        <f>SUMIFS(СВЦЭМ!$F$34:$F$777,СВЦЭМ!$A$34:$A$777,$A206,СВЦЭМ!$B$34:$B$777,Y$190)+'СЕТ СН'!$F$12</f>
        <v>80.265764630000007</v>
      </c>
    </row>
    <row r="207" spans="1:25" ht="15.75" x14ac:dyDescent="0.2">
      <c r="A207" s="35">
        <f t="shared" si="5"/>
        <v>43390</v>
      </c>
      <c r="B207" s="36">
        <f>SUMIFS(СВЦЭМ!$F$34:$F$777,СВЦЭМ!$A$34:$A$777,$A207,СВЦЭМ!$B$34:$B$777,B$190)+'СЕТ СН'!$F$12</f>
        <v>95.999631640000004</v>
      </c>
      <c r="C207" s="36">
        <f>SUMIFS(СВЦЭМ!$F$34:$F$777,СВЦЭМ!$A$34:$A$777,$A207,СВЦЭМ!$B$34:$B$777,C$190)+'СЕТ СН'!$F$12</f>
        <v>107.76531550999999</v>
      </c>
      <c r="D207" s="36">
        <f>SUMIFS(СВЦЭМ!$F$34:$F$777,СВЦЭМ!$A$34:$A$777,$A207,СВЦЭМ!$B$34:$B$777,D$190)+'СЕТ СН'!$F$12</f>
        <v>116.64016321</v>
      </c>
      <c r="E207" s="36">
        <f>SUMIFS(СВЦЭМ!$F$34:$F$777,СВЦЭМ!$A$34:$A$777,$A207,СВЦЭМ!$B$34:$B$777,E$190)+'СЕТ СН'!$F$12</f>
        <v>117.04782483</v>
      </c>
      <c r="F207" s="36">
        <f>SUMIFS(СВЦЭМ!$F$34:$F$777,СВЦЭМ!$A$34:$A$777,$A207,СВЦЭМ!$B$34:$B$777,F$190)+'СЕТ СН'!$F$12</f>
        <v>115.36517468</v>
      </c>
      <c r="G207" s="36">
        <f>SUMIFS(СВЦЭМ!$F$34:$F$777,СВЦЭМ!$A$34:$A$777,$A207,СВЦЭМ!$B$34:$B$777,G$190)+'СЕТ СН'!$F$12</f>
        <v>112.61935783</v>
      </c>
      <c r="H207" s="36">
        <f>SUMIFS(СВЦЭМ!$F$34:$F$777,СВЦЭМ!$A$34:$A$777,$A207,СВЦЭМ!$B$34:$B$777,H$190)+'СЕТ СН'!$F$12</f>
        <v>104.41575143999999</v>
      </c>
      <c r="I207" s="36">
        <f>SUMIFS(СВЦЭМ!$F$34:$F$777,СВЦЭМ!$A$34:$A$777,$A207,СВЦЭМ!$B$34:$B$777,I$190)+'СЕТ СН'!$F$12</f>
        <v>97.659405019999994</v>
      </c>
      <c r="J207" s="36">
        <f>SUMIFS(СВЦЭМ!$F$34:$F$777,СВЦЭМ!$A$34:$A$777,$A207,СВЦЭМ!$B$34:$B$777,J$190)+'СЕТ СН'!$F$12</f>
        <v>96.021402499999994</v>
      </c>
      <c r="K207" s="36">
        <f>SUMIFS(СВЦЭМ!$F$34:$F$777,СВЦЭМ!$A$34:$A$777,$A207,СВЦЭМ!$B$34:$B$777,K$190)+'СЕТ СН'!$F$12</f>
        <v>93.467590009999995</v>
      </c>
      <c r="L207" s="36">
        <f>SUMIFS(СВЦЭМ!$F$34:$F$777,СВЦЭМ!$A$34:$A$777,$A207,СВЦЭМ!$B$34:$B$777,L$190)+'СЕТ СН'!$F$12</f>
        <v>92.758375150000006</v>
      </c>
      <c r="M207" s="36">
        <f>SUMIFS(СВЦЭМ!$F$34:$F$777,СВЦЭМ!$A$34:$A$777,$A207,СВЦЭМ!$B$34:$B$777,M$190)+'СЕТ СН'!$F$12</f>
        <v>94.496733199999994</v>
      </c>
      <c r="N207" s="36">
        <f>SUMIFS(СВЦЭМ!$F$34:$F$777,СВЦЭМ!$A$34:$A$777,$A207,СВЦЭМ!$B$34:$B$777,N$190)+'СЕТ СН'!$F$12</f>
        <v>95.805120970000004</v>
      </c>
      <c r="O207" s="36">
        <f>SUMIFS(СВЦЭМ!$F$34:$F$777,СВЦЭМ!$A$34:$A$777,$A207,СВЦЭМ!$B$34:$B$777,O$190)+'СЕТ СН'!$F$12</f>
        <v>91.955167299999999</v>
      </c>
      <c r="P207" s="36">
        <f>SUMIFS(СВЦЭМ!$F$34:$F$777,СВЦЭМ!$A$34:$A$777,$A207,СВЦЭМ!$B$34:$B$777,P$190)+'СЕТ СН'!$F$12</f>
        <v>86.144326109999994</v>
      </c>
      <c r="Q207" s="36">
        <f>SUMIFS(СВЦЭМ!$F$34:$F$777,СВЦЭМ!$A$34:$A$777,$A207,СВЦЭМ!$B$34:$B$777,Q$190)+'СЕТ СН'!$F$12</f>
        <v>79.574363099999999</v>
      </c>
      <c r="R207" s="36">
        <f>SUMIFS(СВЦЭМ!$F$34:$F$777,СВЦЭМ!$A$34:$A$777,$A207,СВЦЭМ!$B$34:$B$777,R$190)+'СЕТ СН'!$F$12</f>
        <v>69.686423939999997</v>
      </c>
      <c r="S207" s="36">
        <f>SUMIFS(СВЦЭМ!$F$34:$F$777,СВЦЭМ!$A$34:$A$777,$A207,СВЦЭМ!$B$34:$B$777,S$190)+'СЕТ СН'!$F$12</f>
        <v>61.846586070000001</v>
      </c>
      <c r="T207" s="36">
        <f>SUMIFS(СВЦЭМ!$F$34:$F$777,СВЦЭМ!$A$34:$A$777,$A207,СВЦЭМ!$B$34:$B$777,T$190)+'СЕТ СН'!$F$12</f>
        <v>59.206167880000002</v>
      </c>
      <c r="U207" s="36">
        <f>SUMIFS(СВЦЭМ!$F$34:$F$777,СВЦЭМ!$A$34:$A$777,$A207,СВЦЭМ!$B$34:$B$777,U$190)+'СЕТ СН'!$F$12</f>
        <v>57.27805343</v>
      </c>
      <c r="V207" s="36">
        <f>SUMIFS(СВЦЭМ!$F$34:$F$777,СВЦЭМ!$A$34:$A$777,$A207,СВЦЭМ!$B$34:$B$777,V$190)+'СЕТ СН'!$F$12</f>
        <v>57.740711879999999</v>
      </c>
      <c r="W207" s="36">
        <f>SUMIFS(СВЦЭМ!$F$34:$F$777,СВЦЭМ!$A$34:$A$777,$A207,СВЦЭМ!$B$34:$B$777,W$190)+'СЕТ СН'!$F$12</f>
        <v>60.80444911</v>
      </c>
      <c r="X207" s="36">
        <f>SUMIFS(СВЦЭМ!$F$34:$F$777,СВЦЭМ!$A$34:$A$777,$A207,СВЦЭМ!$B$34:$B$777,X$190)+'СЕТ СН'!$F$12</f>
        <v>67.336699820000007</v>
      </c>
      <c r="Y207" s="36">
        <f>SUMIFS(СВЦЭМ!$F$34:$F$777,СВЦЭМ!$A$34:$A$777,$A207,СВЦЭМ!$B$34:$B$777,Y$190)+'СЕТ СН'!$F$12</f>
        <v>80.273051039999999</v>
      </c>
    </row>
    <row r="208" spans="1:25" ht="15.75" x14ac:dyDescent="0.2">
      <c r="A208" s="35">
        <f t="shared" si="5"/>
        <v>43391</v>
      </c>
      <c r="B208" s="36">
        <f>SUMIFS(СВЦЭМ!$F$34:$F$777,СВЦЭМ!$A$34:$A$777,$A208,СВЦЭМ!$B$34:$B$777,B$190)+'СЕТ СН'!$F$12</f>
        <v>94.734880189999998</v>
      </c>
      <c r="C208" s="36">
        <f>SUMIFS(СВЦЭМ!$F$34:$F$777,СВЦЭМ!$A$34:$A$777,$A208,СВЦЭМ!$B$34:$B$777,C$190)+'СЕТ СН'!$F$12</f>
        <v>105.36628767000001</v>
      </c>
      <c r="D208" s="36">
        <f>SUMIFS(СВЦЭМ!$F$34:$F$777,СВЦЭМ!$A$34:$A$777,$A208,СВЦЭМ!$B$34:$B$777,D$190)+'СЕТ СН'!$F$12</f>
        <v>114.79611597</v>
      </c>
      <c r="E208" s="36">
        <f>SUMIFS(СВЦЭМ!$F$34:$F$777,СВЦЭМ!$A$34:$A$777,$A208,СВЦЭМ!$B$34:$B$777,E$190)+'СЕТ СН'!$F$12</f>
        <v>114.88272685</v>
      </c>
      <c r="F208" s="36">
        <f>SUMIFS(СВЦЭМ!$F$34:$F$777,СВЦЭМ!$A$34:$A$777,$A208,СВЦЭМ!$B$34:$B$777,F$190)+'СЕТ СН'!$F$12</f>
        <v>113.71695484999999</v>
      </c>
      <c r="G208" s="36">
        <f>SUMIFS(СВЦЭМ!$F$34:$F$777,СВЦЭМ!$A$34:$A$777,$A208,СВЦЭМ!$B$34:$B$777,G$190)+'СЕТ СН'!$F$12</f>
        <v>111.09284826</v>
      </c>
      <c r="H208" s="36">
        <f>SUMIFS(СВЦЭМ!$F$34:$F$777,СВЦЭМ!$A$34:$A$777,$A208,СВЦЭМ!$B$34:$B$777,H$190)+'СЕТ СН'!$F$12</f>
        <v>105.14987115</v>
      </c>
      <c r="I208" s="36">
        <f>SUMIFS(СВЦЭМ!$F$34:$F$777,СВЦЭМ!$A$34:$A$777,$A208,СВЦЭМ!$B$34:$B$777,I$190)+'СЕТ СН'!$F$12</f>
        <v>98.695676230000004</v>
      </c>
      <c r="J208" s="36">
        <f>SUMIFS(СВЦЭМ!$F$34:$F$777,СВЦЭМ!$A$34:$A$777,$A208,СВЦЭМ!$B$34:$B$777,J$190)+'СЕТ СН'!$F$12</f>
        <v>97.766814409999995</v>
      </c>
      <c r="K208" s="36">
        <f>SUMIFS(СВЦЭМ!$F$34:$F$777,СВЦЭМ!$A$34:$A$777,$A208,СВЦЭМ!$B$34:$B$777,K$190)+'СЕТ СН'!$F$12</f>
        <v>96.297126359999993</v>
      </c>
      <c r="L208" s="36">
        <f>SUMIFS(СВЦЭМ!$F$34:$F$777,СВЦЭМ!$A$34:$A$777,$A208,СВЦЭМ!$B$34:$B$777,L$190)+'СЕТ СН'!$F$12</f>
        <v>95.723347649999994</v>
      </c>
      <c r="M208" s="36">
        <f>SUMIFS(СВЦЭМ!$F$34:$F$777,СВЦЭМ!$A$34:$A$777,$A208,СВЦЭМ!$B$34:$B$777,M$190)+'СЕТ СН'!$F$12</f>
        <v>97.161925310000001</v>
      </c>
      <c r="N208" s="36">
        <f>SUMIFS(СВЦЭМ!$F$34:$F$777,СВЦЭМ!$A$34:$A$777,$A208,СВЦЭМ!$B$34:$B$777,N$190)+'СЕТ СН'!$F$12</f>
        <v>98.494100360000004</v>
      </c>
      <c r="O208" s="36">
        <f>SUMIFS(СВЦЭМ!$F$34:$F$777,СВЦЭМ!$A$34:$A$777,$A208,СВЦЭМ!$B$34:$B$777,O$190)+'СЕТ СН'!$F$12</f>
        <v>95.590980110000004</v>
      </c>
      <c r="P208" s="36">
        <f>SUMIFS(СВЦЭМ!$F$34:$F$777,СВЦЭМ!$A$34:$A$777,$A208,СВЦЭМ!$B$34:$B$777,P$190)+'СЕТ СН'!$F$12</f>
        <v>90.296835720000004</v>
      </c>
      <c r="Q208" s="36">
        <f>SUMIFS(СВЦЭМ!$F$34:$F$777,СВЦЭМ!$A$34:$A$777,$A208,СВЦЭМ!$B$34:$B$777,Q$190)+'СЕТ СН'!$F$12</f>
        <v>83.12924031</v>
      </c>
      <c r="R208" s="36">
        <f>SUMIFS(СВЦЭМ!$F$34:$F$777,СВЦЭМ!$A$34:$A$777,$A208,СВЦЭМ!$B$34:$B$777,R$190)+'СЕТ СН'!$F$12</f>
        <v>73.296242149999998</v>
      </c>
      <c r="S208" s="36">
        <f>SUMIFS(СВЦЭМ!$F$34:$F$777,СВЦЭМ!$A$34:$A$777,$A208,СВЦЭМ!$B$34:$B$777,S$190)+'СЕТ СН'!$F$12</f>
        <v>64.591492500000001</v>
      </c>
      <c r="T208" s="36">
        <f>SUMIFS(СВЦЭМ!$F$34:$F$777,СВЦЭМ!$A$34:$A$777,$A208,СВЦЭМ!$B$34:$B$777,T$190)+'СЕТ СН'!$F$12</f>
        <v>61.334449810000002</v>
      </c>
      <c r="U208" s="36">
        <f>SUMIFS(СВЦЭМ!$F$34:$F$777,СВЦЭМ!$A$34:$A$777,$A208,СВЦЭМ!$B$34:$B$777,U$190)+'СЕТ СН'!$F$12</f>
        <v>59.14202384</v>
      </c>
      <c r="V208" s="36">
        <f>SUMIFS(СВЦЭМ!$F$34:$F$777,СВЦЭМ!$A$34:$A$777,$A208,СВЦЭМ!$B$34:$B$777,V$190)+'СЕТ СН'!$F$12</f>
        <v>59.719068890000003</v>
      </c>
      <c r="W208" s="36">
        <f>SUMIFS(СВЦЭМ!$F$34:$F$777,СВЦЭМ!$A$34:$A$777,$A208,СВЦЭМ!$B$34:$B$777,W$190)+'СЕТ СН'!$F$12</f>
        <v>60.476489610000002</v>
      </c>
      <c r="X208" s="36">
        <f>SUMIFS(СВЦЭМ!$F$34:$F$777,СВЦЭМ!$A$34:$A$777,$A208,СВЦЭМ!$B$34:$B$777,X$190)+'СЕТ СН'!$F$12</f>
        <v>68.782582020000007</v>
      </c>
      <c r="Y208" s="36">
        <f>SUMIFS(СВЦЭМ!$F$34:$F$777,СВЦЭМ!$A$34:$A$777,$A208,СВЦЭМ!$B$34:$B$777,Y$190)+'СЕТ СН'!$F$12</f>
        <v>82.606055720000001</v>
      </c>
    </row>
    <row r="209" spans="1:25" ht="15.75" x14ac:dyDescent="0.2">
      <c r="A209" s="35">
        <f t="shared" si="5"/>
        <v>43392</v>
      </c>
      <c r="B209" s="36">
        <f>SUMIFS(СВЦЭМ!$F$34:$F$777,СВЦЭМ!$A$34:$A$777,$A209,СВЦЭМ!$B$34:$B$777,B$190)+'СЕТ СН'!$F$12</f>
        <v>92.094853740000005</v>
      </c>
      <c r="C209" s="36">
        <f>SUMIFS(СВЦЭМ!$F$34:$F$777,СВЦЭМ!$A$34:$A$777,$A209,СВЦЭМ!$B$34:$B$777,C$190)+'СЕТ СН'!$F$12</f>
        <v>102.30072178</v>
      </c>
      <c r="D209" s="36">
        <f>SUMIFS(СВЦЭМ!$F$34:$F$777,СВЦЭМ!$A$34:$A$777,$A209,СВЦЭМ!$B$34:$B$777,D$190)+'СЕТ СН'!$F$12</f>
        <v>111.64099877</v>
      </c>
      <c r="E209" s="36">
        <f>SUMIFS(СВЦЭМ!$F$34:$F$777,СВЦЭМ!$A$34:$A$777,$A209,СВЦЭМ!$B$34:$B$777,E$190)+'СЕТ СН'!$F$12</f>
        <v>112.57740289</v>
      </c>
      <c r="F209" s="36">
        <f>SUMIFS(СВЦЭМ!$F$34:$F$777,СВЦЭМ!$A$34:$A$777,$A209,СВЦЭМ!$B$34:$B$777,F$190)+'СЕТ СН'!$F$12</f>
        <v>111.04246639</v>
      </c>
      <c r="G209" s="36">
        <f>SUMIFS(СВЦЭМ!$F$34:$F$777,СВЦЭМ!$A$34:$A$777,$A209,СВЦЭМ!$B$34:$B$777,G$190)+'СЕТ СН'!$F$12</f>
        <v>109.93645474</v>
      </c>
      <c r="H209" s="36">
        <f>SUMIFS(СВЦЭМ!$F$34:$F$777,СВЦЭМ!$A$34:$A$777,$A209,СВЦЭМ!$B$34:$B$777,H$190)+'СЕТ СН'!$F$12</f>
        <v>104.09552137999999</v>
      </c>
      <c r="I209" s="36">
        <f>SUMIFS(СВЦЭМ!$F$34:$F$777,СВЦЭМ!$A$34:$A$777,$A209,СВЦЭМ!$B$34:$B$777,I$190)+'СЕТ СН'!$F$12</f>
        <v>99.1113632</v>
      </c>
      <c r="J209" s="36">
        <f>SUMIFS(СВЦЭМ!$F$34:$F$777,СВЦЭМ!$A$34:$A$777,$A209,СВЦЭМ!$B$34:$B$777,J$190)+'СЕТ СН'!$F$12</f>
        <v>97.995587479999998</v>
      </c>
      <c r="K209" s="36">
        <f>SUMIFS(СВЦЭМ!$F$34:$F$777,СВЦЭМ!$A$34:$A$777,$A209,СВЦЭМ!$B$34:$B$777,K$190)+'СЕТ СН'!$F$12</f>
        <v>97.451755059999996</v>
      </c>
      <c r="L209" s="36">
        <f>SUMIFS(СВЦЭМ!$F$34:$F$777,СВЦЭМ!$A$34:$A$777,$A209,СВЦЭМ!$B$34:$B$777,L$190)+'СЕТ СН'!$F$12</f>
        <v>99.175953910000004</v>
      </c>
      <c r="M209" s="36">
        <f>SUMIFS(СВЦЭМ!$F$34:$F$777,СВЦЭМ!$A$34:$A$777,$A209,СВЦЭМ!$B$34:$B$777,M$190)+'СЕТ СН'!$F$12</f>
        <v>100.67875621</v>
      </c>
      <c r="N209" s="36">
        <f>SUMIFS(СВЦЭМ!$F$34:$F$777,СВЦЭМ!$A$34:$A$777,$A209,СВЦЭМ!$B$34:$B$777,N$190)+'СЕТ СН'!$F$12</f>
        <v>100.43707166</v>
      </c>
      <c r="O209" s="36">
        <f>SUMIFS(СВЦЭМ!$F$34:$F$777,СВЦЭМ!$A$34:$A$777,$A209,СВЦЭМ!$B$34:$B$777,O$190)+'СЕТ СН'!$F$12</f>
        <v>99.200861169999996</v>
      </c>
      <c r="P209" s="36">
        <f>SUMIFS(СВЦЭМ!$F$34:$F$777,СВЦЭМ!$A$34:$A$777,$A209,СВЦЭМ!$B$34:$B$777,P$190)+'СЕТ СН'!$F$12</f>
        <v>93.507825850000003</v>
      </c>
      <c r="Q209" s="36">
        <f>SUMIFS(СВЦЭМ!$F$34:$F$777,СВЦЭМ!$A$34:$A$777,$A209,СВЦЭМ!$B$34:$B$777,Q$190)+'СЕТ СН'!$F$12</f>
        <v>86.385593580000005</v>
      </c>
      <c r="R209" s="36">
        <f>SUMIFS(СВЦЭМ!$F$34:$F$777,СВЦЭМ!$A$34:$A$777,$A209,СВЦЭМ!$B$34:$B$777,R$190)+'СЕТ СН'!$F$12</f>
        <v>77.280009860000007</v>
      </c>
      <c r="S209" s="36">
        <f>SUMIFS(СВЦЭМ!$F$34:$F$777,СВЦЭМ!$A$34:$A$777,$A209,СВЦЭМ!$B$34:$B$777,S$190)+'СЕТ СН'!$F$12</f>
        <v>68.009430339999994</v>
      </c>
      <c r="T209" s="36">
        <f>SUMIFS(СВЦЭМ!$F$34:$F$777,СВЦЭМ!$A$34:$A$777,$A209,СВЦЭМ!$B$34:$B$777,T$190)+'СЕТ СН'!$F$12</f>
        <v>64.202480350000002</v>
      </c>
      <c r="U209" s="36">
        <f>SUMIFS(СВЦЭМ!$F$34:$F$777,СВЦЭМ!$A$34:$A$777,$A209,СВЦЭМ!$B$34:$B$777,U$190)+'СЕТ СН'!$F$12</f>
        <v>61.494390080000002</v>
      </c>
      <c r="V209" s="36">
        <f>SUMIFS(СВЦЭМ!$F$34:$F$777,СВЦЭМ!$A$34:$A$777,$A209,СВЦЭМ!$B$34:$B$777,V$190)+'СЕТ СН'!$F$12</f>
        <v>61.162829299999999</v>
      </c>
      <c r="W209" s="36">
        <f>SUMIFS(СВЦЭМ!$F$34:$F$777,СВЦЭМ!$A$34:$A$777,$A209,СВЦЭМ!$B$34:$B$777,W$190)+'СЕТ СН'!$F$12</f>
        <v>62.054215110000001</v>
      </c>
      <c r="X209" s="36">
        <f>SUMIFS(СВЦЭМ!$F$34:$F$777,СВЦЭМ!$A$34:$A$777,$A209,СВЦЭМ!$B$34:$B$777,X$190)+'СЕТ СН'!$F$12</f>
        <v>69.754053670000005</v>
      </c>
      <c r="Y209" s="36">
        <f>SUMIFS(СВЦЭМ!$F$34:$F$777,СВЦЭМ!$A$34:$A$777,$A209,СВЦЭМ!$B$34:$B$777,Y$190)+'СЕТ СН'!$F$12</f>
        <v>81.695690839999997</v>
      </c>
    </row>
    <row r="210" spans="1:25" ht="15.75" x14ac:dyDescent="0.2">
      <c r="A210" s="35">
        <f t="shared" si="5"/>
        <v>43393</v>
      </c>
      <c r="B210" s="36">
        <f>SUMIFS(СВЦЭМ!$F$34:$F$777,СВЦЭМ!$A$34:$A$777,$A210,СВЦЭМ!$B$34:$B$777,B$190)+'СЕТ СН'!$F$12</f>
        <v>98.763908599999993</v>
      </c>
      <c r="C210" s="36">
        <f>SUMIFS(СВЦЭМ!$F$34:$F$777,СВЦЭМ!$A$34:$A$777,$A210,СВЦЭМ!$B$34:$B$777,C$190)+'СЕТ СН'!$F$12</f>
        <v>109.8650569</v>
      </c>
      <c r="D210" s="36">
        <f>SUMIFS(СВЦЭМ!$F$34:$F$777,СВЦЭМ!$A$34:$A$777,$A210,СВЦЭМ!$B$34:$B$777,D$190)+'СЕТ СН'!$F$12</f>
        <v>117.79925074000001</v>
      </c>
      <c r="E210" s="36">
        <f>SUMIFS(СВЦЭМ!$F$34:$F$777,СВЦЭМ!$A$34:$A$777,$A210,СВЦЭМ!$B$34:$B$777,E$190)+'СЕТ СН'!$F$12</f>
        <v>118.95579979</v>
      </c>
      <c r="F210" s="36">
        <f>SUMIFS(СВЦЭМ!$F$34:$F$777,СВЦЭМ!$A$34:$A$777,$A210,СВЦЭМ!$B$34:$B$777,F$190)+'СЕТ СН'!$F$12</f>
        <v>118.17251160000001</v>
      </c>
      <c r="G210" s="36">
        <f>SUMIFS(СВЦЭМ!$F$34:$F$777,СВЦЭМ!$A$34:$A$777,$A210,СВЦЭМ!$B$34:$B$777,G$190)+'СЕТ СН'!$F$12</f>
        <v>116.74169870999999</v>
      </c>
      <c r="H210" s="36">
        <f>SUMIFS(СВЦЭМ!$F$34:$F$777,СВЦЭМ!$A$34:$A$777,$A210,СВЦЭМ!$B$34:$B$777,H$190)+'СЕТ СН'!$F$12</f>
        <v>113.61292825</v>
      </c>
      <c r="I210" s="36">
        <f>SUMIFS(СВЦЭМ!$F$34:$F$777,СВЦЭМ!$A$34:$A$777,$A210,СВЦЭМ!$B$34:$B$777,I$190)+'СЕТ СН'!$F$12</f>
        <v>106.04036988</v>
      </c>
      <c r="J210" s="36">
        <f>SUMIFS(СВЦЭМ!$F$34:$F$777,СВЦЭМ!$A$34:$A$777,$A210,СВЦЭМ!$B$34:$B$777,J$190)+'СЕТ СН'!$F$12</f>
        <v>102.45111317</v>
      </c>
      <c r="K210" s="36">
        <f>SUMIFS(СВЦЭМ!$F$34:$F$777,СВЦЭМ!$A$34:$A$777,$A210,СВЦЭМ!$B$34:$B$777,K$190)+'СЕТ СН'!$F$12</f>
        <v>96.751901869999998</v>
      </c>
      <c r="L210" s="36">
        <f>SUMIFS(СВЦЭМ!$F$34:$F$777,СВЦЭМ!$A$34:$A$777,$A210,СВЦЭМ!$B$34:$B$777,L$190)+'СЕТ СН'!$F$12</f>
        <v>95.47289954</v>
      </c>
      <c r="M210" s="36">
        <f>SUMIFS(СВЦЭМ!$F$34:$F$777,СВЦЭМ!$A$34:$A$777,$A210,СВЦЭМ!$B$34:$B$777,M$190)+'СЕТ СН'!$F$12</f>
        <v>96.455259089999998</v>
      </c>
      <c r="N210" s="36">
        <f>SUMIFS(СВЦЭМ!$F$34:$F$777,СВЦЭМ!$A$34:$A$777,$A210,СВЦЭМ!$B$34:$B$777,N$190)+'СЕТ СН'!$F$12</f>
        <v>99.164504980000004</v>
      </c>
      <c r="O210" s="36">
        <f>SUMIFS(СВЦЭМ!$F$34:$F$777,СВЦЭМ!$A$34:$A$777,$A210,СВЦЭМ!$B$34:$B$777,O$190)+'СЕТ СН'!$F$12</f>
        <v>99.481101620000004</v>
      </c>
      <c r="P210" s="36">
        <f>SUMIFS(СВЦЭМ!$F$34:$F$777,СВЦЭМ!$A$34:$A$777,$A210,СВЦЭМ!$B$34:$B$777,P$190)+'СЕТ СН'!$F$12</f>
        <v>94.318989860000002</v>
      </c>
      <c r="Q210" s="36">
        <f>SUMIFS(СВЦЭМ!$F$34:$F$777,СВЦЭМ!$A$34:$A$777,$A210,СВЦЭМ!$B$34:$B$777,Q$190)+'СЕТ СН'!$F$12</f>
        <v>86.96605246</v>
      </c>
      <c r="R210" s="36">
        <f>SUMIFS(СВЦЭМ!$F$34:$F$777,СВЦЭМ!$A$34:$A$777,$A210,СВЦЭМ!$B$34:$B$777,R$190)+'СЕТ СН'!$F$12</f>
        <v>75.971679859999995</v>
      </c>
      <c r="S210" s="36">
        <f>SUMIFS(СВЦЭМ!$F$34:$F$777,СВЦЭМ!$A$34:$A$777,$A210,СВЦЭМ!$B$34:$B$777,S$190)+'СЕТ СН'!$F$12</f>
        <v>65.380708409999997</v>
      </c>
      <c r="T210" s="36">
        <f>SUMIFS(СВЦЭМ!$F$34:$F$777,СВЦЭМ!$A$34:$A$777,$A210,СВЦЭМ!$B$34:$B$777,T$190)+'СЕТ СН'!$F$12</f>
        <v>60.768090559999997</v>
      </c>
      <c r="U210" s="36">
        <f>SUMIFS(СВЦЭМ!$F$34:$F$777,СВЦЭМ!$A$34:$A$777,$A210,СВЦЭМ!$B$34:$B$777,U$190)+'СЕТ СН'!$F$12</f>
        <v>61.350751189999997</v>
      </c>
      <c r="V210" s="36">
        <f>SUMIFS(СВЦЭМ!$F$34:$F$777,СВЦЭМ!$A$34:$A$777,$A210,СВЦЭМ!$B$34:$B$777,V$190)+'СЕТ СН'!$F$12</f>
        <v>60.506769400000003</v>
      </c>
      <c r="W210" s="36">
        <f>SUMIFS(СВЦЭМ!$F$34:$F$777,СВЦЭМ!$A$34:$A$777,$A210,СВЦЭМ!$B$34:$B$777,W$190)+'СЕТ СН'!$F$12</f>
        <v>61.915753340000002</v>
      </c>
      <c r="X210" s="36">
        <f>SUMIFS(СВЦЭМ!$F$34:$F$777,СВЦЭМ!$A$34:$A$777,$A210,СВЦЭМ!$B$34:$B$777,X$190)+'СЕТ СН'!$F$12</f>
        <v>66.022662319999995</v>
      </c>
      <c r="Y210" s="36">
        <f>SUMIFS(СВЦЭМ!$F$34:$F$777,СВЦЭМ!$A$34:$A$777,$A210,СВЦЭМ!$B$34:$B$777,Y$190)+'СЕТ СН'!$F$12</f>
        <v>78.475901530000002</v>
      </c>
    </row>
    <row r="211" spans="1:25" ht="15.75" x14ac:dyDescent="0.2">
      <c r="A211" s="35">
        <f t="shared" si="5"/>
        <v>43394</v>
      </c>
      <c r="B211" s="36">
        <f>SUMIFS(СВЦЭМ!$F$34:$F$777,СВЦЭМ!$A$34:$A$777,$A211,СВЦЭМ!$B$34:$B$777,B$190)+'СЕТ СН'!$F$12</f>
        <v>92.3328384</v>
      </c>
      <c r="C211" s="36">
        <f>SUMIFS(СВЦЭМ!$F$34:$F$777,СВЦЭМ!$A$34:$A$777,$A211,СВЦЭМ!$B$34:$B$777,C$190)+'СЕТ СН'!$F$12</f>
        <v>97.624198210000003</v>
      </c>
      <c r="D211" s="36">
        <f>SUMIFS(СВЦЭМ!$F$34:$F$777,СВЦЭМ!$A$34:$A$777,$A211,СВЦЭМ!$B$34:$B$777,D$190)+'СЕТ СН'!$F$12</f>
        <v>109.86082381</v>
      </c>
      <c r="E211" s="36">
        <f>SUMIFS(СВЦЭМ!$F$34:$F$777,СВЦЭМ!$A$34:$A$777,$A211,СВЦЭМ!$B$34:$B$777,E$190)+'СЕТ СН'!$F$12</f>
        <v>113.86577643</v>
      </c>
      <c r="F211" s="36">
        <f>SUMIFS(СВЦЭМ!$F$34:$F$777,СВЦЭМ!$A$34:$A$777,$A211,СВЦЭМ!$B$34:$B$777,F$190)+'СЕТ СН'!$F$12</f>
        <v>113.57856714</v>
      </c>
      <c r="G211" s="36">
        <f>SUMIFS(СВЦЭМ!$F$34:$F$777,СВЦЭМ!$A$34:$A$777,$A211,СВЦЭМ!$B$34:$B$777,G$190)+'СЕТ СН'!$F$12</f>
        <v>112.81030414</v>
      </c>
      <c r="H211" s="36">
        <f>SUMIFS(СВЦЭМ!$F$34:$F$777,СВЦЭМ!$A$34:$A$777,$A211,СВЦЭМ!$B$34:$B$777,H$190)+'СЕТ СН'!$F$12</f>
        <v>112.34858522</v>
      </c>
      <c r="I211" s="36">
        <f>SUMIFS(СВЦЭМ!$F$34:$F$777,СВЦЭМ!$A$34:$A$777,$A211,СВЦЭМ!$B$34:$B$777,I$190)+'СЕТ СН'!$F$12</f>
        <v>109.01243117</v>
      </c>
      <c r="J211" s="36">
        <f>SUMIFS(СВЦЭМ!$F$34:$F$777,СВЦЭМ!$A$34:$A$777,$A211,СВЦЭМ!$B$34:$B$777,J$190)+'СЕТ СН'!$F$12</f>
        <v>107.63405553</v>
      </c>
      <c r="K211" s="36">
        <f>SUMIFS(СВЦЭМ!$F$34:$F$777,СВЦЭМ!$A$34:$A$777,$A211,СВЦЭМ!$B$34:$B$777,K$190)+'СЕТ СН'!$F$12</f>
        <v>99.428383710000006</v>
      </c>
      <c r="L211" s="36">
        <f>SUMIFS(СВЦЭМ!$F$34:$F$777,СВЦЭМ!$A$34:$A$777,$A211,СВЦЭМ!$B$34:$B$777,L$190)+'СЕТ СН'!$F$12</f>
        <v>97.026682679999993</v>
      </c>
      <c r="M211" s="36">
        <f>SUMIFS(СВЦЭМ!$F$34:$F$777,СВЦЭМ!$A$34:$A$777,$A211,СВЦЭМ!$B$34:$B$777,M$190)+'СЕТ СН'!$F$12</f>
        <v>97.658872700000003</v>
      </c>
      <c r="N211" s="36">
        <f>SUMIFS(СВЦЭМ!$F$34:$F$777,СВЦЭМ!$A$34:$A$777,$A211,СВЦЭМ!$B$34:$B$777,N$190)+'СЕТ СН'!$F$12</f>
        <v>99.413551209999994</v>
      </c>
      <c r="O211" s="36">
        <f>SUMIFS(СВЦЭМ!$F$34:$F$777,СВЦЭМ!$A$34:$A$777,$A211,СВЦЭМ!$B$34:$B$777,O$190)+'СЕТ СН'!$F$12</f>
        <v>99.302959509999994</v>
      </c>
      <c r="P211" s="36">
        <f>SUMIFS(СВЦЭМ!$F$34:$F$777,СВЦЭМ!$A$34:$A$777,$A211,СВЦЭМ!$B$34:$B$777,P$190)+'СЕТ СН'!$F$12</f>
        <v>93.634227280000005</v>
      </c>
      <c r="Q211" s="36">
        <f>SUMIFS(СВЦЭМ!$F$34:$F$777,СВЦЭМ!$A$34:$A$777,$A211,СВЦЭМ!$B$34:$B$777,Q$190)+'СЕТ СН'!$F$12</f>
        <v>86.880113449999996</v>
      </c>
      <c r="R211" s="36">
        <f>SUMIFS(СВЦЭМ!$F$34:$F$777,СВЦЭМ!$A$34:$A$777,$A211,СВЦЭМ!$B$34:$B$777,R$190)+'СЕТ СН'!$F$12</f>
        <v>75.891255830000006</v>
      </c>
      <c r="S211" s="36">
        <f>SUMIFS(СВЦЭМ!$F$34:$F$777,СВЦЭМ!$A$34:$A$777,$A211,СВЦЭМ!$B$34:$B$777,S$190)+'СЕТ СН'!$F$12</f>
        <v>65.877475419999996</v>
      </c>
      <c r="T211" s="36">
        <f>SUMIFS(СВЦЭМ!$F$34:$F$777,СВЦЭМ!$A$34:$A$777,$A211,СВЦЭМ!$B$34:$B$777,T$190)+'СЕТ СН'!$F$12</f>
        <v>61.518108849999997</v>
      </c>
      <c r="U211" s="36">
        <f>SUMIFS(СВЦЭМ!$F$34:$F$777,СВЦЭМ!$A$34:$A$777,$A211,СВЦЭМ!$B$34:$B$777,U$190)+'СЕТ СН'!$F$12</f>
        <v>59.803522780000002</v>
      </c>
      <c r="V211" s="36">
        <f>SUMIFS(СВЦЭМ!$F$34:$F$777,СВЦЭМ!$A$34:$A$777,$A211,СВЦЭМ!$B$34:$B$777,V$190)+'СЕТ СН'!$F$12</f>
        <v>59.564847149999999</v>
      </c>
      <c r="W211" s="36">
        <f>SUMIFS(СВЦЭМ!$F$34:$F$777,СВЦЭМ!$A$34:$A$777,$A211,СВЦЭМ!$B$34:$B$777,W$190)+'СЕТ СН'!$F$12</f>
        <v>61.026544620000003</v>
      </c>
      <c r="X211" s="36">
        <f>SUMIFS(СВЦЭМ!$F$34:$F$777,СВЦЭМ!$A$34:$A$777,$A211,СВЦЭМ!$B$34:$B$777,X$190)+'СЕТ СН'!$F$12</f>
        <v>66.94520412</v>
      </c>
      <c r="Y211" s="36">
        <f>SUMIFS(СВЦЭМ!$F$34:$F$777,СВЦЭМ!$A$34:$A$777,$A211,СВЦЭМ!$B$34:$B$777,Y$190)+'СЕТ СН'!$F$12</f>
        <v>80.690912159999996</v>
      </c>
    </row>
    <row r="212" spans="1:25" ht="15.75" x14ac:dyDescent="0.2">
      <c r="A212" s="35">
        <f t="shared" si="5"/>
        <v>43395</v>
      </c>
      <c r="B212" s="36">
        <f>SUMIFS(СВЦЭМ!$F$34:$F$777,СВЦЭМ!$A$34:$A$777,$A212,СВЦЭМ!$B$34:$B$777,B$190)+'СЕТ СН'!$F$12</f>
        <v>97.021794639999996</v>
      </c>
      <c r="C212" s="36">
        <f>SUMIFS(СВЦЭМ!$F$34:$F$777,СВЦЭМ!$A$34:$A$777,$A212,СВЦЭМ!$B$34:$B$777,C$190)+'СЕТ СН'!$F$12</f>
        <v>106.36261469999999</v>
      </c>
      <c r="D212" s="36">
        <f>SUMIFS(СВЦЭМ!$F$34:$F$777,СВЦЭМ!$A$34:$A$777,$A212,СВЦЭМ!$B$34:$B$777,D$190)+'СЕТ СН'!$F$12</f>
        <v>115.46889726000001</v>
      </c>
      <c r="E212" s="36">
        <f>SUMIFS(СВЦЭМ!$F$34:$F$777,СВЦЭМ!$A$34:$A$777,$A212,СВЦЭМ!$B$34:$B$777,E$190)+'СЕТ СН'!$F$12</f>
        <v>117.5723478</v>
      </c>
      <c r="F212" s="36">
        <f>SUMIFS(СВЦЭМ!$F$34:$F$777,СВЦЭМ!$A$34:$A$777,$A212,СВЦЭМ!$B$34:$B$777,F$190)+'СЕТ СН'!$F$12</f>
        <v>117.43455350000001</v>
      </c>
      <c r="G212" s="36">
        <f>SUMIFS(СВЦЭМ!$F$34:$F$777,СВЦЭМ!$A$34:$A$777,$A212,СВЦЭМ!$B$34:$B$777,G$190)+'СЕТ СН'!$F$12</f>
        <v>115.2875495</v>
      </c>
      <c r="H212" s="36">
        <f>SUMIFS(СВЦЭМ!$F$34:$F$777,СВЦЭМ!$A$34:$A$777,$A212,СВЦЭМ!$B$34:$B$777,H$190)+'СЕТ СН'!$F$12</f>
        <v>108.84986136000001</v>
      </c>
      <c r="I212" s="36">
        <f>SUMIFS(СВЦЭМ!$F$34:$F$777,СВЦЭМ!$A$34:$A$777,$A212,СВЦЭМ!$B$34:$B$777,I$190)+'СЕТ СН'!$F$12</f>
        <v>104.58309886000001</v>
      </c>
      <c r="J212" s="36">
        <f>SUMIFS(СВЦЭМ!$F$34:$F$777,СВЦЭМ!$A$34:$A$777,$A212,СВЦЭМ!$B$34:$B$777,J$190)+'СЕТ СН'!$F$12</f>
        <v>98.435839990000005</v>
      </c>
      <c r="K212" s="36">
        <f>SUMIFS(СВЦЭМ!$F$34:$F$777,СВЦЭМ!$A$34:$A$777,$A212,СВЦЭМ!$B$34:$B$777,K$190)+'СЕТ СН'!$F$12</f>
        <v>95.464035580000001</v>
      </c>
      <c r="L212" s="36">
        <f>SUMIFS(СВЦЭМ!$F$34:$F$777,СВЦЭМ!$A$34:$A$777,$A212,СВЦЭМ!$B$34:$B$777,L$190)+'СЕТ СН'!$F$12</f>
        <v>94.778822520000006</v>
      </c>
      <c r="M212" s="36">
        <f>SUMIFS(СВЦЭМ!$F$34:$F$777,СВЦЭМ!$A$34:$A$777,$A212,СВЦЭМ!$B$34:$B$777,M$190)+'СЕТ СН'!$F$12</f>
        <v>96.499306910000001</v>
      </c>
      <c r="N212" s="36">
        <f>SUMIFS(СВЦЭМ!$F$34:$F$777,СВЦЭМ!$A$34:$A$777,$A212,СВЦЭМ!$B$34:$B$777,N$190)+'СЕТ СН'!$F$12</f>
        <v>98.919443990000005</v>
      </c>
      <c r="O212" s="36">
        <f>SUMIFS(СВЦЭМ!$F$34:$F$777,СВЦЭМ!$A$34:$A$777,$A212,СВЦЭМ!$B$34:$B$777,O$190)+'СЕТ СН'!$F$12</f>
        <v>95.273499619999996</v>
      </c>
      <c r="P212" s="36">
        <f>SUMIFS(СВЦЭМ!$F$34:$F$777,СВЦЭМ!$A$34:$A$777,$A212,СВЦЭМ!$B$34:$B$777,P$190)+'СЕТ СН'!$F$12</f>
        <v>88.826373399999994</v>
      </c>
      <c r="Q212" s="36">
        <f>SUMIFS(СВЦЭМ!$F$34:$F$777,СВЦЭМ!$A$34:$A$777,$A212,СВЦЭМ!$B$34:$B$777,Q$190)+'СЕТ СН'!$F$12</f>
        <v>82.538454049999999</v>
      </c>
      <c r="R212" s="36">
        <f>SUMIFS(СВЦЭМ!$F$34:$F$777,СВЦЭМ!$A$34:$A$777,$A212,СВЦЭМ!$B$34:$B$777,R$190)+'СЕТ СН'!$F$12</f>
        <v>74.419181469999998</v>
      </c>
      <c r="S212" s="36">
        <f>SUMIFS(СВЦЭМ!$F$34:$F$777,СВЦЭМ!$A$34:$A$777,$A212,СВЦЭМ!$B$34:$B$777,S$190)+'СЕТ СН'!$F$12</f>
        <v>65.793065279999993</v>
      </c>
      <c r="T212" s="36">
        <f>SUMIFS(СВЦЭМ!$F$34:$F$777,СВЦЭМ!$A$34:$A$777,$A212,СВЦЭМ!$B$34:$B$777,T$190)+'СЕТ СН'!$F$12</f>
        <v>64.667164619999994</v>
      </c>
      <c r="U212" s="36">
        <f>SUMIFS(СВЦЭМ!$F$34:$F$777,СВЦЭМ!$A$34:$A$777,$A212,СВЦЭМ!$B$34:$B$777,U$190)+'СЕТ СН'!$F$12</f>
        <v>62.861164590000001</v>
      </c>
      <c r="V212" s="36">
        <f>SUMIFS(СВЦЭМ!$F$34:$F$777,СВЦЭМ!$A$34:$A$777,$A212,СВЦЭМ!$B$34:$B$777,V$190)+'СЕТ СН'!$F$12</f>
        <v>62.86933638</v>
      </c>
      <c r="W212" s="36">
        <f>SUMIFS(СВЦЭМ!$F$34:$F$777,СВЦЭМ!$A$34:$A$777,$A212,СВЦЭМ!$B$34:$B$777,W$190)+'СЕТ СН'!$F$12</f>
        <v>65.099822090000004</v>
      </c>
      <c r="X212" s="36">
        <f>SUMIFS(СВЦЭМ!$F$34:$F$777,СВЦЭМ!$A$34:$A$777,$A212,СВЦЭМ!$B$34:$B$777,X$190)+'СЕТ СН'!$F$12</f>
        <v>71.977645530000004</v>
      </c>
      <c r="Y212" s="36">
        <f>SUMIFS(СВЦЭМ!$F$34:$F$777,СВЦЭМ!$A$34:$A$777,$A212,СВЦЭМ!$B$34:$B$777,Y$190)+'СЕТ СН'!$F$12</f>
        <v>85.802534519999995</v>
      </c>
    </row>
    <row r="213" spans="1:25" ht="15.75" x14ac:dyDescent="0.2">
      <c r="A213" s="35">
        <f t="shared" si="5"/>
        <v>43396</v>
      </c>
      <c r="B213" s="36">
        <f>SUMIFS(СВЦЭМ!$F$34:$F$777,СВЦЭМ!$A$34:$A$777,$A213,СВЦЭМ!$B$34:$B$777,B$190)+'СЕТ СН'!$F$12</f>
        <v>100.51072173999999</v>
      </c>
      <c r="C213" s="36">
        <f>SUMIFS(СВЦЭМ!$F$34:$F$777,СВЦЭМ!$A$34:$A$777,$A213,СВЦЭМ!$B$34:$B$777,C$190)+'СЕТ СН'!$F$12</f>
        <v>111.45302805</v>
      </c>
      <c r="D213" s="36">
        <f>SUMIFS(СВЦЭМ!$F$34:$F$777,СВЦЭМ!$A$34:$A$777,$A213,СВЦЭМ!$B$34:$B$777,D$190)+'СЕТ СН'!$F$12</f>
        <v>116.77569488</v>
      </c>
      <c r="E213" s="36">
        <f>SUMIFS(СВЦЭМ!$F$34:$F$777,СВЦЭМ!$A$34:$A$777,$A213,СВЦЭМ!$B$34:$B$777,E$190)+'СЕТ СН'!$F$12</f>
        <v>117.57709094000001</v>
      </c>
      <c r="F213" s="36">
        <f>SUMIFS(СВЦЭМ!$F$34:$F$777,СВЦЭМ!$A$34:$A$777,$A213,СВЦЭМ!$B$34:$B$777,F$190)+'СЕТ СН'!$F$12</f>
        <v>116.45918214</v>
      </c>
      <c r="G213" s="36">
        <f>SUMIFS(СВЦЭМ!$F$34:$F$777,СВЦЭМ!$A$34:$A$777,$A213,СВЦЭМ!$B$34:$B$777,G$190)+'СЕТ СН'!$F$12</f>
        <v>114.21733827</v>
      </c>
      <c r="H213" s="36">
        <f>SUMIFS(СВЦЭМ!$F$34:$F$777,СВЦЭМ!$A$34:$A$777,$A213,СВЦЭМ!$B$34:$B$777,H$190)+'СЕТ СН'!$F$12</f>
        <v>107.27572773</v>
      </c>
      <c r="I213" s="36">
        <f>SUMIFS(СВЦЭМ!$F$34:$F$777,СВЦЭМ!$A$34:$A$777,$A213,СВЦЭМ!$B$34:$B$777,I$190)+'СЕТ СН'!$F$12</f>
        <v>103.46025326</v>
      </c>
      <c r="J213" s="36">
        <f>SUMIFS(СВЦЭМ!$F$34:$F$777,СВЦЭМ!$A$34:$A$777,$A213,СВЦЭМ!$B$34:$B$777,J$190)+'СЕТ СН'!$F$12</f>
        <v>100.07695455</v>
      </c>
      <c r="K213" s="36">
        <f>SUMIFS(СВЦЭМ!$F$34:$F$777,СВЦЭМ!$A$34:$A$777,$A213,СВЦЭМ!$B$34:$B$777,K$190)+'СЕТ СН'!$F$12</f>
        <v>97.274067410000001</v>
      </c>
      <c r="L213" s="36">
        <f>SUMIFS(СВЦЭМ!$F$34:$F$777,СВЦЭМ!$A$34:$A$777,$A213,СВЦЭМ!$B$34:$B$777,L$190)+'СЕТ СН'!$F$12</f>
        <v>96.648066889999996</v>
      </c>
      <c r="M213" s="36">
        <f>SUMIFS(СВЦЭМ!$F$34:$F$777,СВЦЭМ!$A$34:$A$777,$A213,СВЦЭМ!$B$34:$B$777,M$190)+'СЕТ СН'!$F$12</f>
        <v>98.482650870000001</v>
      </c>
      <c r="N213" s="36">
        <f>SUMIFS(СВЦЭМ!$F$34:$F$777,СВЦЭМ!$A$34:$A$777,$A213,СВЦЭМ!$B$34:$B$777,N$190)+'СЕТ СН'!$F$12</f>
        <v>100.44702343</v>
      </c>
      <c r="O213" s="36">
        <f>SUMIFS(СВЦЭМ!$F$34:$F$777,СВЦЭМ!$A$34:$A$777,$A213,СВЦЭМ!$B$34:$B$777,O$190)+'СЕТ СН'!$F$12</f>
        <v>98.635818080000007</v>
      </c>
      <c r="P213" s="36">
        <f>SUMIFS(СВЦЭМ!$F$34:$F$777,СВЦЭМ!$A$34:$A$777,$A213,СВЦЭМ!$B$34:$B$777,P$190)+'СЕТ СН'!$F$12</f>
        <v>93.682923270000003</v>
      </c>
      <c r="Q213" s="36">
        <f>SUMIFS(СВЦЭМ!$F$34:$F$777,СВЦЭМ!$A$34:$A$777,$A213,СВЦЭМ!$B$34:$B$777,Q$190)+'СЕТ СН'!$F$12</f>
        <v>86.600260480000003</v>
      </c>
      <c r="R213" s="36">
        <f>SUMIFS(СВЦЭМ!$F$34:$F$777,СВЦЭМ!$A$34:$A$777,$A213,СВЦЭМ!$B$34:$B$777,R$190)+'СЕТ СН'!$F$12</f>
        <v>77.070073949999994</v>
      </c>
      <c r="S213" s="36">
        <f>SUMIFS(СВЦЭМ!$F$34:$F$777,СВЦЭМ!$A$34:$A$777,$A213,СВЦЭМ!$B$34:$B$777,S$190)+'СЕТ СН'!$F$12</f>
        <v>68.52997345</v>
      </c>
      <c r="T213" s="36">
        <f>SUMIFS(СВЦЭМ!$F$34:$F$777,СВЦЭМ!$A$34:$A$777,$A213,СВЦЭМ!$B$34:$B$777,T$190)+'СЕТ СН'!$F$12</f>
        <v>65.521707430000006</v>
      </c>
      <c r="U213" s="36">
        <f>SUMIFS(СВЦЭМ!$F$34:$F$777,СВЦЭМ!$A$34:$A$777,$A213,СВЦЭМ!$B$34:$B$777,U$190)+'СЕТ СН'!$F$12</f>
        <v>64.12090843</v>
      </c>
      <c r="V213" s="36">
        <f>SUMIFS(СВЦЭМ!$F$34:$F$777,СВЦЭМ!$A$34:$A$777,$A213,СВЦЭМ!$B$34:$B$777,V$190)+'СЕТ СН'!$F$12</f>
        <v>64.775416840000005</v>
      </c>
      <c r="W213" s="36">
        <f>SUMIFS(СВЦЭМ!$F$34:$F$777,СВЦЭМ!$A$34:$A$777,$A213,СВЦЭМ!$B$34:$B$777,W$190)+'СЕТ СН'!$F$12</f>
        <v>66.555395599999997</v>
      </c>
      <c r="X213" s="36">
        <f>SUMIFS(СВЦЭМ!$F$34:$F$777,СВЦЭМ!$A$34:$A$777,$A213,СВЦЭМ!$B$34:$B$777,X$190)+'СЕТ СН'!$F$12</f>
        <v>72.884431539999994</v>
      </c>
      <c r="Y213" s="36">
        <f>SUMIFS(СВЦЭМ!$F$34:$F$777,СВЦЭМ!$A$34:$A$777,$A213,СВЦЭМ!$B$34:$B$777,Y$190)+'СЕТ СН'!$F$12</f>
        <v>85.863216030000004</v>
      </c>
    </row>
    <row r="214" spans="1:25" ht="15.75" x14ac:dyDescent="0.2">
      <c r="A214" s="35">
        <f t="shared" si="5"/>
        <v>43397</v>
      </c>
      <c r="B214" s="36">
        <f>SUMIFS(СВЦЭМ!$F$34:$F$777,СВЦЭМ!$A$34:$A$777,$A214,СВЦЭМ!$B$34:$B$777,B$190)+'СЕТ СН'!$F$12</f>
        <v>93.903267110000002</v>
      </c>
      <c r="C214" s="36">
        <f>SUMIFS(СВЦЭМ!$F$34:$F$777,СВЦЭМ!$A$34:$A$777,$A214,СВЦЭМ!$B$34:$B$777,C$190)+'СЕТ СН'!$F$12</f>
        <v>103.7928654</v>
      </c>
      <c r="D214" s="36">
        <f>SUMIFS(СВЦЭМ!$F$34:$F$777,СВЦЭМ!$A$34:$A$777,$A214,СВЦЭМ!$B$34:$B$777,D$190)+'СЕТ СН'!$F$12</f>
        <v>112.24041581</v>
      </c>
      <c r="E214" s="36">
        <f>SUMIFS(СВЦЭМ!$F$34:$F$777,СВЦЭМ!$A$34:$A$777,$A214,СВЦЭМ!$B$34:$B$777,E$190)+'СЕТ СН'!$F$12</f>
        <v>113.47152627</v>
      </c>
      <c r="F214" s="36">
        <f>SUMIFS(СВЦЭМ!$F$34:$F$777,СВЦЭМ!$A$34:$A$777,$A214,СВЦЭМ!$B$34:$B$777,F$190)+'СЕТ СН'!$F$12</f>
        <v>112.80767327</v>
      </c>
      <c r="G214" s="36">
        <f>SUMIFS(СВЦЭМ!$F$34:$F$777,СВЦЭМ!$A$34:$A$777,$A214,СВЦЭМ!$B$34:$B$777,G$190)+'СЕТ СН'!$F$12</f>
        <v>110.56560071</v>
      </c>
      <c r="H214" s="36">
        <f>SUMIFS(СВЦЭМ!$F$34:$F$777,СВЦЭМ!$A$34:$A$777,$A214,СВЦЭМ!$B$34:$B$777,H$190)+'СЕТ СН'!$F$12</f>
        <v>103.67205634</v>
      </c>
      <c r="I214" s="36">
        <f>SUMIFS(СВЦЭМ!$F$34:$F$777,СВЦЭМ!$A$34:$A$777,$A214,СВЦЭМ!$B$34:$B$777,I$190)+'СЕТ СН'!$F$12</f>
        <v>100.08365619999999</v>
      </c>
      <c r="J214" s="36">
        <f>SUMIFS(СВЦЭМ!$F$34:$F$777,СВЦЭМ!$A$34:$A$777,$A214,СВЦЭМ!$B$34:$B$777,J$190)+'СЕТ СН'!$F$12</f>
        <v>98.874423120000003</v>
      </c>
      <c r="K214" s="36">
        <f>SUMIFS(СВЦЭМ!$F$34:$F$777,СВЦЭМ!$A$34:$A$777,$A214,СВЦЭМ!$B$34:$B$777,K$190)+'СЕТ СН'!$F$12</f>
        <v>98.446773100000001</v>
      </c>
      <c r="L214" s="36">
        <f>SUMIFS(СВЦЭМ!$F$34:$F$777,СВЦЭМ!$A$34:$A$777,$A214,СВЦЭМ!$B$34:$B$777,L$190)+'СЕТ СН'!$F$12</f>
        <v>99.785063370000003</v>
      </c>
      <c r="M214" s="36">
        <f>SUMIFS(СВЦЭМ!$F$34:$F$777,СВЦЭМ!$A$34:$A$777,$A214,СВЦЭМ!$B$34:$B$777,M$190)+'СЕТ СН'!$F$12</f>
        <v>99.618962269999997</v>
      </c>
      <c r="N214" s="36">
        <f>SUMIFS(СВЦЭМ!$F$34:$F$777,СВЦЭМ!$A$34:$A$777,$A214,СВЦЭМ!$B$34:$B$777,N$190)+'СЕТ СН'!$F$12</f>
        <v>100.68718828999999</v>
      </c>
      <c r="O214" s="36">
        <f>SUMIFS(СВЦЭМ!$F$34:$F$777,СВЦЭМ!$A$34:$A$777,$A214,СВЦЭМ!$B$34:$B$777,O$190)+'СЕТ СН'!$F$12</f>
        <v>98.870229539999997</v>
      </c>
      <c r="P214" s="36">
        <f>SUMIFS(СВЦЭМ!$F$34:$F$777,СВЦЭМ!$A$34:$A$777,$A214,СВЦЭМ!$B$34:$B$777,P$190)+'СЕТ СН'!$F$12</f>
        <v>93.755206110000003</v>
      </c>
      <c r="Q214" s="36">
        <f>SUMIFS(СВЦЭМ!$F$34:$F$777,СВЦЭМ!$A$34:$A$777,$A214,СВЦЭМ!$B$34:$B$777,Q$190)+'СЕТ СН'!$F$12</f>
        <v>87.215519229999998</v>
      </c>
      <c r="R214" s="36">
        <f>SUMIFS(СВЦЭМ!$F$34:$F$777,СВЦЭМ!$A$34:$A$777,$A214,СВЦЭМ!$B$34:$B$777,R$190)+'СЕТ СН'!$F$12</f>
        <v>76.846779909999995</v>
      </c>
      <c r="S214" s="36">
        <f>SUMIFS(СВЦЭМ!$F$34:$F$777,СВЦЭМ!$A$34:$A$777,$A214,СВЦЭМ!$B$34:$B$777,S$190)+'СЕТ СН'!$F$12</f>
        <v>69.281088560000001</v>
      </c>
      <c r="T214" s="36">
        <f>SUMIFS(СВЦЭМ!$F$34:$F$777,СВЦЭМ!$A$34:$A$777,$A214,СВЦЭМ!$B$34:$B$777,T$190)+'СЕТ СН'!$F$12</f>
        <v>65.227019470000002</v>
      </c>
      <c r="U214" s="36">
        <f>SUMIFS(СВЦЭМ!$F$34:$F$777,СВЦЭМ!$A$34:$A$777,$A214,СВЦЭМ!$B$34:$B$777,U$190)+'СЕТ СН'!$F$12</f>
        <v>64.693006060000002</v>
      </c>
      <c r="V214" s="36">
        <f>SUMIFS(СВЦЭМ!$F$34:$F$777,СВЦЭМ!$A$34:$A$777,$A214,СВЦЭМ!$B$34:$B$777,V$190)+'СЕТ СН'!$F$12</f>
        <v>65.474849930000005</v>
      </c>
      <c r="W214" s="36">
        <f>SUMIFS(СВЦЭМ!$F$34:$F$777,СВЦЭМ!$A$34:$A$777,$A214,СВЦЭМ!$B$34:$B$777,W$190)+'СЕТ СН'!$F$12</f>
        <v>68.38509809</v>
      </c>
      <c r="X214" s="36">
        <f>SUMIFS(СВЦЭМ!$F$34:$F$777,СВЦЭМ!$A$34:$A$777,$A214,СВЦЭМ!$B$34:$B$777,X$190)+'СЕТ СН'!$F$12</f>
        <v>75.174354660000006</v>
      </c>
      <c r="Y214" s="36">
        <f>SUMIFS(СВЦЭМ!$F$34:$F$777,СВЦЭМ!$A$34:$A$777,$A214,СВЦЭМ!$B$34:$B$777,Y$190)+'СЕТ СН'!$F$12</f>
        <v>86.014793949999998</v>
      </c>
    </row>
    <row r="215" spans="1:25" ht="15.75" x14ac:dyDescent="0.2">
      <c r="A215" s="35">
        <f t="shared" si="5"/>
        <v>43398</v>
      </c>
      <c r="B215" s="36">
        <f>SUMIFS(СВЦЭМ!$F$34:$F$777,СВЦЭМ!$A$34:$A$777,$A215,СВЦЭМ!$B$34:$B$777,B$190)+'СЕТ СН'!$F$12</f>
        <v>90.944075589999997</v>
      </c>
      <c r="C215" s="36">
        <f>SUMIFS(СВЦЭМ!$F$34:$F$777,СВЦЭМ!$A$34:$A$777,$A215,СВЦЭМ!$B$34:$B$777,C$190)+'СЕТ СН'!$F$12</f>
        <v>103.7210524</v>
      </c>
      <c r="D215" s="36">
        <f>SUMIFS(СВЦЭМ!$F$34:$F$777,СВЦЭМ!$A$34:$A$777,$A215,СВЦЭМ!$B$34:$B$777,D$190)+'СЕТ СН'!$F$12</f>
        <v>112.97206147</v>
      </c>
      <c r="E215" s="36">
        <f>SUMIFS(СВЦЭМ!$F$34:$F$777,СВЦЭМ!$A$34:$A$777,$A215,СВЦЭМ!$B$34:$B$777,E$190)+'СЕТ СН'!$F$12</f>
        <v>113.80460411999999</v>
      </c>
      <c r="F215" s="36">
        <f>SUMIFS(СВЦЭМ!$F$34:$F$777,СВЦЭМ!$A$34:$A$777,$A215,СВЦЭМ!$B$34:$B$777,F$190)+'СЕТ СН'!$F$12</f>
        <v>113.65986583999999</v>
      </c>
      <c r="G215" s="36">
        <f>SUMIFS(СВЦЭМ!$F$34:$F$777,СВЦЭМ!$A$34:$A$777,$A215,СВЦЭМ!$B$34:$B$777,G$190)+'СЕТ СН'!$F$12</f>
        <v>112.58233018999999</v>
      </c>
      <c r="H215" s="36">
        <f>SUMIFS(СВЦЭМ!$F$34:$F$777,СВЦЭМ!$A$34:$A$777,$A215,СВЦЭМ!$B$34:$B$777,H$190)+'СЕТ СН'!$F$12</f>
        <v>106.39847017</v>
      </c>
      <c r="I215" s="36">
        <f>SUMIFS(СВЦЭМ!$F$34:$F$777,СВЦЭМ!$A$34:$A$777,$A215,СВЦЭМ!$B$34:$B$777,I$190)+'СЕТ СН'!$F$12</f>
        <v>100.44123030999999</v>
      </c>
      <c r="J215" s="36">
        <f>SUMIFS(СВЦЭМ!$F$34:$F$777,СВЦЭМ!$A$34:$A$777,$A215,СВЦЭМ!$B$34:$B$777,J$190)+'СЕТ СН'!$F$12</f>
        <v>99.358638869999993</v>
      </c>
      <c r="K215" s="36">
        <f>SUMIFS(СВЦЭМ!$F$34:$F$777,СВЦЭМ!$A$34:$A$777,$A215,СВЦЭМ!$B$34:$B$777,K$190)+'СЕТ СН'!$F$12</f>
        <v>99.239904679999995</v>
      </c>
      <c r="L215" s="36">
        <f>SUMIFS(СВЦЭМ!$F$34:$F$777,СВЦЭМ!$A$34:$A$777,$A215,СВЦЭМ!$B$34:$B$777,L$190)+'СЕТ СН'!$F$12</f>
        <v>100.76376866</v>
      </c>
      <c r="M215" s="36">
        <f>SUMIFS(СВЦЭМ!$F$34:$F$777,СВЦЭМ!$A$34:$A$777,$A215,СВЦЭМ!$B$34:$B$777,M$190)+'СЕТ СН'!$F$12</f>
        <v>100.71987088</v>
      </c>
      <c r="N215" s="36">
        <f>SUMIFS(СВЦЭМ!$F$34:$F$777,СВЦЭМ!$A$34:$A$777,$A215,СВЦЭМ!$B$34:$B$777,N$190)+'СЕТ СН'!$F$12</f>
        <v>99.578396979999994</v>
      </c>
      <c r="O215" s="36">
        <f>SUMIFS(СВЦЭМ!$F$34:$F$777,СВЦЭМ!$A$34:$A$777,$A215,СВЦЭМ!$B$34:$B$777,O$190)+'СЕТ СН'!$F$12</f>
        <v>98.795721720000003</v>
      </c>
      <c r="P215" s="36">
        <f>SUMIFS(СВЦЭМ!$F$34:$F$777,СВЦЭМ!$A$34:$A$777,$A215,СВЦЭМ!$B$34:$B$777,P$190)+'СЕТ СН'!$F$12</f>
        <v>91.553301129999994</v>
      </c>
      <c r="Q215" s="36">
        <f>SUMIFS(СВЦЭМ!$F$34:$F$777,СВЦЭМ!$A$34:$A$777,$A215,СВЦЭМ!$B$34:$B$777,Q$190)+'СЕТ СН'!$F$12</f>
        <v>83.509824249999994</v>
      </c>
      <c r="R215" s="36">
        <f>SUMIFS(СВЦЭМ!$F$34:$F$777,СВЦЭМ!$A$34:$A$777,$A215,СВЦЭМ!$B$34:$B$777,R$190)+'СЕТ СН'!$F$12</f>
        <v>70.086098480000004</v>
      </c>
      <c r="S215" s="36">
        <f>SUMIFS(СВЦЭМ!$F$34:$F$777,СВЦЭМ!$A$34:$A$777,$A215,СВЦЭМ!$B$34:$B$777,S$190)+'СЕТ СН'!$F$12</f>
        <v>63.53408357</v>
      </c>
      <c r="T215" s="36">
        <f>SUMIFS(СВЦЭМ!$F$34:$F$777,СВЦЭМ!$A$34:$A$777,$A215,СВЦЭМ!$B$34:$B$777,T$190)+'СЕТ СН'!$F$12</f>
        <v>61.8931191</v>
      </c>
      <c r="U215" s="36">
        <f>SUMIFS(СВЦЭМ!$F$34:$F$777,СВЦЭМ!$A$34:$A$777,$A215,СВЦЭМ!$B$34:$B$777,U$190)+'СЕТ СН'!$F$12</f>
        <v>64.555918520000006</v>
      </c>
      <c r="V215" s="36">
        <f>SUMIFS(СВЦЭМ!$F$34:$F$777,СВЦЭМ!$A$34:$A$777,$A215,СВЦЭМ!$B$34:$B$777,V$190)+'СЕТ СН'!$F$12</f>
        <v>61.797722309999997</v>
      </c>
      <c r="W215" s="36">
        <f>SUMIFS(СВЦЭМ!$F$34:$F$777,СВЦЭМ!$A$34:$A$777,$A215,СВЦЭМ!$B$34:$B$777,W$190)+'СЕТ СН'!$F$12</f>
        <v>64.670511079999997</v>
      </c>
      <c r="X215" s="36">
        <f>SUMIFS(СВЦЭМ!$F$34:$F$777,СВЦЭМ!$A$34:$A$777,$A215,СВЦЭМ!$B$34:$B$777,X$190)+'СЕТ СН'!$F$12</f>
        <v>71.025753910000006</v>
      </c>
      <c r="Y215" s="36">
        <f>SUMIFS(СВЦЭМ!$F$34:$F$777,СВЦЭМ!$A$34:$A$777,$A215,СВЦЭМ!$B$34:$B$777,Y$190)+'СЕТ СН'!$F$12</f>
        <v>79.982359470000006</v>
      </c>
    </row>
    <row r="216" spans="1:25" ht="15.75" x14ac:dyDescent="0.2">
      <c r="A216" s="35">
        <f t="shared" si="5"/>
        <v>43399</v>
      </c>
      <c r="B216" s="36">
        <f>SUMIFS(СВЦЭМ!$F$34:$F$777,СВЦЭМ!$A$34:$A$777,$A216,СВЦЭМ!$B$34:$B$777,B$190)+'СЕТ СН'!$F$12</f>
        <v>100.27052561000001</v>
      </c>
      <c r="C216" s="36">
        <f>SUMIFS(СВЦЭМ!$F$34:$F$777,СВЦЭМ!$A$34:$A$777,$A216,СВЦЭМ!$B$34:$B$777,C$190)+'СЕТ СН'!$F$12</f>
        <v>112.73674946</v>
      </c>
      <c r="D216" s="36">
        <f>SUMIFS(СВЦЭМ!$F$34:$F$777,СВЦЭМ!$A$34:$A$777,$A216,СВЦЭМ!$B$34:$B$777,D$190)+'СЕТ СН'!$F$12</f>
        <v>122.4121461</v>
      </c>
      <c r="E216" s="36">
        <f>SUMIFS(СВЦЭМ!$F$34:$F$777,СВЦЭМ!$A$34:$A$777,$A216,СВЦЭМ!$B$34:$B$777,E$190)+'СЕТ СН'!$F$12</f>
        <v>122.65915221</v>
      </c>
      <c r="F216" s="36">
        <f>SUMIFS(СВЦЭМ!$F$34:$F$777,СВЦЭМ!$A$34:$A$777,$A216,СВЦЭМ!$B$34:$B$777,F$190)+'СЕТ СН'!$F$12</f>
        <v>120.98896503</v>
      </c>
      <c r="G216" s="36">
        <f>SUMIFS(СВЦЭМ!$F$34:$F$777,СВЦЭМ!$A$34:$A$777,$A216,СВЦЭМ!$B$34:$B$777,G$190)+'СЕТ СН'!$F$12</f>
        <v>116.94894655</v>
      </c>
      <c r="H216" s="36">
        <f>SUMIFS(СВЦЭМ!$F$34:$F$777,СВЦЭМ!$A$34:$A$777,$A216,СВЦЭМ!$B$34:$B$777,H$190)+'СЕТ СН'!$F$12</f>
        <v>108.45718726</v>
      </c>
      <c r="I216" s="36">
        <f>SUMIFS(СВЦЭМ!$F$34:$F$777,СВЦЭМ!$A$34:$A$777,$A216,СВЦЭМ!$B$34:$B$777,I$190)+'СЕТ СН'!$F$12</f>
        <v>100.63543541</v>
      </c>
      <c r="J216" s="36">
        <f>SUMIFS(СВЦЭМ!$F$34:$F$777,СВЦЭМ!$A$34:$A$777,$A216,СВЦЭМ!$B$34:$B$777,J$190)+'СЕТ СН'!$F$12</f>
        <v>98.233407439999993</v>
      </c>
      <c r="K216" s="36">
        <f>SUMIFS(СВЦЭМ!$F$34:$F$777,СВЦЭМ!$A$34:$A$777,$A216,СВЦЭМ!$B$34:$B$777,K$190)+'СЕТ СН'!$F$12</f>
        <v>96.503152009999994</v>
      </c>
      <c r="L216" s="36">
        <f>SUMIFS(СВЦЭМ!$F$34:$F$777,СВЦЭМ!$A$34:$A$777,$A216,СВЦЭМ!$B$34:$B$777,L$190)+'СЕТ СН'!$F$12</f>
        <v>96.70874895</v>
      </c>
      <c r="M216" s="36">
        <f>SUMIFS(СВЦЭМ!$F$34:$F$777,СВЦЭМ!$A$34:$A$777,$A216,СВЦЭМ!$B$34:$B$777,M$190)+'СЕТ СН'!$F$12</f>
        <v>97.320617799999994</v>
      </c>
      <c r="N216" s="36">
        <f>SUMIFS(СВЦЭМ!$F$34:$F$777,СВЦЭМ!$A$34:$A$777,$A216,СВЦЭМ!$B$34:$B$777,N$190)+'СЕТ СН'!$F$12</f>
        <v>97.92523611</v>
      </c>
      <c r="O216" s="36">
        <f>SUMIFS(СВЦЭМ!$F$34:$F$777,СВЦЭМ!$A$34:$A$777,$A216,СВЦЭМ!$B$34:$B$777,O$190)+'СЕТ СН'!$F$12</f>
        <v>95.535340559999995</v>
      </c>
      <c r="P216" s="36">
        <f>SUMIFS(СВЦЭМ!$F$34:$F$777,СВЦЭМ!$A$34:$A$777,$A216,СВЦЭМ!$B$34:$B$777,P$190)+'СЕТ СН'!$F$12</f>
        <v>89.256557330000007</v>
      </c>
      <c r="Q216" s="36">
        <f>SUMIFS(СВЦЭМ!$F$34:$F$777,СВЦЭМ!$A$34:$A$777,$A216,СВЦЭМ!$B$34:$B$777,Q$190)+'СЕТ СН'!$F$12</f>
        <v>82.952345739999998</v>
      </c>
      <c r="R216" s="36">
        <f>SUMIFS(СВЦЭМ!$F$34:$F$777,СВЦЭМ!$A$34:$A$777,$A216,СВЦЭМ!$B$34:$B$777,R$190)+'СЕТ СН'!$F$12</f>
        <v>73.468169880000005</v>
      </c>
      <c r="S216" s="36">
        <f>SUMIFS(СВЦЭМ!$F$34:$F$777,СВЦЭМ!$A$34:$A$777,$A216,СВЦЭМ!$B$34:$B$777,S$190)+'СЕТ СН'!$F$12</f>
        <v>65.183870540000001</v>
      </c>
      <c r="T216" s="36">
        <f>SUMIFS(СВЦЭМ!$F$34:$F$777,СВЦЭМ!$A$34:$A$777,$A216,СВЦЭМ!$B$34:$B$777,T$190)+'СЕТ СН'!$F$12</f>
        <v>61.659495419999999</v>
      </c>
      <c r="U216" s="36">
        <f>SUMIFS(СВЦЭМ!$F$34:$F$777,СВЦЭМ!$A$34:$A$777,$A216,СВЦЭМ!$B$34:$B$777,U$190)+'СЕТ СН'!$F$12</f>
        <v>60.748768839999997</v>
      </c>
      <c r="V216" s="36">
        <f>SUMIFS(СВЦЭМ!$F$34:$F$777,СВЦЭМ!$A$34:$A$777,$A216,СВЦЭМ!$B$34:$B$777,V$190)+'СЕТ СН'!$F$12</f>
        <v>61.720896889999999</v>
      </c>
      <c r="W216" s="36">
        <f>SUMIFS(СВЦЭМ!$F$34:$F$777,СВЦЭМ!$A$34:$A$777,$A216,СВЦЭМ!$B$34:$B$777,W$190)+'СЕТ СН'!$F$12</f>
        <v>63.69671125</v>
      </c>
      <c r="X216" s="36">
        <f>SUMIFS(СВЦЭМ!$F$34:$F$777,СВЦЭМ!$A$34:$A$777,$A216,СВЦЭМ!$B$34:$B$777,X$190)+'СЕТ СН'!$F$12</f>
        <v>70.001399230000004</v>
      </c>
      <c r="Y216" s="36">
        <f>SUMIFS(СВЦЭМ!$F$34:$F$777,СВЦЭМ!$A$34:$A$777,$A216,СВЦЭМ!$B$34:$B$777,Y$190)+'СЕТ СН'!$F$12</f>
        <v>80.763598439999996</v>
      </c>
    </row>
    <row r="217" spans="1:25" ht="15.75" x14ac:dyDescent="0.2">
      <c r="A217" s="35">
        <f t="shared" si="5"/>
        <v>43400</v>
      </c>
      <c r="B217" s="36">
        <f>SUMIFS(СВЦЭМ!$F$34:$F$777,СВЦЭМ!$A$34:$A$777,$A217,СВЦЭМ!$B$34:$B$777,B$190)+'СЕТ СН'!$F$12</f>
        <v>95.812918800000006</v>
      </c>
      <c r="C217" s="36">
        <f>SUMIFS(СВЦЭМ!$F$34:$F$777,СВЦЭМ!$A$34:$A$777,$A217,СВЦЭМ!$B$34:$B$777,C$190)+'СЕТ СН'!$F$12</f>
        <v>105.53522784</v>
      </c>
      <c r="D217" s="36">
        <f>SUMIFS(СВЦЭМ!$F$34:$F$777,СВЦЭМ!$A$34:$A$777,$A217,СВЦЭМ!$B$34:$B$777,D$190)+'СЕТ СН'!$F$12</f>
        <v>111.84269037</v>
      </c>
      <c r="E217" s="36">
        <f>SUMIFS(СВЦЭМ!$F$34:$F$777,СВЦЭМ!$A$34:$A$777,$A217,СВЦЭМ!$B$34:$B$777,E$190)+'СЕТ СН'!$F$12</f>
        <v>112.61808162</v>
      </c>
      <c r="F217" s="36">
        <f>SUMIFS(СВЦЭМ!$F$34:$F$777,СВЦЭМ!$A$34:$A$777,$A217,СВЦЭМ!$B$34:$B$777,F$190)+'СЕТ СН'!$F$12</f>
        <v>111.77513057</v>
      </c>
      <c r="G217" s="36">
        <f>SUMIFS(СВЦЭМ!$F$34:$F$777,СВЦЭМ!$A$34:$A$777,$A217,СВЦЭМ!$B$34:$B$777,G$190)+'СЕТ СН'!$F$12</f>
        <v>109.35864863</v>
      </c>
      <c r="H217" s="36">
        <f>SUMIFS(СВЦЭМ!$F$34:$F$777,СВЦЭМ!$A$34:$A$777,$A217,СВЦЭМ!$B$34:$B$777,H$190)+'СЕТ СН'!$F$12</f>
        <v>105.23654703</v>
      </c>
      <c r="I217" s="36">
        <f>SUMIFS(СВЦЭМ!$F$34:$F$777,СВЦЭМ!$A$34:$A$777,$A217,СВЦЭМ!$B$34:$B$777,I$190)+'СЕТ СН'!$F$12</f>
        <v>97.19606589</v>
      </c>
      <c r="J217" s="36">
        <f>SUMIFS(СВЦЭМ!$F$34:$F$777,СВЦЭМ!$A$34:$A$777,$A217,СВЦЭМ!$B$34:$B$777,J$190)+'СЕТ СН'!$F$12</f>
        <v>94.03981478</v>
      </c>
      <c r="K217" s="36">
        <f>SUMIFS(СВЦЭМ!$F$34:$F$777,СВЦЭМ!$A$34:$A$777,$A217,СВЦЭМ!$B$34:$B$777,K$190)+'СЕТ СН'!$F$12</f>
        <v>95.180672830000006</v>
      </c>
      <c r="L217" s="36">
        <f>SUMIFS(СВЦЭМ!$F$34:$F$777,СВЦЭМ!$A$34:$A$777,$A217,СВЦЭМ!$B$34:$B$777,L$190)+'СЕТ СН'!$F$12</f>
        <v>97.554715130000005</v>
      </c>
      <c r="M217" s="36">
        <f>SUMIFS(СВЦЭМ!$F$34:$F$777,СВЦЭМ!$A$34:$A$777,$A217,СВЦЭМ!$B$34:$B$777,M$190)+'СЕТ СН'!$F$12</f>
        <v>99.111407560000004</v>
      </c>
      <c r="N217" s="36">
        <f>SUMIFS(СВЦЭМ!$F$34:$F$777,СВЦЭМ!$A$34:$A$777,$A217,СВЦЭМ!$B$34:$B$777,N$190)+'СЕТ СН'!$F$12</f>
        <v>100.17927438</v>
      </c>
      <c r="O217" s="36">
        <f>SUMIFS(СВЦЭМ!$F$34:$F$777,СВЦЭМ!$A$34:$A$777,$A217,СВЦЭМ!$B$34:$B$777,O$190)+'СЕТ СН'!$F$12</f>
        <v>98.872518240000005</v>
      </c>
      <c r="P217" s="36">
        <f>SUMIFS(СВЦЭМ!$F$34:$F$777,СВЦЭМ!$A$34:$A$777,$A217,СВЦЭМ!$B$34:$B$777,P$190)+'СЕТ СН'!$F$12</f>
        <v>94.177721410000004</v>
      </c>
      <c r="Q217" s="36">
        <f>SUMIFS(СВЦЭМ!$F$34:$F$777,СВЦЭМ!$A$34:$A$777,$A217,СВЦЭМ!$B$34:$B$777,Q$190)+'СЕТ СН'!$F$12</f>
        <v>86.428935370000005</v>
      </c>
      <c r="R217" s="36">
        <f>SUMIFS(СВЦЭМ!$F$34:$F$777,СВЦЭМ!$A$34:$A$777,$A217,СВЦЭМ!$B$34:$B$777,R$190)+'СЕТ СН'!$F$12</f>
        <v>75.482519379999999</v>
      </c>
      <c r="S217" s="36">
        <f>SUMIFS(СВЦЭМ!$F$34:$F$777,СВЦЭМ!$A$34:$A$777,$A217,СВЦЭМ!$B$34:$B$777,S$190)+'СЕТ СН'!$F$12</f>
        <v>65.880802509999995</v>
      </c>
      <c r="T217" s="36">
        <f>SUMIFS(СВЦЭМ!$F$34:$F$777,СВЦЭМ!$A$34:$A$777,$A217,СВЦЭМ!$B$34:$B$777,T$190)+'СЕТ СН'!$F$12</f>
        <v>61.999856540000003</v>
      </c>
      <c r="U217" s="36">
        <f>SUMIFS(СВЦЭМ!$F$34:$F$777,СВЦЭМ!$A$34:$A$777,$A217,СВЦЭМ!$B$34:$B$777,U$190)+'СЕТ СН'!$F$12</f>
        <v>60.6212959</v>
      </c>
      <c r="V217" s="36">
        <f>SUMIFS(СВЦЭМ!$F$34:$F$777,СВЦЭМ!$A$34:$A$777,$A217,СВЦЭМ!$B$34:$B$777,V$190)+'СЕТ СН'!$F$12</f>
        <v>61.851318280000001</v>
      </c>
      <c r="W217" s="36">
        <f>SUMIFS(СВЦЭМ!$F$34:$F$777,СВЦЭМ!$A$34:$A$777,$A217,СВЦЭМ!$B$34:$B$777,W$190)+'СЕТ СН'!$F$12</f>
        <v>65.744408129999997</v>
      </c>
      <c r="X217" s="36">
        <f>SUMIFS(СВЦЭМ!$F$34:$F$777,СВЦЭМ!$A$34:$A$777,$A217,СВЦЭМ!$B$34:$B$777,X$190)+'СЕТ СН'!$F$12</f>
        <v>72.13324428</v>
      </c>
      <c r="Y217" s="36">
        <f>SUMIFS(СВЦЭМ!$F$34:$F$777,СВЦЭМ!$A$34:$A$777,$A217,СВЦЭМ!$B$34:$B$777,Y$190)+'СЕТ СН'!$F$12</f>
        <v>85.564831089999998</v>
      </c>
    </row>
    <row r="218" spans="1:25" ht="15.75" x14ac:dyDescent="0.2">
      <c r="A218" s="35">
        <f t="shared" si="5"/>
        <v>43401</v>
      </c>
      <c r="B218" s="36">
        <f>SUMIFS(СВЦЭМ!$F$34:$F$777,СВЦЭМ!$A$34:$A$777,$A218,СВЦЭМ!$B$34:$B$777,B$190)+'СЕТ СН'!$F$12</f>
        <v>95.619538680000005</v>
      </c>
      <c r="C218" s="36">
        <f>SUMIFS(СВЦЭМ!$F$34:$F$777,СВЦЭМ!$A$34:$A$777,$A218,СВЦЭМ!$B$34:$B$777,C$190)+'СЕТ СН'!$F$12</f>
        <v>105.60459295</v>
      </c>
      <c r="D218" s="36">
        <f>SUMIFS(СВЦЭМ!$F$34:$F$777,СВЦЭМ!$A$34:$A$777,$A218,СВЦЭМ!$B$34:$B$777,D$190)+'СЕТ СН'!$F$12</f>
        <v>114.73934086</v>
      </c>
      <c r="E218" s="36">
        <f>SUMIFS(СВЦЭМ!$F$34:$F$777,СВЦЭМ!$A$34:$A$777,$A218,СВЦЭМ!$B$34:$B$777,E$190)+'СЕТ СН'!$F$12</f>
        <v>113.89963839000001</v>
      </c>
      <c r="F218" s="36">
        <f>SUMIFS(СВЦЭМ!$F$34:$F$777,СВЦЭМ!$A$34:$A$777,$A218,СВЦЭМ!$B$34:$B$777,F$190)+'СЕТ СН'!$F$12</f>
        <v>113.14674205999999</v>
      </c>
      <c r="G218" s="36">
        <f>SUMIFS(СВЦЭМ!$F$34:$F$777,СВЦЭМ!$A$34:$A$777,$A218,СВЦЭМ!$B$34:$B$777,G$190)+'СЕТ СН'!$F$12</f>
        <v>112.90874764</v>
      </c>
      <c r="H218" s="36">
        <f>SUMIFS(СВЦЭМ!$F$34:$F$777,СВЦЭМ!$A$34:$A$777,$A218,СВЦЭМ!$B$34:$B$777,H$190)+'СЕТ СН'!$F$12</f>
        <v>111.65686697</v>
      </c>
      <c r="I218" s="36">
        <f>SUMIFS(СВЦЭМ!$F$34:$F$777,СВЦЭМ!$A$34:$A$777,$A218,СВЦЭМ!$B$34:$B$777,I$190)+'СЕТ СН'!$F$12</f>
        <v>107.30683221</v>
      </c>
      <c r="J218" s="36">
        <f>SUMIFS(СВЦЭМ!$F$34:$F$777,СВЦЭМ!$A$34:$A$777,$A218,СВЦЭМ!$B$34:$B$777,J$190)+'СЕТ СН'!$F$12</f>
        <v>101.49143259</v>
      </c>
      <c r="K218" s="36">
        <f>SUMIFS(СВЦЭМ!$F$34:$F$777,СВЦЭМ!$A$34:$A$777,$A218,СВЦЭМ!$B$34:$B$777,K$190)+'СЕТ СН'!$F$12</f>
        <v>97.311136559999994</v>
      </c>
      <c r="L218" s="36">
        <f>SUMIFS(СВЦЭМ!$F$34:$F$777,СВЦЭМ!$A$34:$A$777,$A218,СВЦЭМ!$B$34:$B$777,L$190)+'СЕТ СН'!$F$12</f>
        <v>96.53400062</v>
      </c>
      <c r="M218" s="36">
        <f>SUMIFS(СВЦЭМ!$F$34:$F$777,СВЦЭМ!$A$34:$A$777,$A218,СВЦЭМ!$B$34:$B$777,M$190)+'СЕТ СН'!$F$12</f>
        <v>97.15409957</v>
      </c>
      <c r="N218" s="36">
        <f>SUMIFS(СВЦЭМ!$F$34:$F$777,СВЦЭМ!$A$34:$A$777,$A218,СВЦЭМ!$B$34:$B$777,N$190)+'СЕТ СН'!$F$12</f>
        <v>98.604492300000004</v>
      </c>
      <c r="O218" s="36">
        <f>SUMIFS(СВЦЭМ!$F$34:$F$777,СВЦЭМ!$A$34:$A$777,$A218,СВЦЭМ!$B$34:$B$777,O$190)+'СЕТ СН'!$F$12</f>
        <v>98.132948440000007</v>
      </c>
      <c r="P218" s="36">
        <f>SUMIFS(СВЦЭМ!$F$34:$F$777,СВЦЭМ!$A$34:$A$777,$A218,СВЦЭМ!$B$34:$B$777,P$190)+'СЕТ СН'!$F$12</f>
        <v>92.017069460000002</v>
      </c>
      <c r="Q218" s="36">
        <f>SUMIFS(СВЦЭМ!$F$34:$F$777,СВЦЭМ!$A$34:$A$777,$A218,СВЦЭМ!$B$34:$B$777,Q$190)+'СЕТ СН'!$F$12</f>
        <v>83.88927966</v>
      </c>
      <c r="R218" s="36">
        <f>SUMIFS(СВЦЭМ!$F$34:$F$777,СВЦЭМ!$A$34:$A$777,$A218,СВЦЭМ!$B$34:$B$777,R$190)+'СЕТ СН'!$F$12</f>
        <v>74.689915990000003</v>
      </c>
      <c r="S218" s="36">
        <f>SUMIFS(СВЦЭМ!$F$34:$F$777,СВЦЭМ!$A$34:$A$777,$A218,СВЦЭМ!$B$34:$B$777,S$190)+'СЕТ СН'!$F$12</f>
        <v>62.833143270000001</v>
      </c>
      <c r="T218" s="36">
        <f>SUMIFS(СВЦЭМ!$F$34:$F$777,СВЦЭМ!$A$34:$A$777,$A218,СВЦЭМ!$B$34:$B$777,T$190)+'СЕТ СН'!$F$12</f>
        <v>60.438376150000003</v>
      </c>
      <c r="U218" s="36">
        <f>SUMIFS(СВЦЭМ!$F$34:$F$777,СВЦЭМ!$A$34:$A$777,$A218,СВЦЭМ!$B$34:$B$777,U$190)+'СЕТ СН'!$F$12</f>
        <v>60.472842909999997</v>
      </c>
      <c r="V218" s="36">
        <f>SUMIFS(СВЦЭМ!$F$34:$F$777,СВЦЭМ!$A$34:$A$777,$A218,СВЦЭМ!$B$34:$B$777,V$190)+'СЕТ СН'!$F$12</f>
        <v>62.160595319999999</v>
      </c>
      <c r="W218" s="36">
        <f>SUMIFS(СВЦЭМ!$F$34:$F$777,СВЦЭМ!$A$34:$A$777,$A218,СВЦЭМ!$B$34:$B$777,W$190)+'СЕТ СН'!$F$12</f>
        <v>64.282579799999993</v>
      </c>
      <c r="X218" s="36">
        <f>SUMIFS(СВЦЭМ!$F$34:$F$777,СВЦЭМ!$A$34:$A$777,$A218,СВЦЭМ!$B$34:$B$777,X$190)+'СЕТ СН'!$F$12</f>
        <v>70.932864629999997</v>
      </c>
      <c r="Y218" s="36">
        <f>SUMIFS(СВЦЭМ!$F$34:$F$777,СВЦЭМ!$A$34:$A$777,$A218,СВЦЭМ!$B$34:$B$777,Y$190)+'СЕТ СН'!$F$12</f>
        <v>85.025012689999997</v>
      </c>
    </row>
    <row r="219" spans="1:25" ht="15.75" x14ac:dyDescent="0.2">
      <c r="A219" s="35">
        <f t="shared" si="5"/>
        <v>43402</v>
      </c>
      <c r="B219" s="36">
        <f>SUMIFS(СВЦЭМ!$F$34:$F$777,СВЦЭМ!$A$34:$A$777,$A219,СВЦЭМ!$B$34:$B$777,B$190)+'СЕТ СН'!$F$12</f>
        <v>98.064526549999997</v>
      </c>
      <c r="C219" s="36">
        <f>SUMIFS(СВЦЭМ!$F$34:$F$777,СВЦЭМ!$A$34:$A$777,$A219,СВЦЭМ!$B$34:$B$777,C$190)+'СЕТ СН'!$F$12</f>
        <v>108.74626718</v>
      </c>
      <c r="D219" s="36">
        <f>SUMIFS(СВЦЭМ!$F$34:$F$777,СВЦЭМ!$A$34:$A$777,$A219,СВЦЭМ!$B$34:$B$777,D$190)+'СЕТ СН'!$F$12</f>
        <v>117.72571284999999</v>
      </c>
      <c r="E219" s="36">
        <f>SUMIFS(СВЦЭМ!$F$34:$F$777,СВЦЭМ!$A$34:$A$777,$A219,СВЦЭМ!$B$34:$B$777,E$190)+'СЕТ СН'!$F$12</f>
        <v>117.48478584</v>
      </c>
      <c r="F219" s="36">
        <f>SUMIFS(СВЦЭМ!$F$34:$F$777,СВЦЭМ!$A$34:$A$777,$A219,СВЦЭМ!$B$34:$B$777,F$190)+'СЕТ СН'!$F$12</f>
        <v>116.69688014</v>
      </c>
      <c r="G219" s="36">
        <f>SUMIFS(СВЦЭМ!$F$34:$F$777,СВЦЭМ!$A$34:$A$777,$A219,СВЦЭМ!$B$34:$B$777,G$190)+'СЕТ СН'!$F$12</f>
        <v>114.60884423</v>
      </c>
      <c r="H219" s="36">
        <f>SUMIFS(СВЦЭМ!$F$34:$F$777,СВЦЭМ!$A$34:$A$777,$A219,СВЦЭМ!$B$34:$B$777,H$190)+'СЕТ СН'!$F$12</f>
        <v>110.46549895</v>
      </c>
      <c r="I219" s="36">
        <f>SUMIFS(СВЦЭМ!$F$34:$F$777,СВЦЭМ!$A$34:$A$777,$A219,СВЦЭМ!$B$34:$B$777,I$190)+'СЕТ СН'!$F$12</f>
        <v>104.73029935</v>
      </c>
      <c r="J219" s="36">
        <f>SUMIFS(СВЦЭМ!$F$34:$F$777,СВЦЭМ!$A$34:$A$777,$A219,СВЦЭМ!$B$34:$B$777,J$190)+'СЕТ СН'!$F$12</f>
        <v>99.325287770000003</v>
      </c>
      <c r="K219" s="36">
        <f>SUMIFS(СВЦЭМ!$F$34:$F$777,СВЦЭМ!$A$34:$A$777,$A219,СВЦЭМ!$B$34:$B$777,K$190)+'СЕТ СН'!$F$12</f>
        <v>97.847525059999995</v>
      </c>
      <c r="L219" s="36">
        <f>SUMIFS(СВЦЭМ!$F$34:$F$777,СВЦЭМ!$A$34:$A$777,$A219,СВЦЭМ!$B$34:$B$777,L$190)+'СЕТ СН'!$F$12</f>
        <v>96.54008374</v>
      </c>
      <c r="M219" s="36">
        <f>SUMIFS(СВЦЭМ!$F$34:$F$777,СВЦЭМ!$A$34:$A$777,$A219,СВЦЭМ!$B$34:$B$777,M$190)+'СЕТ СН'!$F$12</f>
        <v>98.18405396</v>
      </c>
      <c r="N219" s="36">
        <f>SUMIFS(СВЦЭМ!$F$34:$F$777,СВЦЭМ!$A$34:$A$777,$A219,СВЦЭМ!$B$34:$B$777,N$190)+'СЕТ СН'!$F$12</f>
        <v>100.03548203</v>
      </c>
      <c r="O219" s="36">
        <f>SUMIFS(СВЦЭМ!$F$34:$F$777,СВЦЭМ!$A$34:$A$777,$A219,СВЦЭМ!$B$34:$B$777,O$190)+'СЕТ СН'!$F$12</f>
        <v>98.835725010000004</v>
      </c>
      <c r="P219" s="36">
        <f>SUMIFS(СВЦЭМ!$F$34:$F$777,СВЦЭМ!$A$34:$A$777,$A219,СВЦЭМ!$B$34:$B$777,P$190)+'СЕТ СН'!$F$12</f>
        <v>93.290280559999999</v>
      </c>
      <c r="Q219" s="36">
        <f>SUMIFS(СВЦЭМ!$F$34:$F$777,СВЦЭМ!$A$34:$A$777,$A219,СВЦЭМ!$B$34:$B$777,Q$190)+'СЕТ СН'!$F$12</f>
        <v>87.358472210000002</v>
      </c>
      <c r="R219" s="36">
        <f>SUMIFS(СВЦЭМ!$F$34:$F$777,СВЦЭМ!$A$34:$A$777,$A219,СВЦЭМ!$B$34:$B$777,R$190)+'СЕТ СН'!$F$12</f>
        <v>76.652160879999997</v>
      </c>
      <c r="S219" s="36">
        <f>SUMIFS(СВЦЭМ!$F$34:$F$777,СВЦЭМ!$A$34:$A$777,$A219,СВЦЭМ!$B$34:$B$777,S$190)+'СЕТ СН'!$F$12</f>
        <v>66.487086640000001</v>
      </c>
      <c r="T219" s="36">
        <f>SUMIFS(СВЦЭМ!$F$34:$F$777,СВЦЭМ!$A$34:$A$777,$A219,СВЦЭМ!$B$34:$B$777,T$190)+'СЕТ СН'!$F$12</f>
        <v>63.084105829999999</v>
      </c>
      <c r="U219" s="36">
        <f>SUMIFS(СВЦЭМ!$F$34:$F$777,СВЦЭМ!$A$34:$A$777,$A219,СВЦЭМ!$B$34:$B$777,U$190)+'СЕТ СН'!$F$12</f>
        <v>62.860542840000001</v>
      </c>
      <c r="V219" s="36">
        <f>SUMIFS(СВЦЭМ!$F$34:$F$777,СВЦЭМ!$A$34:$A$777,$A219,СВЦЭМ!$B$34:$B$777,V$190)+'СЕТ СН'!$F$12</f>
        <v>63.403608349999999</v>
      </c>
      <c r="W219" s="36">
        <f>SUMIFS(СВЦЭМ!$F$34:$F$777,СВЦЭМ!$A$34:$A$777,$A219,СВЦЭМ!$B$34:$B$777,W$190)+'СЕТ СН'!$F$12</f>
        <v>65.670752410000006</v>
      </c>
      <c r="X219" s="36">
        <f>SUMIFS(СВЦЭМ!$F$34:$F$777,СВЦЭМ!$A$34:$A$777,$A219,СВЦЭМ!$B$34:$B$777,X$190)+'СЕТ СН'!$F$12</f>
        <v>73.229778830000001</v>
      </c>
      <c r="Y219" s="36">
        <f>SUMIFS(СВЦЭМ!$F$34:$F$777,СВЦЭМ!$A$34:$A$777,$A219,СВЦЭМ!$B$34:$B$777,Y$190)+'СЕТ СН'!$F$12</f>
        <v>84.36981978</v>
      </c>
    </row>
    <row r="220" spans="1:25" ht="15.75" x14ac:dyDescent="0.2">
      <c r="A220" s="35">
        <f t="shared" si="5"/>
        <v>43403</v>
      </c>
      <c r="B220" s="36">
        <f>SUMIFS(СВЦЭМ!$F$34:$F$777,СВЦЭМ!$A$34:$A$777,$A220,СВЦЭМ!$B$34:$B$777,B$190)+'СЕТ СН'!$F$12</f>
        <v>98.781755380000007</v>
      </c>
      <c r="C220" s="36">
        <f>SUMIFS(СВЦЭМ!$F$34:$F$777,СВЦЭМ!$A$34:$A$777,$A220,СВЦЭМ!$B$34:$B$777,C$190)+'СЕТ СН'!$F$12</f>
        <v>107.92685276</v>
      </c>
      <c r="D220" s="36">
        <f>SUMIFS(СВЦЭМ!$F$34:$F$777,СВЦЭМ!$A$34:$A$777,$A220,СВЦЭМ!$B$34:$B$777,D$190)+'СЕТ СН'!$F$12</f>
        <v>116.01319641000001</v>
      </c>
      <c r="E220" s="36">
        <f>SUMIFS(СВЦЭМ!$F$34:$F$777,СВЦЭМ!$A$34:$A$777,$A220,СВЦЭМ!$B$34:$B$777,E$190)+'СЕТ СН'!$F$12</f>
        <v>117.41413057</v>
      </c>
      <c r="F220" s="36">
        <f>SUMIFS(СВЦЭМ!$F$34:$F$777,СВЦЭМ!$A$34:$A$777,$A220,СВЦЭМ!$B$34:$B$777,F$190)+'СЕТ СН'!$F$12</f>
        <v>115.32817256</v>
      </c>
      <c r="G220" s="36">
        <f>SUMIFS(СВЦЭМ!$F$34:$F$777,СВЦЭМ!$A$34:$A$777,$A220,СВЦЭМ!$B$34:$B$777,G$190)+'СЕТ СН'!$F$12</f>
        <v>111.13866485</v>
      </c>
      <c r="H220" s="36">
        <f>SUMIFS(СВЦЭМ!$F$34:$F$777,СВЦЭМ!$A$34:$A$777,$A220,СВЦЭМ!$B$34:$B$777,H$190)+'СЕТ СН'!$F$12</f>
        <v>106.98940895</v>
      </c>
      <c r="I220" s="36">
        <f>SUMIFS(СВЦЭМ!$F$34:$F$777,СВЦЭМ!$A$34:$A$777,$A220,СВЦЭМ!$B$34:$B$777,I$190)+'СЕТ СН'!$F$12</f>
        <v>102.85502615999999</v>
      </c>
      <c r="J220" s="36">
        <f>SUMIFS(СВЦЭМ!$F$34:$F$777,СВЦЭМ!$A$34:$A$777,$A220,СВЦЭМ!$B$34:$B$777,J$190)+'СЕТ СН'!$F$12</f>
        <v>97.711101490000004</v>
      </c>
      <c r="K220" s="36">
        <f>SUMIFS(СВЦЭМ!$F$34:$F$777,СВЦЭМ!$A$34:$A$777,$A220,СВЦЭМ!$B$34:$B$777,K$190)+'СЕТ СН'!$F$12</f>
        <v>97.185528700000006</v>
      </c>
      <c r="L220" s="36">
        <f>SUMIFS(СВЦЭМ!$F$34:$F$777,СВЦЭМ!$A$34:$A$777,$A220,СВЦЭМ!$B$34:$B$777,L$190)+'СЕТ СН'!$F$12</f>
        <v>96.823943639999996</v>
      </c>
      <c r="M220" s="36">
        <f>SUMIFS(СВЦЭМ!$F$34:$F$777,СВЦЭМ!$A$34:$A$777,$A220,СВЦЭМ!$B$34:$B$777,M$190)+'СЕТ СН'!$F$12</f>
        <v>98.625514440000003</v>
      </c>
      <c r="N220" s="36">
        <f>SUMIFS(СВЦЭМ!$F$34:$F$777,СВЦЭМ!$A$34:$A$777,$A220,СВЦЭМ!$B$34:$B$777,N$190)+'СЕТ СН'!$F$12</f>
        <v>100.64114458</v>
      </c>
      <c r="O220" s="36">
        <f>SUMIFS(СВЦЭМ!$F$34:$F$777,СВЦЭМ!$A$34:$A$777,$A220,СВЦЭМ!$B$34:$B$777,O$190)+'СЕТ СН'!$F$12</f>
        <v>99.267375509999994</v>
      </c>
      <c r="P220" s="36">
        <f>SUMIFS(СВЦЭМ!$F$34:$F$777,СВЦЭМ!$A$34:$A$777,$A220,СВЦЭМ!$B$34:$B$777,P$190)+'СЕТ СН'!$F$12</f>
        <v>94.515117559999993</v>
      </c>
      <c r="Q220" s="36">
        <f>SUMIFS(СВЦЭМ!$F$34:$F$777,СВЦЭМ!$A$34:$A$777,$A220,СВЦЭМ!$B$34:$B$777,Q$190)+'СЕТ СН'!$F$12</f>
        <v>88.768245640000004</v>
      </c>
      <c r="R220" s="36">
        <f>SUMIFS(СВЦЭМ!$F$34:$F$777,СВЦЭМ!$A$34:$A$777,$A220,СВЦЭМ!$B$34:$B$777,R$190)+'СЕТ СН'!$F$12</f>
        <v>78.092631449999999</v>
      </c>
      <c r="S220" s="36">
        <f>SUMIFS(СВЦЭМ!$F$34:$F$777,СВЦЭМ!$A$34:$A$777,$A220,СВЦЭМ!$B$34:$B$777,S$190)+'СЕТ СН'!$F$12</f>
        <v>67.528061690000001</v>
      </c>
      <c r="T220" s="36">
        <f>SUMIFS(СВЦЭМ!$F$34:$F$777,СВЦЭМ!$A$34:$A$777,$A220,СВЦЭМ!$B$34:$B$777,T$190)+'СЕТ СН'!$F$12</f>
        <v>63.18049293</v>
      </c>
      <c r="U220" s="36">
        <f>SUMIFS(СВЦЭМ!$F$34:$F$777,СВЦЭМ!$A$34:$A$777,$A220,СВЦЭМ!$B$34:$B$777,U$190)+'СЕТ СН'!$F$12</f>
        <v>63.320177729999997</v>
      </c>
      <c r="V220" s="36">
        <f>SUMIFS(СВЦЭМ!$F$34:$F$777,СВЦЭМ!$A$34:$A$777,$A220,СВЦЭМ!$B$34:$B$777,V$190)+'СЕТ СН'!$F$12</f>
        <v>64.359815459999993</v>
      </c>
      <c r="W220" s="36">
        <f>SUMIFS(СВЦЭМ!$F$34:$F$777,СВЦЭМ!$A$34:$A$777,$A220,СВЦЭМ!$B$34:$B$777,W$190)+'СЕТ СН'!$F$12</f>
        <v>68.222093639999997</v>
      </c>
      <c r="X220" s="36">
        <f>SUMIFS(СВЦЭМ!$F$34:$F$777,СВЦЭМ!$A$34:$A$777,$A220,СВЦЭМ!$B$34:$B$777,X$190)+'СЕТ СН'!$F$12</f>
        <v>75.895085719999997</v>
      </c>
      <c r="Y220" s="36">
        <f>SUMIFS(СВЦЭМ!$F$34:$F$777,СВЦЭМ!$A$34:$A$777,$A220,СВЦЭМ!$B$34:$B$777,Y$190)+'СЕТ СН'!$F$12</f>
        <v>88.251781030000004</v>
      </c>
    </row>
    <row r="221" spans="1:25" ht="15.75" x14ac:dyDescent="0.2">
      <c r="A221" s="35">
        <f t="shared" si="5"/>
        <v>43404</v>
      </c>
      <c r="B221" s="36">
        <f>SUMIFS(СВЦЭМ!$F$34:$F$777,СВЦЭМ!$A$34:$A$777,$A221,СВЦЭМ!$B$34:$B$777,B$190)+'СЕТ СН'!$F$12</f>
        <v>100.08650129999999</v>
      </c>
      <c r="C221" s="36">
        <f>SUMIFS(СВЦЭМ!$F$34:$F$777,СВЦЭМ!$A$34:$A$777,$A221,СВЦЭМ!$B$34:$B$777,C$190)+'СЕТ СН'!$F$12</f>
        <v>110.49152003</v>
      </c>
      <c r="D221" s="36">
        <f>SUMIFS(СВЦЭМ!$F$34:$F$777,СВЦЭМ!$A$34:$A$777,$A221,СВЦЭМ!$B$34:$B$777,D$190)+'СЕТ СН'!$F$12</f>
        <v>119.87699409</v>
      </c>
      <c r="E221" s="36">
        <f>SUMIFS(СВЦЭМ!$F$34:$F$777,СВЦЭМ!$A$34:$A$777,$A221,СВЦЭМ!$B$34:$B$777,E$190)+'СЕТ СН'!$F$12</f>
        <v>120.54061892999999</v>
      </c>
      <c r="F221" s="36">
        <f>SUMIFS(СВЦЭМ!$F$34:$F$777,СВЦЭМ!$A$34:$A$777,$A221,СВЦЭМ!$B$34:$B$777,F$190)+'СЕТ СН'!$F$12</f>
        <v>117.55895624999999</v>
      </c>
      <c r="G221" s="36">
        <f>SUMIFS(СВЦЭМ!$F$34:$F$777,СВЦЭМ!$A$34:$A$777,$A221,СВЦЭМ!$B$34:$B$777,G$190)+'СЕТ СН'!$F$12</f>
        <v>116.82934732</v>
      </c>
      <c r="H221" s="36">
        <f>SUMIFS(СВЦЭМ!$F$34:$F$777,СВЦЭМ!$A$34:$A$777,$A221,СВЦЭМ!$B$34:$B$777,H$190)+'СЕТ СН'!$F$12</f>
        <v>112.89767353000001</v>
      </c>
      <c r="I221" s="36">
        <f>SUMIFS(СВЦЭМ!$F$34:$F$777,СВЦЭМ!$A$34:$A$777,$A221,СВЦЭМ!$B$34:$B$777,I$190)+'СЕТ СН'!$F$12</f>
        <v>106.57710034999999</v>
      </c>
      <c r="J221" s="36">
        <f>SUMIFS(СВЦЭМ!$F$34:$F$777,СВЦЭМ!$A$34:$A$777,$A221,СВЦЭМ!$B$34:$B$777,J$190)+'СЕТ СН'!$F$12</f>
        <v>99.455988309999995</v>
      </c>
      <c r="K221" s="36">
        <f>SUMIFS(СВЦЭМ!$F$34:$F$777,СВЦЭМ!$A$34:$A$777,$A221,СВЦЭМ!$B$34:$B$777,K$190)+'СЕТ СН'!$F$12</f>
        <v>98.25011524</v>
      </c>
      <c r="L221" s="36">
        <f>SUMIFS(СВЦЭМ!$F$34:$F$777,СВЦЭМ!$A$34:$A$777,$A221,СВЦЭМ!$B$34:$B$777,L$190)+'СЕТ СН'!$F$12</f>
        <v>99.299711250000001</v>
      </c>
      <c r="M221" s="36">
        <f>SUMIFS(СВЦЭМ!$F$34:$F$777,СВЦЭМ!$A$34:$A$777,$A221,СВЦЭМ!$B$34:$B$777,M$190)+'СЕТ СН'!$F$12</f>
        <v>101.05893084</v>
      </c>
      <c r="N221" s="36">
        <f>SUMIFS(СВЦЭМ!$F$34:$F$777,СВЦЭМ!$A$34:$A$777,$A221,СВЦЭМ!$B$34:$B$777,N$190)+'СЕТ СН'!$F$12</f>
        <v>101.82867366000001</v>
      </c>
      <c r="O221" s="36">
        <f>SUMIFS(СВЦЭМ!$F$34:$F$777,СВЦЭМ!$A$34:$A$777,$A221,СВЦЭМ!$B$34:$B$777,O$190)+'СЕТ СН'!$F$12</f>
        <v>98.939420209999994</v>
      </c>
      <c r="P221" s="36">
        <f>SUMIFS(СВЦЭМ!$F$34:$F$777,СВЦЭМ!$A$34:$A$777,$A221,СВЦЭМ!$B$34:$B$777,P$190)+'СЕТ СН'!$F$12</f>
        <v>94.342981339999994</v>
      </c>
      <c r="Q221" s="36">
        <f>SUMIFS(СВЦЭМ!$F$34:$F$777,СВЦЭМ!$A$34:$A$777,$A221,СВЦЭМ!$B$34:$B$777,Q$190)+'СЕТ СН'!$F$12</f>
        <v>87.656805219999995</v>
      </c>
      <c r="R221" s="36">
        <f>SUMIFS(СВЦЭМ!$F$34:$F$777,СВЦЭМ!$A$34:$A$777,$A221,СВЦЭМ!$B$34:$B$777,R$190)+'СЕТ СН'!$F$12</f>
        <v>78.994488959999998</v>
      </c>
      <c r="S221" s="36">
        <f>SUMIFS(СВЦЭМ!$F$34:$F$777,СВЦЭМ!$A$34:$A$777,$A221,СВЦЭМ!$B$34:$B$777,S$190)+'СЕТ СН'!$F$12</f>
        <v>70.651134099999993</v>
      </c>
      <c r="T221" s="36">
        <f>SUMIFS(СВЦЭМ!$F$34:$F$777,СВЦЭМ!$A$34:$A$777,$A221,СВЦЭМ!$B$34:$B$777,T$190)+'СЕТ СН'!$F$12</f>
        <v>66.44587731</v>
      </c>
      <c r="U221" s="36">
        <f>SUMIFS(СВЦЭМ!$F$34:$F$777,СВЦЭМ!$A$34:$A$777,$A221,СВЦЭМ!$B$34:$B$777,U$190)+'СЕТ СН'!$F$12</f>
        <v>66.624499319999998</v>
      </c>
      <c r="V221" s="36">
        <f>SUMIFS(СВЦЭМ!$F$34:$F$777,СВЦЭМ!$A$34:$A$777,$A221,СВЦЭМ!$B$34:$B$777,V$190)+'СЕТ СН'!$F$12</f>
        <v>68.102505050000005</v>
      </c>
      <c r="W221" s="36">
        <f>SUMIFS(СВЦЭМ!$F$34:$F$777,СВЦЭМ!$A$34:$A$777,$A221,СВЦЭМ!$B$34:$B$777,W$190)+'СЕТ СН'!$F$12</f>
        <v>69.460560229999999</v>
      </c>
      <c r="X221" s="36">
        <f>SUMIFS(СВЦЭМ!$F$34:$F$777,СВЦЭМ!$A$34:$A$777,$A221,СВЦЭМ!$B$34:$B$777,X$190)+'СЕТ СН'!$F$12</f>
        <v>75.530662860000007</v>
      </c>
      <c r="Y221" s="36">
        <f>SUMIFS(СВЦЭМ!$F$34:$F$777,СВЦЭМ!$A$34:$A$777,$A221,СВЦЭМ!$B$34:$B$777,Y$190)+'СЕТ СН'!$F$12</f>
        <v>88.055767239999994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6" customFormat="1" ht="12.75" customHeight="1" x14ac:dyDescent="0.2">
      <c r="A225" s="12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customHeight="1" x14ac:dyDescent="0.2">
      <c r="A226" s="35" t="str">
        <f>A191</f>
        <v>01.10.2018</v>
      </c>
      <c r="B226" s="36">
        <f>SUMIFS(СВЦЭМ!$G$34:$G$777,СВЦЭМ!$A$34:$A$777,$A226,СВЦЭМ!$B$34:$B$777,B$225)+'СЕТ СН'!$F$12</f>
        <v>198.58988108</v>
      </c>
      <c r="C226" s="36">
        <f>SUMIFS(СВЦЭМ!$G$34:$G$777,СВЦЭМ!$A$34:$A$777,$A226,СВЦЭМ!$B$34:$B$777,C$225)+'СЕТ СН'!$F$12</f>
        <v>231.13001779999999</v>
      </c>
      <c r="D226" s="36">
        <f>SUMIFS(СВЦЭМ!$G$34:$G$777,СВЦЭМ!$A$34:$A$777,$A226,СВЦЭМ!$B$34:$B$777,D$225)+'СЕТ СН'!$F$12</f>
        <v>251.70712716</v>
      </c>
      <c r="E226" s="36">
        <f>SUMIFS(СВЦЭМ!$G$34:$G$777,СВЦЭМ!$A$34:$A$777,$A226,СВЦЭМ!$B$34:$B$777,E$225)+'СЕТ СН'!$F$12</f>
        <v>276.49067869999999</v>
      </c>
      <c r="F226" s="36">
        <f>SUMIFS(СВЦЭМ!$G$34:$G$777,СВЦЭМ!$A$34:$A$777,$A226,СВЦЭМ!$B$34:$B$777,F$225)+'СЕТ СН'!$F$12</f>
        <v>274.72661705000002</v>
      </c>
      <c r="G226" s="36">
        <f>SUMIFS(СВЦЭМ!$G$34:$G$777,СВЦЭМ!$A$34:$A$777,$A226,СВЦЭМ!$B$34:$B$777,G$225)+'СЕТ СН'!$F$12</f>
        <v>264.50307980000002</v>
      </c>
      <c r="H226" s="36">
        <f>SUMIFS(СВЦЭМ!$G$34:$G$777,СВЦЭМ!$A$34:$A$777,$A226,СВЦЭМ!$B$34:$B$777,H$225)+'СЕТ СН'!$F$12</f>
        <v>243.5886821</v>
      </c>
      <c r="I226" s="36">
        <f>SUMIFS(СВЦЭМ!$G$34:$G$777,СВЦЭМ!$A$34:$A$777,$A226,СВЦЭМ!$B$34:$B$777,I$225)+'СЕТ СН'!$F$12</f>
        <v>225.58110676999999</v>
      </c>
      <c r="J226" s="36">
        <f>SUMIFS(СВЦЭМ!$G$34:$G$777,СВЦЭМ!$A$34:$A$777,$A226,СВЦЭМ!$B$34:$B$777,J$225)+'СЕТ СН'!$F$12</f>
        <v>220.29040744</v>
      </c>
      <c r="K226" s="36">
        <f>SUMIFS(СВЦЭМ!$G$34:$G$777,СВЦЭМ!$A$34:$A$777,$A226,СВЦЭМ!$B$34:$B$777,K$225)+'СЕТ СН'!$F$12</f>
        <v>220.53241904000001</v>
      </c>
      <c r="L226" s="36">
        <f>SUMIFS(СВЦЭМ!$G$34:$G$777,СВЦЭМ!$A$34:$A$777,$A226,СВЦЭМ!$B$34:$B$777,L$225)+'СЕТ СН'!$F$12</f>
        <v>220.60584784</v>
      </c>
      <c r="M226" s="36">
        <f>SUMIFS(СВЦЭМ!$G$34:$G$777,СВЦЭМ!$A$34:$A$777,$A226,СВЦЭМ!$B$34:$B$777,M$225)+'СЕТ СН'!$F$12</f>
        <v>219.93440047999999</v>
      </c>
      <c r="N226" s="36">
        <f>SUMIFS(СВЦЭМ!$G$34:$G$777,СВЦЭМ!$A$34:$A$777,$A226,СВЦЭМ!$B$34:$B$777,N$225)+'СЕТ СН'!$F$12</f>
        <v>221.96294162999999</v>
      </c>
      <c r="O226" s="36">
        <f>SUMIFS(СВЦЭМ!$G$34:$G$777,СВЦЭМ!$A$34:$A$777,$A226,СВЦЭМ!$B$34:$B$777,O$225)+'СЕТ СН'!$F$12</f>
        <v>219.31988344000001</v>
      </c>
      <c r="P226" s="36">
        <f>SUMIFS(СВЦЭМ!$G$34:$G$777,СВЦЭМ!$A$34:$A$777,$A226,СВЦЭМ!$B$34:$B$777,P$225)+'СЕТ СН'!$F$12</f>
        <v>206.9013492</v>
      </c>
      <c r="Q226" s="36">
        <f>SUMIFS(СВЦЭМ!$G$34:$G$777,СВЦЭМ!$A$34:$A$777,$A226,СВЦЭМ!$B$34:$B$777,Q$225)+'СЕТ СН'!$F$12</f>
        <v>188.44579479999999</v>
      </c>
      <c r="R226" s="36">
        <f>SUMIFS(СВЦЭМ!$G$34:$G$777,СВЦЭМ!$A$34:$A$777,$A226,СВЦЭМ!$B$34:$B$777,R$225)+'СЕТ СН'!$F$12</f>
        <v>159.00701312999999</v>
      </c>
      <c r="S226" s="36">
        <f>SUMIFS(СВЦЭМ!$G$34:$G$777,СВЦЭМ!$A$34:$A$777,$A226,СВЦЭМ!$B$34:$B$777,S$225)+'СЕТ СН'!$F$12</f>
        <v>141.70147130000001</v>
      </c>
      <c r="T226" s="36">
        <f>SUMIFS(СВЦЭМ!$G$34:$G$777,СВЦЭМ!$A$34:$A$777,$A226,СВЦЭМ!$B$34:$B$777,T$225)+'СЕТ СН'!$F$12</f>
        <v>133.76919455000001</v>
      </c>
      <c r="U226" s="36">
        <f>SUMIFS(СВЦЭМ!$G$34:$G$777,СВЦЭМ!$A$34:$A$777,$A226,СВЦЭМ!$B$34:$B$777,U$225)+'СЕТ СН'!$F$12</f>
        <v>131.65607076000001</v>
      </c>
      <c r="V226" s="36">
        <f>SUMIFS(СВЦЭМ!$G$34:$G$777,СВЦЭМ!$A$34:$A$777,$A226,СВЦЭМ!$B$34:$B$777,V$225)+'СЕТ СН'!$F$12</f>
        <v>131.64365577999999</v>
      </c>
      <c r="W226" s="36">
        <f>SUMIFS(СВЦЭМ!$G$34:$G$777,СВЦЭМ!$A$34:$A$777,$A226,СВЦЭМ!$B$34:$B$777,W$225)+'СЕТ СН'!$F$12</f>
        <v>135.35164366999999</v>
      </c>
      <c r="X226" s="36">
        <f>SUMIFS(СВЦЭМ!$G$34:$G$777,СВЦЭМ!$A$34:$A$777,$A226,СВЦЭМ!$B$34:$B$777,X$225)+'СЕТ СН'!$F$12</f>
        <v>150.19218493</v>
      </c>
      <c r="Y226" s="36">
        <f>SUMIFS(СВЦЭМ!$G$34:$G$777,СВЦЭМ!$A$34:$A$777,$A226,СВЦЭМ!$B$34:$B$777,Y$225)+'СЕТ СН'!$F$12</f>
        <v>191.70557626999999</v>
      </c>
      <c r="AA226" s="45"/>
    </row>
    <row r="227" spans="1:27" ht="15.75" x14ac:dyDescent="0.2">
      <c r="A227" s="35">
        <f>A226+1</f>
        <v>43375</v>
      </c>
      <c r="B227" s="36">
        <f>SUMIFS(СВЦЭМ!$G$34:$G$777,СВЦЭМ!$A$34:$A$777,$A227,СВЦЭМ!$B$34:$B$777,B$225)+'СЕТ СН'!$F$12</f>
        <v>228.97360148999999</v>
      </c>
      <c r="C227" s="36">
        <f>SUMIFS(СВЦЭМ!$G$34:$G$777,СВЦЭМ!$A$34:$A$777,$A227,СВЦЭМ!$B$34:$B$777,C$225)+'СЕТ СН'!$F$12</f>
        <v>251.97253258000001</v>
      </c>
      <c r="D227" s="36">
        <f>SUMIFS(СВЦЭМ!$G$34:$G$777,СВЦЭМ!$A$34:$A$777,$A227,СВЦЭМ!$B$34:$B$777,D$225)+'СЕТ СН'!$F$12</f>
        <v>278.57096555999999</v>
      </c>
      <c r="E227" s="36">
        <f>SUMIFS(СВЦЭМ!$G$34:$G$777,СВЦЭМ!$A$34:$A$777,$A227,СВЦЭМ!$B$34:$B$777,E$225)+'СЕТ СН'!$F$12</f>
        <v>284.71740927000002</v>
      </c>
      <c r="F227" s="36">
        <f>SUMIFS(СВЦЭМ!$G$34:$G$777,СВЦЭМ!$A$34:$A$777,$A227,СВЦЭМ!$B$34:$B$777,F$225)+'СЕТ СН'!$F$12</f>
        <v>283.44037158999998</v>
      </c>
      <c r="G227" s="36">
        <f>SUMIFS(СВЦЭМ!$G$34:$G$777,СВЦЭМ!$A$34:$A$777,$A227,СВЦЭМ!$B$34:$B$777,G$225)+'СЕТ СН'!$F$12</f>
        <v>277.59654153999998</v>
      </c>
      <c r="H227" s="36">
        <f>SUMIFS(СВЦЭМ!$G$34:$G$777,СВЦЭМ!$A$34:$A$777,$A227,СВЦЭМ!$B$34:$B$777,H$225)+'СЕТ СН'!$F$12</f>
        <v>258.04987282000002</v>
      </c>
      <c r="I227" s="36">
        <f>SUMIFS(СВЦЭМ!$G$34:$G$777,СВЦЭМ!$A$34:$A$777,$A227,СВЦЭМ!$B$34:$B$777,I$225)+'СЕТ СН'!$F$12</f>
        <v>238.85317552999999</v>
      </c>
      <c r="J227" s="36">
        <f>SUMIFS(СВЦЭМ!$G$34:$G$777,СВЦЭМ!$A$34:$A$777,$A227,СВЦЭМ!$B$34:$B$777,J$225)+'СЕТ СН'!$F$12</f>
        <v>236.68606874</v>
      </c>
      <c r="K227" s="36">
        <f>SUMIFS(СВЦЭМ!$G$34:$G$777,СВЦЭМ!$A$34:$A$777,$A227,СВЦЭМ!$B$34:$B$777,K$225)+'СЕТ СН'!$F$12</f>
        <v>227.10227727</v>
      </c>
      <c r="L227" s="36">
        <f>SUMIFS(СВЦЭМ!$G$34:$G$777,СВЦЭМ!$A$34:$A$777,$A227,СВЦЭМ!$B$34:$B$777,L$225)+'СЕТ СН'!$F$12</f>
        <v>225.26680450999999</v>
      </c>
      <c r="M227" s="36">
        <f>SUMIFS(СВЦЭМ!$G$34:$G$777,СВЦЭМ!$A$34:$A$777,$A227,СВЦЭМ!$B$34:$B$777,M$225)+'СЕТ СН'!$F$12</f>
        <v>226.67902027</v>
      </c>
      <c r="N227" s="36">
        <f>SUMIFS(СВЦЭМ!$G$34:$G$777,СВЦЭМ!$A$34:$A$777,$A227,СВЦЭМ!$B$34:$B$777,N$225)+'СЕТ СН'!$F$12</f>
        <v>228.27129042999999</v>
      </c>
      <c r="O227" s="36">
        <f>SUMIFS(СВЦЭМ!$G$34:$G$777,СВЦЭМ!$A$34:$A$777,$A227,СВЦЭМ!$B$34:$B$777,O$225)+'СЕТ СН'!$F$12</f>
        <v>222.27343316</v>
      </c>
      <c r="P227" s="36">
        <f>SUMIFS(СВЦЭМ!$G$34:$G$777,СВЦЭМ!$A$34:$A$777,$A227,СВЦЭМ!$B$34:$B$777,P$225)+'СЕТ СН'!$F$12</f>
        <v>203.25228242</v>
      </c>
      <c r="Q227" s="36">
        <f>SUMIFS(СВЦЭМ!$G$34:$G$777,СВЦЭМ!$A$34:$A$777,$A227,СВЦЭМ!$B$34:$B$777,Q$225)+'СЕТ СН'!$F$12</f>
        <v>186.05295100999999</v>
      </c>
      <c r="R227" s="36">
        <f>SUMIFS(СВЦЭМ!$G$34:$G$777,СВЦЭМ!$A$34:$A$777,$A227,СВЦЭМ!$B$34:$B$777,R$225)+'СЕТ СН'!$F$12</f>
        <v>156.44466789000001</v>
      </c>
      <c r="S227" s="36">
        <f>SUMIFS(СВЦЭМ!$G$34:$G$777,СВЦЭМ!$A$34:$A$777,$A227,СВЦЭМ!$B$34:$B$777,S$225)+'СЕТ СН'!$F$12</f>
        <v>134.98491347999999</v>
      </c>
      <c r="T227" s="36">
        <f>SUMIFS(СВЦЭМ!$G$34:$G$777,СВЦЭМ!$A$34:$A$777,$A227,СВЦЭМ!$B$34:$B$777,T$225)+'СЕТ СН'!$F$12</f>
        <v>134.61667964</v>
      </c>
      <c r="U227" s="36">
        <f>SUMIFS(СВЦЭМ!$G$34:$G$777,СВЦЭМ!$A$34:$A$777,$A227,СВЦЭМ!$B$34:$B$777,U$225)+'СЕТ СН'!$F$12</f>
        <v>133.28507207000001</v>
      </c>
      <c r="V227" s="36">
        <f>SUMIFS(СВЦЭМ!$G$34:$G$777,СВЦЭМ!$A$34:$A$777,$A227,СВЦЭМ!$B$34:$B$777,V$225)+'СЕТ СН'!$F$12</f>
        <v>133.11386483000001</v>
      </c>
      <c r="W227" s="36">
        <f>SUMIFS(СВЦЭМ!$G$34:$G$777,СВЦЭМ!$A$34:$A$777,$A227,СВЦЭМ!$B$34:$B$777,W$225)+'СЕТ СН'!$F$12</f>
        <v>131.16863384000001</v>
      </c>
      <c r="X227" s="36">
        <f>SUMIFS(СВЦЭМ!$G$34:$G$777,СВЦЭМ!$A$34:$A$777,$A227,СВЦЭМ!$B$34:$B$777,X$225)+'СЕТ СН'!$F$12</f>
        <v>143.34749110000001</v>
      </c>
      <c r="Y227" s="36">
        <f>SUMIFS(СВЦЭМ!$G$34:$G$777,СВЦЭМ!$A$34:$A$777,$A227,СВЦЭМ!$B$34:$B$777,Y$225)+'СЕТ СН'!$F$12</f>
        <v>176.99851692999999</v>
      </c>
    </row>
    <row r="228" spans="1:27" ht="15.75" x14ac:dyDescent="0.2">
      <c r="A228" s="35">
        <f t="shared" ref="A228:A256" si="6">A227+1</f>
        <v>43376</v>
      </c>
      <c r="B228" s="36">
        <f>SUMIFS(СВЦЭМ!$G$34:$G$777,СВЦЭМ!$A$34:$A$777,$A228,СВЦЭМ!$B$34:$B$777,B$225)+'СЕТ СН'!$F$12</f>
        <v>213.45649161</v>
      </c>
      <c r="C228" s="36">
        <f>SUMIFS(СВЦЭМ!$G$34:$G$777,СВЦЭМ!$A$34:$A$777,$A228,СВЦЭМ!$B$34:$B$777,C$225)+'СЕТ СН'!$F$12</f>
        <v>244.13038046</v>
      </c>
      <c r="D228" s="36">
        <f>SUMIFS(СВЦЭМ!$G$34:$G$777,СВЦЭМ!$A$34:$A$777,$A228,СВЦЭМ!$B$34:$B$777,D$225)+'СЕТ СН'!$F$12</f>
        <v>271.21822569</v>
      </c>
      <c r="E228" s="36">
        <f>SUMIFS(СВЦЭМ!$G$34:$G$777,СВЦЭМ!$A$34:$A$777,$A228,СВЦЭМ!$B$34:$B$777,E$225)+'СЕТ СН'!$F$12</f>
        <v>275.31273787999999</v>
      </c>
      <c r="F228" s="36">
        <f>SUMIFS(СВЦЭМ!$G$34:$G$777,СВЦЭМ!$A$34:$A$777,$A228,СВЦЭМ!$B$34:$B$777,F$225)+'СЕТ СН'!$F$12</f>
        <v>273.44698327999998</v>
      </c>
      <c r="G228" s="36">
        <f>SUMIFS(СВЦЭМ!$G$34:$G$777,СВЦЭМ!$A$34:$A$777,$A228,СВЦЭМ!$B$34:$B$777,G$225)+'СЕТ СН'!$F$12</f>
        <v>264.77350623000001</v>
      </c>
      <c r="H228" s="36">
        <f>SUMIFS(СВЦЭМ!$G$34:$G$777,СВЦЭМ!$A$34:$A$777,$A228,СВЦЭМ!$B$34:$B$777,H$225)+'СЕТ СН'!$F$12</f>
        <v>246.78446328000001</v>
      </c>
      <c r="I228" s="36">
        <f>SUMIFS(СВЦЭМ!$G$34:$G$777,СВЦЭМ!$A$34:$A$777,$A228,СВЦЭМ!$B$34:$B$777,I$225)+'СЕТ СН'!$F$12</f>
        <v>229.56534160000001</v>
      </c>
      <c r="J228" s="36">
        <f>SUMIFS(СВЦЭМ!$G$34:$G$777,СВЦЭМ!$A$34:$A$777,$A228,СВЦЭМ!$B$34:$B$777,J$225)+'СЕТ СН'!$F$12</f>
        <v>222.56165716000001</v>
      </c>
      <c r="K228" s="36">
        <f>SUMIFS(СВЦЭМ!$G$34:$G$777,СВЦЭМ!$A$34:$A$777,$A228,СВЦЭМ!$B$34:$B$777,K$225)+'СЕТ СН'!$F$12</f>
        <v>220.17219180000001</v>
      </c>
      <c r="L228" s="36">
        <f>SUMIFS(СВЦЭМ!$G$34:$G$777,СВЦЭМ!$A$34:$A$777,$A228,СВЦЭМ!$B$34:$B$777,L$225)+'СЕТ СН'!$F$12</f>
        <v>222.50644699</v>
      </c>
      <c r="M228" s="36">
        <f>SUMIFS(СВЦЭМ!$G$34:$G$777,СВЦЭМ!$A$34:$A$777,$A228,СВЦЭМ!$B$34:$B$777,M$225)+'СЕТ СН'!$F$12</f>
        <v>224.46893435000001</v>
      </c>
      <c r="N228" s="36">
        <f>SUMIFS(СВЦЭМ!$G$34:$G$777,СВЦЭМ!$A$34:$A$777,$A228,СВЦЭМ!$B$34:$B$777,N$225)+'СЕТ СН'!$F$12</f>
        <v>224.56331589000001</v>
      </c>
      <c r="O228" s="36">
        <f>SUMIFS(СВЦЭМ!$G$34:$G$777,СВЦЭМ!$A$34:$A$777,$A228,СВЦЭМ!$B$34:$B$777,O$225)+'СЕТ СН'!$F$12</f>
        <v>217.00072426</v>
      </c>
      <c r="P228" s="36">
        <f>SUMIFS(СВЦЭМ!$G$34:$G$777,СВЦЭМ!$A$34:$A$777,$A228,СВЦЭМ!$B$34:$B$777,P$225)+'СЕТ СН'!$F$12</f>
        <v>203.58422952999999</v>
      </c>
      <c r="Q228" s="36">
        <f>SUMIFS(СВЦЭМ!$G$34:$G$777,СВЦЭМ!$A$34:$A$777,$A228,СВЦЭМ!$B$34:$B$777,Q$225)+'СЕТ СН'!$F$12</f>
        <v>184.63264090999999</v>
      </c>
      <c r="R228" s="36">
        <f>SUMIFS(СВЦЭМ!$G$34:$G$777,СВЦЭМ!$A$34:$A$777,$A228,СВЦЭМ!$B$34:$B$777,R$225)+'СЕТ СН'!$F$12</f>
        <v>159.54829208999999</v>
      </c>
      <c r="S228" s="36">
        <f>SUMIFS(СВЦЭМ!$G$34:$G$777,СВЦЭМ!$A$34:$A$777,$A228,СВЦЭМ!$B$34:$B$777,S$225)+'СЕТ СН'!$F$12</f>
        <v>141.54099457999999</v>
      </c>
      <c r="T228" s="36">
        <f>SUMIFS(СВЦЭМ!$G$34:$G$777,СВЦЭМ!$A$34:$A$777,$A228,СВЦЭМ!$B$34:$B$777,T$225)+'СЕТ СН'!$F$12</f>
        <v>144.71778018000001</v>
      </c>
      <c r="U228" s="36">
        <f>SUMIFS(СВЦЭМ!$G$34:$G$777,СВЦЭМ!$A$34:$A$777,$A228,СВЦЭМ!$B$34:$B$777,U$225)+'СЕТ СН'!$F$12</f>
        <v>154.84116247</v>
      </c>
      <c r="V228" s="36">
        <f>SUMIFS(СВЦЭМ!$G$34:$G$777,СВЦЭМ!$A$34:$A$777,$A228,СВЦЭМ!$B$34:$B$777,V$225)+'СЕТ СН'!$F$12</f>
        <v>156.6048093</v>
      </c>
      <c r="W228" s="36">
        <f>SUMIFS(СВЦЭМ!$G$34:$G$777,СВЦЭМ!$A$34:$A$777,$A228,СВЦЭМ!$B$34:$B$777,W$225)+'СЕТ СН'!$F$12</f>
        <v>155.22402241</v>
      </c>
      <c r="X228" s="36">
        <f>SUMIFS(СВЦЭМ!$G$34:$G$777,СВЦЭМ!$A$34:$A$777,$A228,СВЦЭМ!$B$34:$B$777,X$225)+'СЕТ СН'!$F$12</f>
        <v>150.39448612000001</v>
      </c>
      <c r="Y228" s="36">
        <f>SUMIFS(СВЦЭМ!$G$34:$G$777,СВЦЭМ!$A$34:$A$777,$A228,СВЦЭМ!$B$34:$B$777,Y$225)+'СЕТ СН'!$F$12</f>
        <v>184.47402124000001</v>
      </c>
    </row>
    <row r="229" spans="1:27" ht="15.75" x14ac:dyDescent="0.2">
      <c r="A229" s="35">
        <f t="shared" si="6"/>
        <v>43377</v>
      </c>
      <c r="B229" s="36">
        <f>SUMIFS(СВЦЭМ!$G$34:$G$777,СВЦЭМ!$A$34:$A$777,$A229,СВЦЭМ!$B$34:$B$777,B$225)+'СЕТ СН'!$F$12</f>
        <v>201.75572008</v>
      </c>
      <c r="C229" s="36">
        <f>SUMIFS(СВЦЭМ!$G$34:$G$777,СВЦЭМ!$A$34:$A$777,$A229,СВЦЭМ!$B$34:$B$777,C$225)+'СЕТ СН'!$F$12</f>
        <v>233.9277792</v>
      </c>
      <c r="D229" s="36">
        <f>SUMIFS(СВЦЭМ!$G$34:$G$777,СВЦЭМ!$A$34:$A$777,$A229,СВЦЭМ!$B$34:$B$777,D$225)+'СЕТ СН'!$F$12</f>
        <v>263.46118223000002</v>
      </c>
      <c r="E229" s="36">
        <f>SUMIFS(СВЦЭМ!$G$34:$G$777,СВЦЭМ!$A$34:$A$777,$A229,СВЦЭМ!$B$34:$B$777,E$225)+'СЕТ СН'!$F$12</f>
        <v>271.92868720000001</v>
      </c>
      <c r="F229" s="36">
        <f>SUMIFS(СВЦЭМ!$G$34:$G$777,СВЦЭМ!$A$34:$A$777,$A229,СВЦЭМ!$B$34:$B$777,F$225)+'СЕТ СН'!$F$12</f>
        <v>270.72233189999997</v>
      </c>
      <c r="G229" s="36">
        <f>SUMIFS(СВЦЭМ!$G$34:$G$777,СВЦЭМ!$A$34:$A$777,$A229,СВЦЭМ!$B$34:$B$777,G$225)+'СЕТ СН'!$F$12</f>
        <v>262.36281810999998</v>
      </c>
      <c r="H229" s="36">
        <f>SUMIFS(СВЦЭМ!$G$34:$G$777,СВЦЭМ!$A$34:$A$777,$A229,СВЦЭМ!$B$34:$B$777,H$225)+'СЕТ СН'!$F$12</f>
        <v>247.48275201999999</v>
      </c>
      <c r="I229" s="36">
        <f>SUMIFS(СВЦЭМ!$G$34:$G$777,СВЦЭМ!$A$34:$A$777,$A229,СВЦЭМ!$B$34:$B$777,I$225)+'СЕТ СН'!$F$12</f>
        <v>233.62827605999999</v>
      </c>
      <c r="J229" s="36">
        <f>SUMIFS(СВЦЭМ!$G$34:$G$777,СВЦЭМ!$A$34:$A$777,$A229,СВЦЭМ!$B$34:$B$777,J$225)+'СЕТ СН'!$F$12</f>
        <v>228.5621817</v>
      </c>
      <c r="K229" s="36">
        <f>SUMIFS(СВЦЭМ!$G$34:$G$777,СВЦЭМ!$A$34:$A$777,$A229,СВЦЭМ!$B$34:$B$777,K$225)+'СЕТ СН'!$F$12</f>
        <v>226.17439361000001</v>
      </c>
      <c r="L229" s="36">
        <f>SUMIFS(СВЦЭМ!$G$34:$G$777,СВЦЭМ!$A$34:$A$777,$A229,СВЦЭМ!$B$34:$B$777,L$225)+'СЕТ СН'!$F$12</f>
        <v>228.46305824000001</v>
      </c>
      <c r="M229" s="36">
        <f>SUMIFS(СВЦЭМ!$G$34:$G$777,СВЦЭМ!$A$34:$A$777,$A229,СВЦЭМ!$B$34:$B$777,M$225)+'СЕТ СН'!$F$12</f>
        <v>232.67060518</v>
      </c>
      <c r="N229" s="36">
        <f>SUMIFS(СВЦЭМ!$G$34:$G$777,СВЦЭМ!$A$34:$A$777,$A229,СВЦЭМ!$B$34:$B$777,N$225)+'СЕТ СН'!$F$12</f>
        <v>233.62748809999999</v>
      </c>
      <c r="O229" s="36">
        <f>SUMIFS(СВЦЭМ!$G$34:$G$777,СВЦЭМ!$A$34:$A$777,$A229,СВЦЭМ!$B$34:$B$777,O$225)+'СЕТ СН'!$F$12</f>
        <v>229.9372497</v>
      </c>
      <c r="P229" s="36">
        <f>SUMIFS(СВЦЭМ!$G$34:$G$777,СВЦЭМ!$A$34:$A$777,$A229,СВЦЭМ!$B$34:$B$777,P$225)+'СЕТ СН'!$F$12</f>
        <v>209.57438925</v>
      </c>
      <c r="Q229" s="36">
        <f>SUMIFS(СВЦЭМ!$G$34:$G$777,СВЦЭМ!$A$34:$A$777,$A229,СВЦЭМ!$B$34:$B$777,Q$225)+'СЕТ СН'!$F$12</f>
        <v>192.47189259000001</v>
      </c>
      <c r="R229" s="36">
        <f>SUMIFS(СВЦЭМ!$G$34:$G$777,СВЦЭМ!$A$34:$A$777,$A229,СВЦЭМ!$B$34:$B$777,R$225)+'СЕТ СН'!$F$12</f>
        <v>166.15653368</v>
      </c>
      <c r="S229" s="36">
        <f>SUMIFS(СВЦЭМ!$G$34:$G$777,СВЦЭМ!$A$34:$A$777,$A229,СВЦЭМ!$B$34:$B$777,S$225)+'СЕТ СН'!$F$12</f>
        <v>145.04163302000001</v>
      </c>
      <c r="T229" s="36">
        <f>SUMIFS(СВЦЭМ!$G$34:$G$777,СВЦЭМ!$A$34:$A$777,$A229,СВЦЭМ!$B$34:$B$777,T$225)+'СЕТ СН'!$F$12</f>
        <v>146.81241668999999</v>
      </c>
      <c r="U229" s="36">
        <f>SUMIFS(СВЦЭМ!$G$34:$G$777,СВЦЭМ!$A$34:$A$777,$A229,СВЦЭМ!$B$34:$B$777,U$225)+'СЕТ СН'!$F$12</f>
        <v>158.47159851999999</v>
      </c>
      <c r="V229" s="36">
        <f>SUMIFS(СВЦЭМ!$G$34:$G$777,СВЦЭМ!$A$34:$A$777,$A229,СВЦЭМ!$B$34:$B$777,V$225)+'СЕТ СН'!$F$12</f>
        <v>160.3046512</v>
      </c>
      <c r="W229" s="36">
        <f>SUMIFS(СВЦЭМ!$G$34:$G$777,СВЦЭМ!$A$34:$A$777,$A229,СВЦЭМ!$B$34:$B$777,W$225)+'СЕТ СН'!$F$12</f>
        <v>158.10522653999999</v>
      </c>
      <c r="X229" s="36">
        <f>SUMIFS(СВЦЭМ!$G$34:$G$777,СВЦЭМ!$A$34:$A$777,$A229,СВЦЭМ!$B$34:$B$777,X$225)+'СЕТ СН'!$F$12</f>
        <v>156.70220828999999</v>
      </c>
      <c r="Y229" s="36">
        <f>SUMIFS(СВЦЭМ!$G$34:$G$777,СВЦЭМ!$A$34:$A$777,$A229,СВЦЭМ!$B$34:$B$777,Y$225)+'СЕТ СН'!$F$12</f>
        <v>180.73466797</v>
      </c>
    </row>
    <row r="230" spans="1:27" ht="15.75" x14ac:dyDescent="0.2">
      <c r="A230" s="35">
        <f t="shared" si="6"/>
        <v>43378</v>
      </c>
      <c r="B230" s="36">
        <f>SUMIFS(СВЦЭМ!$G$34:$G$777,СВЦЭМ!$A$34:$A$777,$A230,СВЦЭМ!$B$34:$B$777,B$225)+'СЕТ СН'!$F$12</f>
        <v>226.45546499</v>
      </c>
      <c r="C230" s="36">
        <f>SUMIFS(СВЦЭМ!$G$34:$G$777,СВЦЭМ!$A$34:$A$777,$A230,СВЦЭМ!$B$34:$B$777,C$225)+'СЕТ СН'!$F$12</f>
        <v>245.06302622999999</v>
      </c>
      <c r="D230" s="36">
        <f>SUMIFS(СВЦЭМ!$G$34:$G$777,СВЦЭМ!$A$34:$A$777,$A230,СВЦЭМ!$B$34:$B$777,D$225)+'СЕТ СН'!$F$12</f>
        <v>264.57566195999999</v>
      </c>
      <c r="E230" s="36">
        <f>SUMIFS(СВЦЭМ!$G$34:$G$777,СВЦЭМ!$A$34:$A$777,$A230,СВЦЭМ!$B$34:$B$777,E$225)+'СЕТ СН'!$F$12</f>
        <v>266.17830223999999</v>
      </c>
      <c r="F230" s="36">
        <f>SUMIFS(СВЦЭМ!$G$34:$G$777,СВЦЭМ!$A$34:$A$777,$A230,СВЦЭМ!$B$34:$B$777,F$225)+'СЕТ СН'!$F$12</f>
        <v>266.68465198000001</v>
      </c>
      <c r="G230" s="36">
        <f>SUMIFS(СВЦЭМ!$G$34:$G$777,СВЦЭМ!$A$34:$A$777,$A230,СВЦЭМ!$B$34:$B$777,G$225)+'СЕТ СН'!$F$12</f>
        <v>262.24809505000002</v>
      </c>
      <c r="H230" s="36">
        <f>SUMIFS(СВЦЭМ!$G$34:$G$777,СВЦЭМ!$A$34:$A$777,$A230,СВЦЭМ!$B$34:$B$777,H$225)+'СЕТ СН'!$F$12</f>
        <v>248.56588669000001</v>
      </c>
      <c r="I230" s="36">
        <f>SUMIFS(СВЦЭМ!$G$34:$G$777,СВЦЭМ!$A$34:$A$777,$A230,СВЦЭМ!$B$34:$B$777,I$225)+'СЕТ СН'!$F$12</f>
        <v>227.35491101</v>
      </c>
      <c r="J230" s="36">
        <f>SUMIFS(СВЦЭМ!$G$34:$G$777,СВЦЭМ!$A$34:$A$777,$A230,СВЦЭМ!$B$34:$B$777,J$225)+'СЕТ СН'!$F$12</f>
        <v>220.47025561999999</v>
      </c>
      <c r="K230" s="36">
        <f>SUMIFS(СВЦЭМ!$G$34:$G$777,СВЦЭМ!$A$34:$A$777,$A230,СВЦЭМ!$B$34:$B$777,K$225)+'СЕТ СН'!$F$12</f>
        <v>219.38103081</v>
      </c>
      <c r="L230" s="36">
        <f>SUMIFS(СВЦЭМ!$G$34:$G$777,СВЦЭМ!$A$34:$A$777,$A230,СВЦЭМ!$B$34:$B$777,L$225)+'СЕТ СН'!$F$12</f>
        <v>220.87355054</v>
      </c>
      <c r="M230" s="36">
        <f>SUMIFS(СВЦЭМ!$G$34:$G$777,СВЦЭМ!$A$34:$A$777,$A230,СВЦЭМ!$B$34:$B$777,M$225)+'СЕТ СН'!$F$12</f>
        <v>222.37572243</v>
      </c>
      <c r="N230" s="36">
        <f>SUMIFS(СВЦЭМ!$G$34:$G$777,СВЦЭМ!$A$34:$A$777,$A230,СВЦЭМ!$B$34:$B$777,N$225)+'СЕТ СН'!$F$12</f>
        <v>227.91465439999999</v>
      </c>
      <c r="O230" s="36">
        <f>SUMIFS(СВЦЭМ!$G$34:$G$777,СВЦЭМ!$A$34:$A$777,$A230,СВЦЭМ!$B$34:$B$777,O$225)+'СЕТ СН'!$F$12</f>
        <v>223.79247097999999</v>
      </c>
      <c r="P230" s="36">
        <f>SUMIFS(СВЦЭМ!$G$34:$G$777,СВЦЭМ!$A$34:$A$777,$A230,СВЦЭМ!$B$34:$B$777,P$225)+'СЕТ СН'!$F$12</f>
        <v>212.14225321999999</v>
      </c>
      <c r="Q230" s="36">
        <f>SUMIFS(СВЦЭМ!$G$34:$G$777,СВЦЭМ!$A$34:$A$777,$A230,СВЦЭМ!$B$34:$B$777,Q$225)+'СЕТ СН'!$F$12</f>
        <v>193.17187602000001</v>
      </c>
      <c r="R230" s="36">
        <f>SUMIFS(СВЦЭМ!$G$34:$G$777,СВЦЭМ!$A$34:$A$777,$A230,СВЦЭМ!$B$34:$B$777,R$225)+'СЕТ СН'!$F$12</f>
        <v>167.58087119999999</v>
      </c>
      <c r="S230" s="36">
        <f>SUMIFS(СВЦЭМ!$G$34:$G$777,СВЦЭМ!$A$34:$A$777,$A230,СВЦЭМ!$B$34:$B$777,S$225)+'СЕТ СН'!$F$12</f>
        <v>142.14620360000001</v>
      </c>
      <c r="T230" s="36">
        <f>SUMIFS(СВЦЭМ!$G$34:$G$777,СВЦЭМ!$A$34:$A$777,$A230,СВЦЭМ!$B$34:$B$777,T$225)+'СЕТ СН'!$F$12</f>
        <v>137.52481152999999</v>
      </c>
      <c r="U230" s="36">
        <f>SUMIFS(СВЦЭМ!$G$34:$G$777,СВЦЭМ!$A$34:$A$777,$A230,СВЦЭМ!$B$34:$B$777,U$225)+'СЕТ СН'!$F$12</f>
        <v>148.65874456</v>
      </c>
      <c r="V230" s="36">
        <f>SUMIFS(СВЦЭМ!$G$34:$G$777,СВЦЭМ!$A$34:$A$777,$A230,СВЦЭМ!$B$34:$B$777,V$225)+'СЕТ СН'!$F$12</f>
        <v>148.63082666</v>
      </c>
      <c r="W230" s="36">
        <f>SUMIFS(СВЦЭМ!$G$34:$G$777,СВЦЭМ!$A$34:$A$777,$A230,СВЦЭМ!$B$34:$B$777,W$225)+'СЕТ СН'!$F$12</f>
        <v>145.50725238000001</v>
      </c>
      <c r="X230" s="36">
        <f>SUMIFS(СВЦЭМ!$G$34:$G$777,СВЦЭМ!$A$34:$A$777,$A230,СВЦЭМ!$B$34:$B$777,X$225)+'СЕТ СН'!$F$12</f>
        <v>146.34747081</v>
      </c>
      <c r="Y230" s="36">
        <f>SUMIFS(СВЦЭМ!$G$34:$G$777,СВЦЭМ!$A$34:$A$777,$A230,СВЦЭМ!$B$34:$B$777,Y$225)+'СЕТ СН'!$F$12</f>
        <v>180.15087584</v>
      </c>
    </row>
    <row r="231" spans="1:27" ht="15.75" x14ac:dyDescent="0.2">
      <c r="A231" s="35">
        <f t="shared" si="6"/>
        <v>43379</v>
      </c>
      <c r="B231" s="36">
        <f>SUMIFS(СВЦЭМ!$G$34:$G$777,СВЦЭМ!$A$34:$A$777,$A231,СВЦЭМ!$B$34:$B$777,B$225)+'СЕТ СН'!$F$12</f>
        <v>212.60085543</v>
      </c>
      <c r="C231" s="36">
        <f>SUMIFS(СВЦЭМ!$G$34:$G$777,СВЦЭМ!$A$34:$A$777,$A231,СВЦЭМ!$B$34:$B$777,C$225)+'СЕТ СН'!$F$12</f>
        <v>245.82512445</v>
      </c>
      <c r="D231" s="36">
        <f>SUMIFS(СВЦЭМ!$G$34:$G$777,СВЦЭМ!$A$34:$A$777,$A231,СВЦЭМ!$B$34:$B$777,D$225)+'СЕТ СН'!$F$12</f>
        <v>270.68146681000002</v>
      </c>
      <c r="E231" s="36">
        <f>SUMIFS(СВЦЭМ!$G$34:$G$777,СВЦЭМ!$A$34:$A$777,$A231,СВЦЭМ!$B$34:$B$777,E$225)+'СЕТ СН'!$F$12</f>
        <v>274.84686850999998</v>
      </c>
      <c r="F231" s="36">
        <f>SUMIFS(СВЦЭМ!$G$34:$G$777,СВЦЭМ!$A$34:$A$777,$A231,СВЦЭМ!$B$34:$B$777,F$225)+'СЕТ СН'!$F$12</f>
        <v>272.99028421999998</v>
      </c>
      <c r="G231" s="36">
        <f>SUMIFS(СВЦЭМ!$G$34:$G$777,СВЦЭМ!$A$34:$A$777,$A231,СВЦЭМ!$B$34:$B$777,G$225)+'СЕТ СН'!$F$12</f>
        <v>268.36500904000002</v>
      </c>
      <c r="H231" s="36">
        <f>SUMIFS(СВЦЭМ!$G$34:$G$777,СВЦЭМ!$A$34:$A$777,$A231,СВЦЭМ!$B$34:$B$777,H$225)+'СЕТ СН'!$F$12</f>
        <v>262.90392183</v>
      </c>
      <c r="I231" s="36">
        <f>SUMIFS(СВЦЭМ!$G$34:$G$777,СВЦЭМ!$A$34:$A$777,$A231,СВЦЭМ!$B$34:$B$777,I$225)+'СЕТ СН'!$F$12</f>
        <v>247.38054584</v>
      </c>
      <c r="J231" s="36">
        <f>SUMIFS(СВЦЭМ!$G$34:$G$777,СВЦЭМ!$A$34:$A$777,$A231,СВЦЭМ!$B$34:$B$777,J$225)+'СЕТ СН'!$F$12</f>
        <v>228.48959453000001</v>
      </c>
      <c r="K231" s="36">
        <f>SUMIFS(СВЦЭМ!$G$34:$G$777,СВЦЭМ!$A$34:$A$777,$A231,СВЦЭМ!$B$34:$B$777,K$225)+'СЕТ СН'!$F$12</f>
        <v>214.74440025000001</v>
      </c>
      <c r="L231" s="36">
        <f>SUMIFS(СВЦЭМ!$G$34:$G$777,СВЦЭМ!$A$34:$A$777,$A231,СВЦЭМ!$B$34:$B$777,L$225)+'СЕТ СН'!$F$12</f>
        <v>210.15011781000001</v>
      </c>
      <c r="M231" s="36">
        <f>SUMIFS(СВЦЭМ!$G$34:$G$777,СВЦЭМ!$A$34:$A$777,$A231,СВЦЭМ!$B$34:$B$777,M$225)+'СЕТ СН'!$F$12</f>
        <v>209.51283884</v>
      </c>
      <c r="N231" s="36">
        <f>SUMIFS(СВЦЭМ!$G$34:$G$777,СВЦЭМ!$A$34:$A$777,$A231,СВЦЭМ!$B$34:$B$777,N$225)+'СЕТ СН'!$F$12</f>
        <v>215.70887085000001</v>
      </c>
      <c r="O231" s="36">
        <f>SUMIFS(СВЦЭМ!$G$34:$G$777,СВЦЭМ!$A$34:$A$777,$A231,СВЦЭМ!$B$34:$B$777,O$225)+'СЕТ СН'!$F$12</f>
        <v>217.03722177</v>
      </c>
      <c r="P231" s="36">
        <f>SUMIFS(СВЦЭМ!$G$34:$G$777,СВЦЭМ!$A$34:$A$777,$A231,СВЦЭМ!$B$34:$B$777,P$225)+'СЕТ СН'!$F$12</f>
        <v>198.68287502000001</v>
      </c>
      <c r="Q231" s="36">
        <f>SUMIFS(СВЦЭМ!$G$34:$G$777,СВЦЭМ!$A$34:$A$777,$A231,СВЦЭМ!$B$34:$B$777,Q$225)+'СЕТ СН'!$F$12</f>
        <v>180.6974835</v>
      </c>
      <c r="R231" s="36">
        <f>SUMIFS(СВЦЭМ!$G$34:$G$777,СВЦЭМ!$A$34:$A$777,$A231,СВЦЭМ!$B$34:$B$777,R$225)+'СЕТ СН'!$F$12</f>
        <v>153.02084547000001</v>
      </c>
      <c r="S231" s="36">
        <f>SUMIFS(СВЦЭМ!$G$34:$G$777,СВЦЭМ!$A$34:$A$777,$A231,СВЦЭМ!$B$34:$B$777,S$225)+'СЕТ СН'!$F$12</f>
        <v>134.23565708999999</v>
      </c>
      <c r="T231" s="36">
        <f>SUMIFS(СВЦЭМ!$G$34:$G$777,СВЦЭМ!$A$34:$A$777,$A231,СВЦЭМ!$B$34:$B$777,T$225)+'СЕТ СН'!$F$12</f>
        <v>135.06802397999999</v>
      </c>
      <c r="U231" s="36">
        <f>SUMIFS(СВЦЭМ!$G$34:$G$777,СВЦЭМ!$A$34:$A$777,$A231,СВЦЭМ!$B$34:$B$777,U$225)+'СЕТ СН'!$F$12</f>
        <v>146.86656697999999</v>
      </c>
      <c r="V231" s="36">
        <f>SUMIFS(СВЦЭМ!$G$34:$G$777,СВЦЭМ!$A$34:$A$777,$A231,СВЦЭМ!$B$34:$B$777,V$225)+'СЕТ СН'!$F$12</f>
        <v>148.78728522</v>
      </c>
      <c r="W231" s="36">
        <f>SUMIFS(СВЦЭМ!$G$34:$G$777,СВЦЭМ!$A$34:$A$777,$A231,СВЦЭМ!$B$34:$B$777,W$225)+'СЕТ СН'!$F$12</f>
        <v>142.98612195000001</v>
      </c>
      <c r="X231" s="36">
        <f>SUMIFS(СВЦЭМ!$G$34:$G$777,СВЦЭМ!$A$34:$A$777,$A231,СВЦЭМ!$B$34:$B$777,X$225)+'СЕТ СН'!$F$12</f>
        <v>142.44336938999999</v>
      </c>
      <c r="Y231" s="36">
        <f>SUMIFS(СВЦЭМ!$G$34:$G$777,СВЦЭМ!$A$34:$A$777,$A231,СВЦЭМ!$B$34:$B$777,Y$225)+'СЕТ СН'!$F$12</f>
        <v>177.35540907999999</v>
      </c>
    </row>
    <row r="232" spans="1:27" ht="15.75" x14ac:dyDescent="0.2">
      <c r="A232" s="35">
        <f t="shared" si="6"/>
        <v>43380</v>
      </c>
      <c r="B232" s="36">
        <f>SUMIFS(СВЦЭМ!$G$34:$G$777,СВЦЭМ!$A$34:$A$777,$A232,СВЦЭМ!$B$34:$B$777,B$225)+'СЕТ СН'!$F$12</f>
        <v>208.89789284</v>
      </c>
      <c r="C232" s="36">
        <f>SUMIFS(СВЦЭМ!$G$34:$G$777,СВЦЭМ!$A$34:$A$777,$A232,СВЦЭМ!$B$34:$B$777,C$225)+'СЕТ СН'!$F$12</f>
        <v>238.75382987</v>
      </c>
      <c r="D232" s="36">
        <f>SUMIFS(СВЦЭМ!$G$34:$G$777,СВЦЭМ!$A$34:$A$777,$A232,СВЦЭМ!$B$34:$B$777,D$225)+'СЕТ СН'!$F$12</f>
        <v>262.31516670000002</v>
      </c>
      <c r="E232" s="36">
        <f>SUMIFS(СВЦЭМ!$G$34:$G$777,СВЦЭМ!$A$34:$A$777,$A232,СВЦЭМ!$B$34:$B$777,E$225)+'СЕТ СН'!$F$12</f>
        <v>262.99010482</v>
      </c>
      <c r="F232" s="36">
        <f>SUMIFS(СВЦЭМ!$G$34:$G$777,СВЦЭМ!$A$34:$A$777,$A232,СВЦЭМ!$B$34:$B$777,F$225)+'СЕТ СН'!$F$12</f>
        <v>263.78522164999998</v>
      </c>
      <c r="G232" s="36">
        <f>SUMIFS(СВЦЭМ!$G$34:$G$777,СВЦЭМ!$A$34:$A$777,$A232,СВЦЭМ!$B$34:$B$777,G$225)+'СЕТ СН'!$F$12</f>
        <v>266.57513941000002</v>
      </c>
      <c r="H232" s="36">
        <f>SUMIFS(СВЦЭМ!$G$34:$G$777,СВЦЭМ!$A$34:$A$777,$A232,СВЦЭМ!$B$34:$B$777,H$225)+'СЕТ СН'!$F$12</f>
        <v>257.97243008999999</v>
      </c>
      <c r="I232" s="36">
        <f>SUMIFS(СВЦЭМ!$G$34:$G$777,СВЦЭМ!$A$34:$A$777,$A232,СВЦЭМ!$B$34:$B$777,I$225)+'СЕТ СН'!$F$12</f>
        <v>241.80994336000001</v>
      </c>
      <c r="J232" s="36">
        <f>SUMIFS(СВЦЭМ!$G$34:$G$777,СВЦЭМ!$A$34:$A$777,$A232,СВЦЭМ!$B$34:$B$777,J$225)+'СЕТ СН'!$F$12</f>
        <v>228.19250173</v>
      </c>
      <c r="K232" s="36">
        <f>SUMIFS(СВЦЭМ!$G$34:$G$777,СВЦЭМ!$A$34:$A$777,$A232,СВЦЭМ!$B$34:$B$777,K$225)+'СЕТ СН'!$F$12</f>
        <v>219.68196549999999</v>
      </c>
      <c r="L232" s="36">
        <f>SUMIFS(СВЦЭМ!$G$34:$G$777,СВЦЭМ!$A$34:$A$777,$A232,СВЦЭМ!$B$34:$B$777,L$225)+'СЕТ СН'!$F$12</f>
        <v>213.37157755000001</v>
      </c>
      <c r="M232" s="36">
        <f>SUMIFS(СВЦЭМ!$G$34:$G$777,СВЦЭМ!$A$34:$A$777,$A232,СВЦЭМ!$B$34:$B$777,M$225)+'СЕТ СН'!$F$12</f>
        <v>215.09298233000001</v>
      </c>
      <c r="N232" s="36">
        <f>SUMIFS(СВЦЭМ!$G$34:$G$777,СВЦЭМ!$A$34:$A$777,$A232,СВЦЭМ!$B$34:$B$777,N$225)+'СЕТ СН'!$F$12</f>
        <v>218.05425880999999</v>
      </c>
      <c r="O232" s="36">
        <f>SUMIFS(СВЦЭМ!$G$34:$G$777,СВЦЭМ!$A$34:$A$777,$A232,СВЦЭМ!$B$34:$B$777,O$225)+'СЕТ СН'!$F$12</f>
        <v>214.72932743999999</v>
      </c>
      <c r="P232" s="36">
        <f>SUMIFS(СВЦЭМ!$G$34:$G$777,СВЦЭМ!$A$34:$A$777,$A232,СВЦЭМ!$B$34:$B$777,P$225)+'СЕТ СН'!$F$12</f>
        <v>198.35331873000001</v>
      </c>
      <c r="Q232" s="36">
        <f>SUMIFS(СВЦЭМ!$G$34:$G$777,СВЦЭМ!$A$34:$A$777,$A232,СВЦЭМ!$B$34:$B$777,Q$225)+'СЕТ СН'!$F$12</f>
        <v>179.24280787999999</v>
      </c>
      <c r="R232" s="36">
        <f>SUMIFS(СВЦЭМ!$G$34:$G$777,СВЦЭМ!$A$34:$A$777,$A232,СВЦЭМ!$B$34:$B$777,R$225)+'СЕТ СН'!$F$12</f>
        <v>153.18334007000001</v>
      </c>
      <c r="S232" s="36">
        <f>SUMIFS(СВЦЭМ!$G$34:$G$777,СВЦЭМ!$A$34:$A$777,$A232,СВЦЭМ!$B$34:$B$777,S$225)+'СЕТ СН'!$F$12</f>
        <v>134.33206568</v>
      </c>
      <c r="T232" s="36">
        <f>SUMIFS(СВЦЭМ!$G$34:$G$777,СВЦЭМ!$A$34:$A$777,$A232,СВЦЭМ!$B$34:$B$777,T$225)+'СЕТ СН'!$F$12</f>
        <v>140.18663002</v>
      </c>
      <c r="U232" s="36">
        <f>SUMIFS(СВЦЭМ!$G$34:$G$777,СВЦЭМ!$A$34:$A$777,$A232,СВЦЭМ!$B$34:$B$777,U$225)+'СЕТ СН'!$F$12</f>
        <v>153.85738588000001</v>
      </c>
      <c r="V232" s="36">
        <f>SUMIFS(СВЦЭМ!$G$34:$G$777,СВЦЭМ!$A$34:$A$777,$A232,СВЦЭМ!$B$34:$B$777,V$225)+'СЕТ СН'!$F$12</f>
        <v>154.77771233000001</v>
      </c>
      <c r="W232" s="36">
        <f>SUMIFS(СВЦЭМ!$G$34:$G$777,СВЦЭМ!$A$34:$A$777,$A232,СВЦЭМ!$B$34:$B$777,W$225)+'СЕТ СН'!$F$12</f>
        <v>148.87517971</v>
      </c>
      <c r="X232" s="36">
        <f>SUMIFS(СВЦЭМ!$G$34:$G$777,СВЦЭМ!$A$34:$A$777,$A232,СВЦЭМ!$B$34:$B$777,X$225)+'СЕТ СН'!$F$12</f>
        <v>146.72757967999999</v>
      </c>
      <c r="Y232" s="36">
        <f>SUMIFS(СВЦЭМ!$G$34:$G$777,СВЦЭМ!$A$34:$A$777,$A232,СВЦЭМ!$B$34:$B$777,Y$225)+'СЕТ СН'!$F$12</f>
        <v>175.24560527</v>
      </c>
    </row>
    <row r="233" spans="1:27" ht="15.75" x14ac:dyDescent="0.2">
      <c r="A233" s="35">
        <f t="shared" si="6"/>
        <v>43381</v>
      </c>
      <c r="B233" s="36">
        <f>SUMIFS(СВЦЭМ!$G$34:$G$777,СВЦЭМ!$A$34:$A$777,$A233,СВЦЭМ!$B$34:$B$777,B$225)+'СЕТ СН'!$F$12</f>
        <v>224.00881243000001</v>
      </c>
      <c r="C233" s="36">
        <f>SUMIFS(СВЦЭМ!$G$34:$G$777,СВЦЭМ!$A$34:$A$777,$A233,СВЦЭМ!$B$34:$B$777,C$225)+'СЕТ СН'!$F$12</f>
        <v>252.97655078</v>
      </c>
      <c r="D233" s="36">
        <f>SUMIFS(СВЦЭМ!$G$34:$G$777,СВЦЭМ!$A$34:$A$777,$A233,СВЦЭМ!$B$34:$B$777,D$225)+'СЕТ СН'!$F$12</f>
        <v>280.03913304000002</v>
      </c>
      <c r="E233" s="36">
        <f>SUMIFS(СВЦЭМ!$G$34:$G$777,СВЦЭМ!$A$34:$A$777,$A233,СВЦЭМ!$B$34:$B$777,E$225)+'СЕТ СН'!$F$12</f>
        <v>283.97185574000002</v>
      </c>
      <c r="F233" s="36">
        <f>SUMIFS(СВЦЭМ!$G$34:$G$777,СВЦЭМ!$A$34:$A$777,$A233,СВЦЭМ!$B$34:$B$777,F$225)+'СЕТ СН'!$F$12</f>
        <v>285.29703941000002</v>
      </c>
      <c r="G233" s="36">
        <f>SUMIFS(СВЦЭМ!$G$34:$G$777,СВЦЭМ!$A$34:$A$777,$A233,СВЦЭМ!$B$34:$B$777,G$225)+'СЕТ СН'!$F$12</f>
        <v>276.51272813000003</v>
      </c>
      <c r="H233" s="36">
        <f>SUMIFS(СВЦЭМ!$G$34:$G$777,СВЦЭМ!$A$34:$A$777,$A233,СВЦЭМ!$B$34:$B$777,H$225)+'СЕТ СН'!$F$12</f>
        <v>256.34539043000001</v>
      </c>
      <c r="I233" s="36">
        <f>SUMIFS(СВЦЭМ!$G$34:$G$777,СВЦЭМ!$A$34:$A$777,$A233,СВЦЭМ!$B$34:$B$777,I$225)+'СЕТ СН'!$F$12</f>
        <v>234.10024923</v>
      </c>
      <c r="J233" s="36">
        <f>SUMIFS(СВЦЭМ!$G$34:$G$777,СВЦЭМ!$A$34:$A$777,$A233,СВЦЭМ!$B$34:$B$777,J$225)+'СЕТ СН'!$F$12</f>
        <v>224.80043620999999</v>
      </c>
      <c r="K233" s="36">
        <f>SUMIFS(СВЦЭМ!$G$34:$G$777,СВЦЭМ!$A$34:$A$777,$A233,СВЦЭМ!$B$34:$B$777,K$225)+'СЕТ СН'!$F$12</f>
        <v>217.19748446</v>
      </c>
      <c r="L233" s="36">
        <f>SUMIFS(СВЦЭМ!$G$34:$G$777,СВЦЭМ!$A$34:$A$777,$A233,СВЦЭМ!$B$34:$B$777,L$225)+'СЕТ СН'!$F$12</f>
        <v>215.49206852</v>
      </c>
      <c r="M233" s="36">
        <f>SUMIFS(СВЦЭМ!$G$34:$G$777,СВЦЭМ!$A$34:$A$777,$A233,СВЦЭМ!$B$34:$B$777,M$225)+'СЕТ СН'!$F$12</f>
        <v>218.58179627000001</v>
      </c>
      <c r="N233" s="36">
        <f>SUMIFS(СВЦЭМ!$G$34:$G$777,СВЦЭМ!$A$34:$A$777,$A233,СВЦЭМ!$B$34:$B$777,N$225)+'СЕТ СН'!$F$12</f>
        <v>221.21915294999999</v>
      </c>
      <c r="O233" s="36">
        <f>SUMIFS(СВЦЭМ!$G$34:$G$777,СВЦЭМ!$A$34:$A$777,$A233,СВЦЭМ!$B$34:$B$777,O$225)+'СЕТ СН'!$F$12</f>
        <v>212.73678627000001</v>
      </c>
      <c r="P233" s="36">
        <f>SUMIFS(СВЦЭМ!$G$34:$G$777,СВЦЭМ!$A$34:$A$777,$A233,СВЦЭМ!$B$34:$B$777,P$225)+'СЕТ СН'!$F$12</f>
        <v>194.62873311999999</v>
      </c>
      <c r="Q233" s="36">
        <f>SUMIFS(СВЦЭМ!$G$34:$G$777,СВЦЭМ!$A$34:$A$777,$A233,СВЦЭМ!$B$34:$B$777,Q$225)+'СЕТ СН'!$F$12</f>
        <v>175.32136835</v>
      </c>
      <c r="R233" s="36">
        <f>SUMIFS(СВЦЭМ!$G$34:$G$777,СВЦЭМ!$A$34:$A$777,$A233,СВЦЭМ!$B$34:$B$777,R$225)+'СЕТ СН'!$F$12</f>
        <v>153.55351424</v>
      </c>
      <c r="S233" s="36">
        <f>SUMIFS(СВЦЭМ!$G$34:$G$777,СВЦЭМ!$A$34:$A$777,$A233,СВЦЭМ!$B$34:$B$777,S$225)+'СЕТ СН'!$F$12</f>
        <v>142.43472918000001</v>
      </c>
      <c r="T233" s="36">
        <f>SUMIFS(СВЦЭМ!$G$34:$G$777,СВЦЭМ!$A$34:$A$777,$A233,СВЦЭМ!$B$34:$B$777,T$225)+'СЕТ СН'!$F$12</f>
        <v>146.45831831000001</v>
      </c>
      <c r="U233" s="36">
        <f>SUMIFS(СВЦЭМ!$G$34:$G$777,СВЦЭМ!$A$34:$A$777,$A233,СВЦЭМ!$B$34:$B$777,U$225)+'СЕТ СН'!$F$12</f>
        <v>158.47179353000001</v>
      </c>
      <c r="V233" s="36">
        <f>SUMIFS(СВЦЭМ!$G$34:$G$777,СВЦЭМ!$A$34:$A$777,$A233,СВЦЭМ!$B$34:$B$777,V$225)+'СЕТ СН'!$F$12</f>
        <v>158.45476532999999</v>
      </c>
      <c r="W233" s="36">
        <f>SUMIFS(СВЦЭМ!$G$34:$G$777,СВЦЭМ!$A$34:$A$777,$A233,СВЦЭМ!$B$34:$B$777,W$225)+'СЕТ СН'!$F$12</f>
        <v>157.09721488</v>
      </c>
      <c r="X233" s="36">
        <f>SUMIFS(СВЦЭМ!$G$34:$G$777,СВЦЭМ!$A$34:$A$777,$A233,СВЦЭМ!$B$34:$B$777,X$225)+'СЕТ СН'!$F$12</f>
        <v>152.77830259999999</v>
      </c>
      <c r="Y233" s="36">
        <f>SUMIFS(СВЦЭМ!$G$34:$G$777,СВЦЭМ!$A$34:$A$777,$A233,СВЦЭМ!$B$34:$B$777,Y$225)+'СЕТ СН'!$F$12</f>
        <v>182.69964819</v>
      </c>
    </row>
    <row r="234" spans="1:27" ht="15.75" x14ac:dyDescent="0.2">
      <c r="A234" s="35">
        <f t="shared" si="6"/>
        <v>43382</v>
      </c>
      <c r="B234" s="36">
        <f>SUMIFS(СВЦЭМ!$G$34:$G$777,СВЦЭМ!$A$34:$A$777,$A234,СВЦЭМ!$B$34:$B$777,B$225)+'СЕТ СН'!$F$12</f>
        <v>219.22222532000001</v>
      </c>
      <c r="C234" s="36">
        <f>SUMIFS(СВЦЭМ!$G$34:$G$777,СВЦЭМ!$A$34:$A$777,$A234,СВЦЭМ!$B$34:$B$777,C$225)+'СЕТ СН'!$F$12</f>
        <v>250.82144973999999</v>
      </c>
      <c r="D234" s="36">
        <f>SUMIFS(СВЦЭМ!$G$34:$G$777,СВЦЭМ!$A$34:$A$777,$A234,СВЦЭМ!$B$34:$B$777,D$225)+'СЕТ СН'!$F$12</f>
        <v>273.50128774000001</v>
      </c>
      <c r="E234" s="36">
        <f>SUMIFS(СВЦЭМ!$G$34:$G$777,СВЦЭМ!$A$34:$A$777,$A234,СВЦЭМ!$B$34:$B$777,E$225)+'СЕТ СН'!$F$12</f>
        <v>276.08313867999999</v>
      </c>
      <c r="F234" s="36">
        <f>SUMIFS(СВЦЭМ!$G$34:$G$777,СВЦЭМ!$A$34:$A$777,$A234,СВЦЭМ!$B$34:$B$777,F$225)+'СЕТ СН'!$F$12</f>
        <v>276.62652759999997</v>
      </c>
      <c r="G234" s="36">
        <f>SUMIFS(СВЦЭМ!$G$34:$G$777,СВЦЭМ!$A$34:$A$777,$A234,СВЦЭМ!$B$34:$B$777,G$225)+'СЕТ СН'!$F$12</f>
        <v>268.61628077</v>
      </c>
      <c r="H234" s="36">
        <f>SUMIFS(СВЦЭМ!$G$34:$G$777,СВЦЭМ!$A$34:$A$777,$A234,СВЦЭМ!$B$34:$B$777,H$225)+'СЕТ СН'!$F$12</f>
        <v>248.30424744999999</v>
      </c>
      <c r="I234" s="36">
        <f>SUMIFS(СВЦЭМ!$G$34:$G$777,СВЦЭМ!$A$34:$A$777,$A234,СВЦЭМ!$B$34:$B$777,I$225)+'СЕТ СН'!$F$12</f>
        <v>227.83397746</v>
      </c>
      <c r="J234" s="36">
        <f>SUMIFS(СВЦЭМ!$G$34:$G$777,СВЦЭМ!$A$34:$A$777,$A234,СВЦЭМ!$B$34:$B$777,J$225)+'СЕТ СН'!$F$12</f>
        <v>226.45421271000001</v>
      </c>
      <c r="K234" s="36">
        <f>SUMIFS(СВЦЭМ!$G$34:$G$777,СВЦЭМ!$A$34:$A$777,$A234,СВЦЭМ!$B$34:$B$777,K$225)+'СЕТ СН'!$F$12</f>
        <v>225.14697713999999</v>
      </c>
      <c r="L234" s="36">
        <f>SUMIFS(СВЦЭМ!$G$34:$G$777,СВЦЭМ!$A$34:$A$777,$A234,СВЦЭМ!$B$34:$B$777,L$225)+'СЕТ СН'!$F$12</f>
        <v>223.75020678999999</v>
      </c>
      <c r="M234" s="36">
        <f>SUMIFS(СВЦЭМ!$G$34:$G$777,СВЦЭМ!$A$34:$A$777,$A234,СВЦЭМ!$B$34:$B$777,M$225)+'СЕТ СН'!$F$12</f>
        <v>223.94781512</v>
      </c>
      <c r="N234" s="36">
        <f>SUMIFS(СВЦЭМ!$G$34:$G$777,СВЦЭМ!$A$34:$A$777,$A234,СВЦЭМ!$B$34:$B$777,N$225)+'СЕТ СН'!$F$12</f>
        <v>223.58955925000001</v>
      </c>
      <c r="O234" s="36">
        <f>SUMIFS(СВЦЭМ!$G$34:$G$777,СВЦЭМ!$A$34:$A$777,$A234,СВЦЭМ!$B$34:$B$777,O$225)+'СЕТ СН'!$F$12</f>
        <v>222.78822878</v>
      </c>
      <c r="P234" s="36">
        <f>SUMIFS(СВЦЭМ!$G$34:$G$777,СВЦЭМ!$A$34:$A$777,$A234,СВЦЭМ!$B$34:$B$777,P$225)+'СЕТ СН'!$F$12</f>
        <v>206.64681235</v>
      </c>
      <c r="Q234" s="36">
        <f>SUMIFS(СВЦЭМ!$G$34:$G$777,СВЦЭМ!$A$34:$A$777,$A234,СВЦЭМ!$B$34:$B$777,Q$225)+'СЕТ СН'!$F$12</f>
        <v>187.43750428999999</v>
      </c>
      <c r="R234" s="36">
        <f>SUMIFS(СВЦЭМ!$G$34:$G$777,СВЦЭМ!$A$34:$A$777,$A234,СВЦЭМ!$B$34:$B$777,R$225)+'СЕТ СН'!$F$12</f>
        <v>164.86905727000001</v>
      </c>
      <c r="S234" s="36">
        <f>SUMIFS(СВЦЭМ!$G$34:$G$777,СВЦЭМ!$A$34:$A$777,$A234,СВЦЭМ!$B$34:$B$777,S$225)+'СЕТ СН'!$F$12</f>
        <v>159.08703752</v>
      </c>
      <c r="T234" s="36">
        <f>SUMIFS(СВЦЭМ!$G$34:$G$777,СВЦЭМ!$A$34:$A$777,$A234,СВЦЭМ!$B$34:$B$777,T$225)+'СЕТ СН'!$F$12</f>
        <v>150.21004389999999</v>
      </c>
      <c r="U234" s="36">
        <f>SUMIFS(СВЦЭМ!$G$34:$G$777,СВЦЭМ!$A$34:$A$777,$A234,СВЦЭМ!$B$34:$B$777,U$225)+'СЕТ СН'!$F$12</f>
        <v>160.74948762</v>
      </c>
      <c r="V234" s="36">
        <f>SUMIFS(СВЦЭМ!$G$34:$G$777,СВЦЭМ!$A$34:$A$777,$A234,СВЦЭМ!$B$34:$B$777,V$225)+'СЕТ СН'!$F$12</f>
        <v>161.13586355000001</v>
      </c>
      <c r="W234" s="36">
        <f>SUMIFS(СВЦЭМ!$G$34:$G$777,СВЦЭМ!$A$34:$A$777,$A234,СВЦЭМ!$B$34:$B$777,W$225)+'СЕТ СН'!$F$12</f>
        <v>158.21597724</v>
      </c>
      <c r="X234" s="36">
        <f>SUMIFS(СВЦЭМ!$G$34:$G$777,СВЦЭМ!$A$34:$A$777,$A234,СВЦЭМ!$B$34:$B$777,X$225)+'СЕТ СН'!$F$12</f>
        <v>152.93499628000001</v>
      </c>
      <c r="Y234" s="36">
        <f>SUMIFS(СВЦЭМ!$G$34:$G$777,СВЦЭМ!$A$34:$A$777,$A234,СВЦЭМ!$B$34:$B$777,Y$225)+'СЕТ СН'!$F$12</f>
        <v>181.41027059000001</v>
      </c>
    </row>
    <row r="235" spans="1:27" ht="15.75" x14ac:dyDescent="0.2">
      <c r="A235" s="35">
        <f t="shared" si="6"/>
        <v>43383</v>
      </c>
      <c r="B235" s="36">
        <f>SUMIFS(СВЦЭМ!$G$34:$G$777,СВЦЭМ!$A$34:$A$777,$A235,СВЦЭМ!$B$34:$B$777,B$225)+'СЕТ СН'!$F$12</f>
        <v>209.78511058999999</v>
      </c>
      <c r="C235" s="36">
        <f>SUMIFS(СВЦЭМ!$G$34:$G$777,СВЦЭМ!$A$34:$A$777,$A235,СВЦЭМ!$B$34:$B$777,C$225)+'СЕТ СН'!$F$12</f>
        <v>239.29670776</v>
      </c>
      <c r="D235" s="36">
        <f>SUMIFS(СВЦЭМ!$G$34:$G$777,СВЦЭМ!$A$34:$A$777,$A235,СВЦЭМ!$B$34:$B$777,D$225)+'СЕТ СН'!$F$12</f>
        <v>261.45112301</v>
      </c>
      <c r="E235" s="36">
        <f>SUMIFS(СВЦЭМ!$G$34:$G$777,СВЦЭМ!$A$34:$A$777,$A235,СВЦЭМ!$B$34:$B$777,E$225)+'СЕТ СН'!$F$12</f>
        <v>268.43078322000002</v>
      </c>
      <c r="F235" s="36">
        <f>SUMIFS(СВЦЭМ!$G$34:$G$777,СВЦЭМ!$A$34:$A$777,$A235,СВЦЭМ!$B$34:$B$777,F$225)+'СЕТ СН'!$F$12</f>
        <v>268.23263989999998</v>
      </c>
      <c r="G235" s="36">
        <f>SUMIFS(СВЦЭМ!$G$34:$G$777,СВЦЭМ!$A$34:$A$777,$A235,СВЦЭМ!$B$34:$B$777,G$225)+'СЕТ СН'!$F$12</f>
        <v>265.69027785999998</v>
      </c>
      <c r="H235" s="36">
        <f>SUMIFS(СВЦЭМ!$G$34:$G$777,СВЦЭМ!$A$34:$A$777,$A235,СВЦЭМ!$B$34:$B$777,H$225)+'СЕТ СН'!$F$12</f>
        <v>256.44674598</v>
      </c>
      <c r="I235" s="36">
        <f>SUMIFS(СВЦЭМ!$G$34:$G$777,СВЦЭМ!$A$34:$A$777,$A235,СВЦЭМ!$B$34:$B$777,I$225)+'СЕТ СН'!$F$12</f>
        <v>238.11408772999999</v>
      </c>
      <c r="J235" s="36">
        <f>SUMIFS(СВЦЭМ!$G$34:$G$777,СВЦЭМ!$A$34:$A$777,$A235,СВЦЭМ!$B$34:$B$777,J$225)+'СЕТ СН'!$F$12</f>
        <v>228.60000932</v>
      </c>
      <c r="K235" s="36">
        <f>SUMIFS(СВЦЭМ!$G$34:$G$777,СВЦЭМ!$A$34:$A$777,$A235,СВЦЭМ!$B$34:$B$777,K$225)+'СЕТ СН'!$F$12</f>
        <v>227.30485766999999</v>
      </c>
      <c r="L235" s="36">
        <f>SUMIFS(СВЦЭМ!$G$34:$G$777,СВЦЭМ!$A$34:$A$777,$A235,СВЦЭМ!$B$34:$B$777,L$225)+'СЕТ СН'!$F$12</f>
        <v>228.58353120999999</v>
      </c>
      <c r="M235" s="36">
        <f>SUMIFS(СВЦЭМ!$G$34:$G$777,СВЦЭМ!$A$34:$A$777,$A235,СВЦЭМ!$B$34:$B$777,M$225)+'СЕТ СН'!$F$12</f>
        <v>232.25280899000001</v>
      </c>
      <c r="N235" s="36">
        <f>SUMIFS(СВЦЭМ!$G$34:$G$777,СВЦЭМ!$A$34:$A$777,$A235,СВЦЭМ!$B$34:$B$777,N$225)+'СЕТ СН'!$F$12</f>
        <v>234.14572261000001</v>
      </c>
      <c r="O235" s="36">
        <f>SUMIFS(СВЦЭМ!$G$34:$G$777,СВЦЭМ!$A$34:$A$777,$A235,СВЦЭМ!$B$34:$B$777,O$225)+'СЕТ СН'!$F$12</f>
        <v>230.25831133</v>
      </c>
      <c r="P235" s="36">
        <f>SUMIFS(СВЦЭМ!$G$34:$G$777,СВЦЭМ!$A$34:$A$777,$A235,СВЦЭМ!$B$34:$B$777,P$225)+'СЕТ СН'!$F$12</f>
        <v>216.54468342999999</v>
      </c>
      <c r="Q235" s="36">
        <f>SUMIFS(СВЦЭМ!$G$34:$G$777,СВЦЭМ!$A$34:$A$777,$A235,СВЦЭМ!$B$34:$B$777,Q$225)+'СЕТ СН'!$F$12</f>
        <v>196.78740629999999</v>
      </c>
      <c r="R235" s="36">
        <f>SUMIFS(СВЦЭМ!$G$34:$G$777,СВЦЭМ!$A$34:$A$777,$A235,СВЦЭМ!$B$34:$B$777,R$225)+'СЕТ СН'!$F$12</f>
        <v>170.67552839999999</v>
      </c>
      <c r="S235" s="36">
        <f>SUMIFS(СВЦЭМ!$G$34:$G$777,СВЦЭМ!$A$34:$A$777,$A235,СВЦЭМ!$B$34:$B$777,S$225)+'СЕТ СН'!$F$12</f>
        <v>151.30890517</v>
      </c>
      <c r="T235" s="36">
        <f>SUMIFS(СВЦЭМ!$G$34:$G$777,СВЦЭМ!$A$34:$A$777,$A235,СВЦЭМ!$B$34:$B$777,T$225)+'СЕТ СН'!$F$12</f>
        <v>156.42071804</v>
      </c>
      <c r="U235" s="36">
        <f>SUMIFS(СВЦЭМ!$G$34:$G$777,СВЦЭМ!$A$34:$A$777,$A235,СВЦЭМ!$B$34:$B$777,U$225)+'СЕТ СН'!$F$12</f>
        <v>164.9649373</v>
      </c>
      <c r="V235" s="36">
        <f>SUMIFS(СВЦЭМ!$G$34:$G$777,СВЦЭМ!$A$34:$A$777,$A235,СВЦЭМ!$B$34:$B$777,V$225)+'СЕТ СН'!$F$12</f>
        <v>164.26314293999999</v>
      </c>
      <c r="W235" s="36">
        <f>SUMIFS(СВЦЭМ!$G$34:$G$777,СВЦЭМ!$A$34:$A$777,$A235,СВЦЭМ!$B$34:$B$777,W$225)+'СЕТ СН'!$F$12</f>
        <v>162.70362191000001</v>
      </c>
      <c r="X235" s="36">
        <f>SUMIFS(СВЦЭМ!$G$34:$G$777,СВЦЭМ!$A$34:$A$777,$A235,СВЦЭМ!$B$34:$B$777,X$225)+'СЕТ СН'!$F$12</f>
        <v>159.33092615999999</v>
      </c>
      <c r="Y235" s="36">
        <f>SUMIFS(СВЦЭМ!$G$34:$G$777,СВЦЭМ!$A$34:$A$777,$A235,СВЦЭМ!$B$34:$B$777,Y$225)+'СЕТ СН'!$F$12</f>
        <v>182.57823106000001</v>
      </c>
    </row>
    <row r="236" spans="1:27" ht="15.75" x14ac:dyDescent="0.2">
      <c r="A236" s="35">
        <f t="shared" si="6"/>
        <v>43384</v>
      </c>
      <c r="B236" s="36">
        <f>SUMIFS(СВЦЭМ!$G$34:$G$777,СВЦЭМ!$A$34:$A$777,$A236,СВЦЭМ!$B$34:$B$777,B$225)+'СЕТ СН'!$F$12</f>
        <v>225.10791279</v>
      </c>
      <c r="C236" s="36">
        <f>SUMIFS(СВЦЭМ!$G$34:$G$777,СВЦЭМ!$A$34:$A$777,$A236,СВЦЭМ!$B$34:$B$777,C$225)+'СЕТ СН'!$F$12</f>
        <v>259.62767101999998</v>
      </c>
      <c r="D236" s="36">
        <f>SUMIFS(СВЦЭМ!$G$34:$G$777,СВЦЭМ!$A$34:$A$777,$A236,СВЦЭМ!$B$34:$B$777,D$225)+'СЕТ СН'!$F$12</f>
        <v>282.81955979000003</v>
      </c>
      <c r="E236" s="36">
        <f>SUMIFS(СВЦЭМ!$G$34:$G$777,СВЦЭМ!$A$34:$A$777,$A236,СВЦЭМ!$B$34:$B$777,E$225)+'СЕТ СН'!$F$12</f>
        <v>284.61852766999999</v>
      </c>
      <c r="F236" s="36">
        <f>SUMIFS(СВЦЭМ!$G$34:$G$777,СВЦЭМ!$A$34:$A$777,$A236,СВЦЭМ!$B$34:$B$777,F$225)+'СЕТ СН'!$F$12</f>
        <v>282.56242694999997</v>
      </c>
      <c r="G236" s="36">
        <f>SUMIFS(СВЦЭМ!$G$34:$G$777,СВЦЭМ!$A$34:$A$777,$A236,СВЦЭМ!$B$34:$B$777,G$225)+'СЕТ СН'!$F$12</f>
        <v>275.87932103999998</v>
      </c>
      <c r="H236" s="36">
        <f>SUMIFS(СВЦЭМ!$G$34:$G$777,СВЦЭМ!$A$34:$A$777,$A236,СВЦЭМ!$B$34:$B$777,H$225)+'СЕТ СН'!$F$12</f>
        <v>257.80554513999999</v>
      </c>
      <c r="I236" s="36">
        <f>SUMIFS(СВЦЭМ!$G$34:$G$777,СВЦЭМ!$A$34:$A$777,$A236,СВЦЭМ!$B$34:$B$777,I$225)+'СЕТ СН'!$F$12</f>
        <v>236.25605257999999</v>
      </c>
      <c r="J236" s="36">
        <f>SUMIFS(СВЦЭМ!$G$34:$G$777,СВЦЭМ!$A$34:$A$777,$A236,СВЦЭМ!$B$34:$B$777,J$225)+'СЕТ СН'!$F$12</f>
        <v>231.94562744000001</v>
      </c>
      <c r="K236" s="36">
        <f>SUMIFS(СВЦЭМ!$G$34:$G$777,СВЦЭМ!$A$34:$A$777,$A236,СВЦЭМ!$B$34:$B$777,K$225)+'СЕТ СН'!$F$12</f>
        <v>225.68596661000001</v>
      </c>
      <c r="L236" s="36">
        <f>SUMIFS(СВЦЭМ!$G$34:$G$777,СВЦЭМ!$A$34:$A$777,$A236,СВЦЭМ!$B$34:$B$777,L$225)+'СЕТ СН'!$F$12</f>
        <v>224.90843964000001</v>
      </c>
      <c r="M236" s="36">
        <f>SUMIFS(СВЦЭМ!$G$34:$G$777,СВЦЭМ!$A$34:$A$777,$A236,СВЦЭМ!$B$34:$B$777,M$225)+'СЕТ СН'!$F$12</f>
        <v>228.35506373000001</v>
      </c>
      <c r="N236" s="36">
        <f>SUMIFS(СВЦЭМ!$G$34:$G$777,СВЦЭМ!$A$34:$A$777,$A236,СВЦЭМ!$B$34:$B$777,N$225)+'СЕТ СН'!$F$12</f>
        <v>230.24113406999999</v>
      </c>
      <c r="O236" s="36">
        <f>SUMIFS(СВЦЭМ!$G$34:$G$777,СВЦЭМ!$A$34:$A$777,$A236,СВЦЭМ!$B$34:$B$777,O$225)+'СЕТ СН'!$F$12</f>
        <v>224.27630153999999</v>
      </c>
      <c r="P236" s="36">
        <f>SUMIFS(СВЦЭМ!$G$34:$G$777,СВЦЭМ!$A$34:$A$777,$A236,СВЦЭМ!$B$34:$B$777,P$225)+'СЕТ СН'!$F$12</f>
        <v>209.86901849</v>
      </c>
      <c r="Q236" s="36">
        <f>SUMIFS(СВЦЭМ!$G$34:$G$777,СВЦЭМ!$A$34:$A$777,$A236,СВЦЭМ!$B$34:$B$777,Q$225)+'СЕТ СН'!$F$12</f>
        <v>192.56274002000001</v>
      </c>
      <c r="R236" s="36">
        <f>SUMIFS(СВЦЭМ!$G$34:$G$777,СВЦЭМ!$A$34:$A$777,$A236,СВЦЭМ!$B$34:$B$777,R$225)+'СЕТ СН'!$F$12</f>
        <v>168.48405764</v>
      </c>
      <c r="S236" s="36">
        <f>SUMIFS(СВЦЭМ!$G$34:$G$777,СВЦЭМ!$A$34:$A$777,$A236,СВЦЭМ!$B$34:$B$777,S$225)+'СЕТ СН'!$F$12</f>
        <v>154.36191264000001</v>
      </c>
      <c r="T236" s="36">
        <f>SUMIFS(СВЦЭМ!$G$34:$G$777,СВЦЭМ!$A$34:$A$777,$A236,СВЦЭМ!$B$34:$B$777,T$225)+'СЕТ СН'!$F$12</f>
        <v>155.72139401999999</v>
      </c>
      <c r="U236" s="36">
        <f>SUMIFS(СВЦЭМ!$G$34:$G$777,СВЦЭМ!$A$34:$A$777,$A236,СВЦЭМ!$B$34:$B$777,U$225)+'СЕТ СН'!$F$12</f>
        <v>162.95083235000001</v>
      </c>
      <c r="V236" s="36">
        <f>SUMIFS(СВЦЭМ!$G$34:$G$777,СВЦЭМ!$A$34:$A$777,$A236,СВЦЭМ!$B$34:$B$777,V$225)+'СЕТ СН'!$F$12</f>
        <v>162.27876684</v>
      </c>
      <c r="W236" s="36">
        <f>SUMIFS(СВЦЭМ!$G$34:$G$777,СВЦЭМ!$A$34:$A$777,$A236,СВЦЭМ!$B$34:$B$777,W$225)+'СЕТ СН'!$F$12</f>
        <v>159.13846168000001</v>
      </c>
      <c r="X236" s="36">
        <f>SUMIFS(СВЦЭМ!$G$34:$G$777,СВЦЭМ!$A$34:$A$777,$A236,СВЦЭМ!$B$34:$B$777,X$225)+'СЕТ СН'!$F$12</f>
        <v>159.76435373000001</v>
      </c>
      <c r="Y236" s="36">
        <f>SUMIFS(СВЦЭМ!$G$34:$G$777,СВЦЭМ!$A$34:$A$777,$A236,СВЦЭМ!$B$34:$B$777,Y$225)+'СЕТ СН'!$F$12</f>
        <v>191.02382387</v>
      </c>
    </row>
    <row r="237" spans="1:27" ht="15.75" x14ac:dyDescent="0.2">
      <c r="A237" s="35">
        <f t="shared" si="6"/>
        <v>43385</v>
      </c>
      <c r="B237" s="36">
        <f>SUMIFS(СВЦЭМ!$G$34:$G$777,СВЦЭМ!$A$34:$A$777,$A237,СВЦЭМ!$B$34:$B$777,B$225)+'СЕТ СН'!$F$12</f>
        <v>222.75873274</v>
      </c>
      <c r="C237" s="36">
        <f>SUMIFS(СВЦЭМ!$G$34:$G$777,СВЦЭМ!$A$34:$A$777,$A237,СВЦЭМ!$B$34:$B$777,C$225)+'СЕТ СН'!$F$12</f>
        <v>250.71342951</v>
      </c>
      <c r="D237" s="36">
        <f>SUMIFS(СВЦЭМ!$G$34:$G$777,СВЦЭМ!$A$34:$A$777,$A237,СВЦЭМ!$B$34:$B$777,D$225)+'СЕТ СН'!$F$12</f>
        <v>268.16732833999998</v>
      </c>
      <c r="E237" s="36">
        <f>SUMIFS(СВЦЭМ!$G$34:$G$777,СВЦЭМ!$A$34:$A$777,$A237,СВЦЭМ!$B$34:$B$777,E$225)+'СЕТ СН'!$F$12</f>
        <v>274.96737660999997</v>
      </c>
      <c r="F237" s="36">
        <f>SUMIFS(СВЦЭМ!$G$34:$G$777,СВЦЭМ!$A$34:$A$777,$A237,СВЦЭМ!$B$34:$B$777,F$225)+'СЕТ СН'!$F$12</f>
        <v>270.99370464999998</v>
      </c>
      <c r="G237" s="36">
        <f>SUMIFS(СВЦЭМ!$G$34:$G$777,СВЦЭМ!$A$34:$A$777,$A237,СВЦЭМ!$B$34:$B$777,G$225)+'СЕТ СН'!$F$12</f>
        <v>268.73381885999999</v>
      </c>
      <c r="H237" s="36">
        <f>SUMIFS(СВЦЭМ!$G$34:$G$777,СВЦЭМ!$A$34:$A$777,$A237,СВЦЭМ!$B$34:$B$777,H$225)+'СЕТ СН'!$F$12</f>
        <v>261.03191315999999</v>
      </c>
      <c r="I237" s="36">
        <f>SUMIFS(СВЦЭМ!$G$34:$G$777,СВЦЭМ!$A$34:$A$777,$A237,СВЦЭМ!$B$34:$B$777,I$225)+'СЕТ СН'!$F$12</f>
        <v>242.22321155</v>
      </c>
      <c r="J237" s="36">
        <f>SUMIFS(СВЦЭМ!$G$34:$G$777,СВЦЭМ!$A$34:$A$777,$A237,СВЦЭМ!$B$34:$B$777,J$225)+'СЕТ СН'!$F$12</f>
        <v>234.83415631</v>
      </c>
      <c r="K237" s="36">
        <f>SUMIFS(СВЦЭМ!$G$34:$G$777,СВЦЭМ!$A$34:$A$777,$A237,СВЦЭМ!$B$34:$B$777,K$225)+'СЕТ СН'!$F$12</f>
        <v>229.52653491999999</v>
      </c>
      <c r="L237" s="36">
        <f>SUMIFS(СВЦЭМ!$G$34:$G$777,СВЦЭМ!$A$34:$A$777,$A237,СВЦЭМ!$B$34:$B$777,L$225)+'СЕТ СН'!$F$12</f>
        <v>230.20736543999999</v>
      </c>
      <c r="M237" s="36">
        <f>SUMIFS(СВЦЭМ!$G$34:$G$777,СВЦЭМ!$A$34:$A$777,$A237,СВЦЭМ!$B$34:$B$777,M$225)+'СЕТ СН'!$F$12</f>
        <v>234.72293657</v>
      </c>
      <c r="N237" s="36">
        <f>SUMIFS(СВЦЭМ!$G$34:$G$777,СВЦЭМ!$A$34:$A$777,$A237,СВЦЭМ!$B$34:$B$777,N$225)+'СЕТ СН'!$F$12</f>
        <v>237.32640577000001</v>
      </c>
      <c r="O237" s="36">
        <f>SUMIFS(СВЦЭМ!$G$34:$G$777,СВЦЭМ!$A$34:$A$777,$A237,СВЦЭМ!$B$34:$B$777,O$225)+'СЕТ СН'!$F$12</f>
        <v>230.01335667999999</v>
      </c>
      <c r="P237" s="36">
        <f>SUMIFS(СВЦЭМ!$G$34:$G$777,СВЦЭМ!$A$34:$A$777,$A237,СВЦЭМ!$B$34:$B$777,P$225)+'СЕТ СН'!$F$12</f>
        <v>213.87985182</v>
      </c>
      <c r="Q237" s="36">
        <f>SUMIFS(СВЦЭМ!$G$34:$G$777,СВЦЭМ!$A$34:$A$777,$A237,СВЦЭМ!$B$34:$B$777,Q$225)+'СЕТ СН'!$F$12</f>
        <v>195.88459189</v>
      </c>
      <c r="R237" s="36">
        <f>SUMIFS(СВЦЭМ!$G$34:$G$777,СВЦЭМ!$A$34:$A$777,$A237,СВЦЭМ!$B$34:$B$777,R$225)+'СЕТ СН'!$F$12</f>
        <v>167.9580239</v>
      </c>
      <c r="S237" s="36">
        <f>SUMIFS(СВЦЭМ!$G$34:$G$777,СВЦЭМ!$A$34:$A$777,$A237,СВЦЭМ!$B$34:$B$777,S$225)+'СЕТ СН'!$F$12</f>
        <v>148.25956087</v>
      </c>
      <c r="T237" s="36">
        <f>SUMIFS(СВЦЭМ!$G$34:$G$777,СВЦЭМ!$A$34:$A$777,$A237,СВЦЭМ!$B$34:$B$777,T$225)+'СЕТ СН'!$F$12</f>
        <v>154.12998737000001</v>
      </c>
      <c r="U237" s="36">
        <f>SUMIFS(СВЦЭМ!$G$34:$G$777,СВЦЭМ!$A$34:$A$777,$A237,СВЦЭМ!$B$34:$B$777,U$225)+'СЕТ СН'!$F$12</f>
        <v>162.23691987000001</v>
      </c>
      <c r="V237" s="36">
        <f>SUMIFS(СВЦЭМ!$G$34:$G$777,СВЦЭМ!$A$34:$A$777,$A237,СВЦЭМ!$B$34:$B$777,V$225)+'СЕТ СН'!$F$12</f>
        <v>161.05223907000001</v>
      </c>
      <c r="W237" s="36">
        <f>SUMIFS(СВЦЭМ!$G$34:$G$777,СВЦЭМ!$A$34:$A$777,$A237,СВЦЭМ!$B$34:$B$777,W$225)+'СЕТ СН'!$F$12</f>
        <v>157.21848958999999</v>
      </c>
      <c r="X237" s="36">
        <f>SUMIFS(СВЦЭМ!$G$34:$G$777,СВЦЭМ!$A$34:$A$777,$A237,СВЦЭМ!$B$34:$B$777,X$225)+'СЕТ СН'!$F$12</f>
        <v>158.66331452</v>
      </c>
      <c r="Y237" s="36">
        <f>SUMIFS(СВЦЭМ!$G$34:$G$777,СВЦЭМ!$A$34:$A$777,$A237,СВЦЭМ!$B$34:$B$777,Y$225)+'СЕТ СН'!$F$12</f>
        <v>191.82879731</v>
      </c>
    </row>
    <row r="238" spans="1:27" ht="15.75" x14ac:dyDescent="0.2">
      <c r="A238" s="35">
        <f t="shared" si="6"/>
        <v>43386</v>
      </c>
      <c r="B238" s="36">
        <f>SUMIFS(СВЦЭМ!$G$34:$G$777,СВЦЭМ!$A$34:$A$777,$A238,СВЦЭМ!$B$34:$B$777,B$225)+'СЕТ СН'!$F$12</f>
        <v>221.54588422</v>
      </c>
      <c r="C238" s="36">
        <f>SUMIFS(СВЦЭМ!$G$34:$G$777,СВЦЭМ!$A$34:$A$777,$A238,СВЦЭМ!$B$34:$B$777,C$225)+'СЕТ СН'!$F$12</f>
        <v>249.44655226</v>
      </c>
      <c r="D238" s="36">
        <f>SUMIFS(СВЦЭМ!$G$34:$G$777,СВЦЭМ!$A$34:$A$777,$A238,СВЦЭМ!$B$34:$B$777,D$225)+'СЕТ СН'!$F$12</f>
        <v>272.32400969000003</v>
      </c>
      <c r="E238" s="36">
        <f>SUMIFS(СВЦЭМ!$G$34:$G$777,СВЦЭМ!$A$34:$A$777,$A238,СВЦЭМ!$B$34:$B$777,E$225)+'СЕТ СН'!$F$12</f>
        <v>274.55183140000003</v>
      </c>
      <c r="F238" s="36">
        <f>SUMIFS(СВЦЭМ!$G$34:$G$777,СВЦЭМ!$A$34:$A$777,$A238,СВЦЭМ!$B$34:$B$777,F$225)+'СЕТ СН'!$F$12</f>
        <v>273.13052397000001</v>
      </c>
      <c r="G238" s="36">
        <f>SUMIFS(СВЦЭМ!$G$34:$G$777,СВЦЭМ!$A$34:$A$777,$A238,СВЦЭМ!$B$34:$B$777,G$225)+'СЕТ СН'!$F$12</f>
        <v>267.87256391</v>
      </c>
      <c r="H238" s="36">
        <f>SUMIFS(СВЦЭМ!$G$34:$G$777,СВЦЭМ!$A$34:$A$777,$A238,СВЦЭМ!$B$34:$B$777,H$225)+'СЕТ СН'!$F$12</f>
        <v>255.80948391000001</v>
      </c>
      <c r="I238" s="36">
        <f>SUMIFS(СВЦЭМ!$G$34:$G$777,СВЦЭМ!$A$34:$A$777,$A238,СВЦЭМ!$B$34:$B$777,I$225)+'СЕТ СН'!$F$12</f>
        <v>236.71866186</v>
      </c>
      <c r="J238" s="36">
        <f>SUMIFS(СВЦЭМ!$G$34:$G$777,СВЦЭМ!$A$34:$A$777,$A238,СВЦЭМ!$B$34:$B$777,J$225)+'СЕТ СН'!$F$12</f>
        <v>228.12866159000001</v>
      </c>
      <c r="K238" s="36">
        <f>SUMIFS(СВЦЭМ!$G$34:$G$777,СВЦЭМ!$A$34:$A$777,$A238,СВЦЭМ!$B$34:$B$777,K$225)+'СЕТ СН'!$F$12</f>
        <v>226.54878633000001</v>
      </c>
      <c r="L238" s="36">
        <f>SUMIFS(СВЦЭМ!$G$34:$G$777,СВЦЭМ!$A$34:$A$777,$A238,СВЦЭМ!$B$34:$B$777,L$225)+'СЕТ СН'!$F$12</f>
        <v>221.88285898999999</v>
      </c>
      <c r="M238" s="36">
        <f>SUMIFS(СВЦЭМ!$G$34:$G$777,СВЦЭМ!$A$34:$A$777,$A238,СВЦЭМ!$B$34:$B$777,M$225)+'СЕТ СН'!$F$12</f>
        <v>226.35910784999999</v>
      </c>
      <c r="N238" s="36">
        <f>SUMIFS(СВЦЭМ!$G$34:$G$777,СВЦЭМ!$A$34:$A$777,$A238,СВЦЭМ!$B$34:$B$777,N$225)+'СЕТ СН'!$F$12</f>
        <v>231.90622433999999</v>
      </c>
      <c r="O238" s="36">
        <f>SUMIFS(СВЦЭМ!$G$34:$G$777,СВЦЭМ!$A$34:$A$777,$A238,СВЦЭМ!$B$34:$B$777,O$225)+'СЕТ СН'!$F$12</f>
        <v>233.69036618999999</v>
      </c>
      <c r="P238" s="36">
        <f>SUMIFS(СВЦЭМ!$G$34:$G$777,СВЦЭМ!$A$34:$A$777,$A238,СВЦЭМ!$B$34:$B$777,P$225)+'СЕТ СН'!$F$12</f>
        <v>220.50219365000001</v>
      </c>
      <c r="Q238" s="36">
        <f>SUMIFS(СВЦЭМ!$G$34:$G$777,СВЦЭМ!$A$34:$A$777,$A238,СВЦЭМ!$B$34:$B$777,Q$225)+'СЕТ СН'!$F$12</f>
        <v>203.91473624</v>
      </c>
      <c r="R238" s="36">
        <f>SUMIFS(СВЦЭМ!$G$34:$G$777,СВЦЭМ!$A$34:$A$777,$A238,СВЦЭМ!$B$34:$B$777,R$225)+'СЕТ СН'!$F$12</f>
        <v>175.22411253000001</v>
      </c>
      <c r="S238" s="36">
        <f>SUMIFS(СВЦЭМ!$G$34:$G$777,СВЦЭМ!$A$34:$A$777,$A238,СВЦЭМ!$B$34:$B$777,S$225)+'СЕТ СН'!$F$12</f>
        <v>154.16563597999999</v>
      </c>
      <c r="T238" s="36">
        <f>SUMIFS(СВЦЭМ!$G$34:$G$777,СВЦЭМ!$A$34:$A$777,$A238,СВЦЭМ!$B$34:$B$777,T$225)+'СЕТ СН'!$F$12</f>
        <v>154.14054862</v>
      </c>
      <c r="U238" s="36">
        <f>SUMIFS(СВЦЭМ!$G$34:$G$777,СВЦЭМ!$A$34:$A$777,$A238,СВЦЭМ!$B$34:$B$777,U$225)+'СЕТ СН'!$F$12</f>
        <v>163.50838532</v>
      </c>
      <c r="V238" s="36">
        <f>SUMIFS(СВЦЭМ!$G$34:$G$777,СВЦЭМ!$A$34:$A$777,$A238,СВЦЭМ!$B$34:$B$777,V$225)+'СЕТ СН'!$F$12</f>
        <v>160.00569368000001</v>
      </c>
      <c r="W238" s="36">
        <f>SUMIFS(СВЦЭМ!$G$34:$G$777,СВЦЭМ!$A$34:$A$777,$A238,СВЦЭМ!$B$34:$B$777,W$225)+'СЕТ СН'!$F$12</f>
        <v>159.58021381</v>
      </c>
      <c r="X238" s="36">
        <f>SUMIFS(СВЦЭМ!$G$34:$G$777,СВЦЭМ!$A$34:$A$777,$A238,СВЦЭМ!$B$34:$B$777,X$225)+'СЕТ СН'!$F$12</f>
        <v>155.59894962000001</v>
      </c>
      <c r="Y238" s="36">
        <f>SUMIFS(СВЦЭМ!$G$34:$G$777,СВЦЭМ!$A$34:$A$777,$A238,СВЦЭМ!$B$34:$B$777,Y$225)+'СЕТ СН'!$F$12</f>
        <v>184.22209522</v>
      </c>
    </row>
    <row r="239" spans="1:27" ht="15.75" x14ac:dyDescent="0.2">
      <c r="A239" s="35">
        <f t="shared" si="6"/>
        <v>43387</v>
      </c>
      <c r="B239" s="36">
        <f>SUMIFS(СВЦЭМ!$G$34:$G$777,СВЦЭМ!$A$34:$A$777,$A239,СВЦЭМ!$B$34:$B$777,B$225)+'СЕТ СН'!$F$12</f>
        <v>209.38415552000001</v>
      </c>
      <c r="C239" s="36">
        <f>SUMIFS(СВЦЭМ!$G$34:$G$777,СВЦЭМ!$A$34:$A$777,$A239,СВЦЭМ!$B$34:$B$777,C$225)+'СЕТ СН'!$F$12</f>
        <v>231.07168664</v>
      </c>
      <c r="D239" s="36">
        <f>SUMIFS(СВЦЭМ!$G$34:$G$777,СВЦЭМ!$A$34:$A$777,$A239,СВЦЭМ!$B$34:$B$777,D$225)+'СЕТ СН'!$F$12</f>
        <v>253.83737873999999</v>
      </c>
      <c r="E239" s="36">
        <f>SUMIFS(СВЦЭМ!$G$34:$G$777,СВЦЭМ!$A$34:$A$777,$A239,СВЦЭМ!$B$34:$B$777,E$225)+'СЕТ СН'!$F$12</f>
        <v>256.80141056999997</v>
      </c>
      <c r="F239" s="36">
        <f>SUMIFS(СВЦЭМ!$G$34:$G$777,СВЦЭМ!$A$34:$A$777,$A239,СВЦЭМ!$B$34:$B$777,F$225)+'СЕТ СН'!$F$12</f>
        <v>256.35280495000001</v>
      </c>
      <c r="G239" s="36">
        <f>SUMIFS(СВЦЭМ!$G$34:$G$777,СВЦЭМ!$A$34:$A$777,$A239,СВЦЭМ!$B$34:$B$777,G$225)+'СЕТ СН'!$F$12</f>
        <v>253.18169649000001</v>
      </c>
      <c r="H239" s="36">
        <f>SUMIFS(СВЦЭМ!$G$34:$G$777,СВЦЭМ!$A$34:$A$777,$A239,СВЦЭМ!$B$34:$B$777,H$225)+'СЕТ СН'!$F$12</f>
        <v>247.79380695</v>
      </c>
      <c r="I239" s="36">
        <f>SUMIFS(СВЦЭМ!$G$34:$G$777,СВЦЭМ!$A$34:$A$777,$A239,СВЦЭМ!$B$34:$B$777,I$225)+'СЕТ СН'!$F$12</f>
        <v>245.24541932</v>
      </c>
      <c r="J239" s="36">
        <f>SUMIFS(СВЦЭМ!$G$34:$G$777,СВЦЭМ!$A$34:$A$777,$A239,СВЦЭМ!$B$34:$B$777,J$225)+'СЕТ СН'!$F$12</f>
        <v>235.31993011</v>
      </c>
      <c r="K239" s="36">
        <f>SUMIFS(СВЦЭМ!$G$34:$G$777,СВЦЭМ!$A$34:$A$777,$A239,СВЦЭМ!$B$34:$B$777,K$225)+'СЕТ СН'!$F$12</f>
        <v>228.86531407999999</v>
      </c>
      <c r="L239" s="36">
        <f>SUMIFS(СВЦЭМ!$G$34:$G$777,СВЦЭМ!$A$34:$A$777,$A239,СВЦЭМ!$B$34:$B$777,L$225)+'СЕТ СН'!$F$12</f>
        <v>225.45579248000001</v>
      </c>
      <c r="M239" s="36">
        <f>SUMIFS(СВЦЭМ!$G$34:$G$777,СВЦЭМ!$A$34:$A$777,$A239,СВЦЭМ!$B$34:$B$777,M$225)+'СЕТ СН'!$F$12</f>
        <v>229.46410506999999</v>
      </c>
      <c r="N239" s="36">
        <f>SUMIFS(СВЦЭМ!$G$34:$G$777,СВЦЭМ!$A$34:$A$777,$A239,СВЦЭМ!$B$34:$B$777,N$225)+'СЕТ СН'!$F$12</f>
        <v>235.89580609999999</v>
      </c>
      <c r="O239" s="36">
        <f>SUMIFS(СВЦЭМ!$G$34:$G$777,СВЦЭМ!$A$34:$A$777,$A239,СВЦЭМ!$B$34:$B$777,O$225)+'СЕТ СН'!$F$12</f>
        <v>232.95092789</v>
      </c>
      <c r="P239" s="36">
        <f>SUMIFS(СВЦЭМ!$G$34:$G$777,СВЦЭМ!$A$34:$A$777,$A239,СВЦЭМ!$B$34:$B$777,P$225)+'СЕТ СН'!$F$12</f>
        <v>217.88804241</v>
      </c>
      <c r="Q239" s="36">
        <f>SUMIFS(СВЦЭМ!$G$34:$G$777,СВЦЭМ!$A$34:$A$777,$A239,СВЦЭМ!$B$34:$B$777,Q$225)+'СЕТ СН'!$F$12</f>
        <v>204.66573628</v>
      </c>
      <c r="R239" s="36">
        <f>SUMIFS(СВЦЭМ!$G$34:$G$777,СВЦЭМ!$A$34:$A$777,$A239,СВЦЭМ!$B$34:$B$777,R$225)+'СЕТ СН'!$F$12</f>
        <v>189.16634259</v>
      </c>
      <c r="S239" s="36">
        <f>SUMIFS(СВЦЭМ!$G$34:$G$777,СВЦЭМ!$A$34:$A$777,$A239,СВЦЭМ!$B$34:$B$777,S$225)+'СЕТ СН'!$F$12</f>
        <v>165.51027016</v>
      </c>
      <c r="T239" s="36">
        <f>SUMIFS(СВЦЭМ!$G$34:$G$777,СВЦЭМ!$A$34:$A$777,$A239,СВЦЭМ!$B$34:$B$777,T$225)+'СЕТ СН'!$F$12</f>
        <v>159.96895545000001</v>
      </c>
      <c r="U239" s="36">
        <f>SUMIFS(СВЦЭМ!$G$34:$G$777,СВЦЭМ!$A$34:$A$777,$A239,СВЦЭМ!$B$34:$B$777,U$225)+'СЕТ СН'!$F$12</f>
        <v>165.63487013</v>
      </c>
      <c r="V239" s="36">
        <f>SUMIFS(СВЦЭМ!$G$34:$G$777,СВЦЭМ!$A$34:$A$777,$A239,СВЦЭМ!$B$34:$B$777,V$225)+'СЕТ СН'!$F$12</f>
        <v>166.23130345999999</v>
      </c>
      <c r="W239" s="36">
        <f>SUMIFS(СВЦЭМ!$G$34:$G$777,СВЦЭМ!$A$34:$A$777,$A239,СВЦЭМ!$B$34:$B$777,W$225)+'СЕТ СН'!$F$12</f>
        <v>160.83725928999999</v>
      </c>
      <c r="X239" s="36">
        <f>SUMIFS(СВЦЭМ!$G$34:$G$777,СВЦЭМ!$A$34:$A$777,$A239,СВЦЭМ!$B$34:$B$777,X$225)+'СЕТ СН'!$F$12</f>
        <v>159.82100564000001</v>
      </c>
      <c r="Y239" s="36">
        <f>SUMIFS(СВЦЭМ!$G$34:$G$777,СВЦЭМ!$A$34:$A$777,$A239,СВЦЭМ!$B$34:$B$777,Y$225)+'СЕТ СН'!$F$12</f>
        <v>188.40179645000001</v>
      </c>
    </row>
    <row r="240" spans="1:27" ht="15.75" x14ac:dyDescent="0.2">
      <c r="A240" s="35">
        <f t="shared" si="6"/>
        <v>43388</v>
      </c>
      <c r="B240" s="36">
        <f>SUMIFS(СВЦЭМ!$G$34:$G$777,СВЦЭМ!$A$34:$A$777,$A240,СВЦЭМ!$B$34:$B$777,B$225)+'СЕТ СН'!$F$12</f>
        <v>239.25254475</v>
      </c>
      <c r="C240" s="36">
        <f>SUMIFS(СВЦЭМ!$G$34:$G$777,СВЦЭМ!$A$34:$A$777,$A240,СВЦЭМ!$B$34:$B$777,C$225)+'СЕТ СН'!$F$12</f>
        <v>270.29476175999997</v>
      </c>
      <c r="D240" s="36">
        <f>SUMIFS(СВЦЭМ!$G$34:$G$777,СВЦЭМ!$A$34:$A$777,$A240,СВЦЭМ!$B$34:$B$777,D$225)+'СЕТ СН'!$F$12</f>
        <v>282.41944649999999</v>
      </c>
      <c r="E240" s="36">
        <f>SUMIFS(СВЦЭМ!$G$34:$G$777,СВЦЭМ!$A$34:$A$777,$A240,СВЦЭМ!$B$34:$B$777,E$225)+'СЕТ СН'!$F$12</f>
        <v>282.45219101999999</v>
      </c>
      <c r="F240" s="36">
        <f>SUMIFS(СВЦЭМ!$G$34:$G$777,СВЦЭМ!$A$34:$A$777,$A240,СВЦЭМ!$B$34:$B$777,F$225)+'СЕТ СН'!$F$12</f>
        <v>282.71132764999999</v>
      </c>
      <c r="G240" s="36">
        <f>SUMIFS(СВЦЭМ!$G$34:$G$777,СВЦЭМ!$A$34:$A$777,$A240,СВЦЭМ!$B$34:$B$777,G$225)+'СЕТ СН'!$F$12</f>
        <v>283.62360914999999</v>
      </c>
      <c r="H240" s="36">
        <f>SUMIFS(СВЦЭМ!$G$34:$G$777,СВЦЭМ!$A$34:$A$777,$A240,СВЦЭМ!$B$34:$B$777,H$225)+'СЕТ СН'!$F$12</f>
        <v>268.27766265000002</v>
      </c>
      <c r="I240" s="36">
        <f>SUMIFS(СВЦЭМ!$G$34:$G$777,СВЦЭМ!$A$34:$A$777,$A240,СВЦЭМ!$B$34:$B$777,I$225)+'СЕТ СН'!$F$12</f>
        <v>249.71617173999999</v>
      </c>
      <c r="J240" s="36">
        <f>SUMIFS(СВЦЭМ!$G$34:$G$777,СВЦЭМ!$A$34:$A$777,$A240,СВЦЭМ!$B$34:$B$777,J$225)+'СЕТ СН'!$F$12</f>
        <v>242.79145406000001</v>
      </c>
      <c r="K240" s="36">
        <f>SUMIFS(СВЦЭМ!$G$34:$G$777,СВЦЭМ!$A$34:$A$777,$A240,СВЦЭМ!$B$34:$B$777,K$225)+'СЕТ СН'!$F$12</f>
        <v>234.13012925000001</v>
      </c>
      <c r="L240" s="36">
        <f>SUMIFS(СВЦЭМ!$G$34:$G$777,СВЦЭМ!$A$34:$A$777,$A240,СВЦЭМ!$B$34:$B$777,L$225)+'СЕТ СН'!$F$12</f>
        <v>232.13010922000001</v>
      </c>
      <c r="M240" s="36">
        <f>SUMIFS(СВЦЭМ!$G$34:$G$777,СВЦЭМ!$A$34:$A$777,$A240,СВЦЭМ!$B$34:$B$777,M$225)+'СЕТ СН'!$F$12</f>
        <v>231.63839680999999</v>
      </c>
      <c r="N240" s="36">
        <f>SUMIFS(СВЦЭМ!$G$34:$G$777,СВЦЭМ!$A$34:$A$777,$A240,СВЦЭМ!$B$34:$B$777,N$225)+'СЕТ СН'!$F$12</f>
        <v>236.75709671000001</v>
      </c>
      <c r="O240" s="36">
        <f>SUMIFS(СВЦЭМ!$G$34:$G$777,СВЦЭМ!$A$34:$A$777,$A240,СВЦЭМ!$B$34:$B$777,O$225)+'СЕТ СН'!$F$12</f>
        <v>234.80467844</v>
      </c>
      <c r="P240" s="36">
        <f>SUMIFS(СВЦЭМ!$G$34:$G$777,СВЦЭМ!$A$34:$A$777,$A240,СВЦЭМ!$B$34:$B$777,P$225)+'СЕТ СН'!$F$12</f>
        <v>221.03946897</v>
      </c>
      <c r="Q240" s="36">
        <f>SUMIFS(СВЦЭМ!$G$34:$G$777,СВЦЭМ!$A$34:$A$777,$A240,СВЦЭМ!$B$34:$B$777,Q$225)+'СЕТ СН'!$F$12</f>
        <v>202.21039494999999</v>
      </c>
      <c r="R240" s="36">
        <f>SUMIFS(СВЦЭМ!$G$34:$G$777,СВЦЭМ!$A$34:$A$777,$A240,СВЦЭМ!$B$34:$B$777,R$225)+'СЕТ СН'!$F$12</f>
        <v>174.89813004999999</v>
      </c>
      <c r="S240" s="36">
        <f>SUMIFS(СВЦЭМ!$G$34:$G$777,СВЦЭМ!$A$34:$A$777,$A240,СВЦЭМ!$B$34:$B$777,S$225)+'СЕТ СН'!$F$12</f>
        <v>152.42764477</v>
      </c>
      <c r="T240" s="36">
        <f>SUMIFS(СВЦЭМ!$G$34:$G$777,СВЦЭМ!$A$34:$A$777,$A240,СВЦЭМ!$B$34:$B$777,T$225)+'СЕТ СН'!$F$12</f>
        <v>144.77325704</v>
      </c>
      <c r="U240" s="36">
        <f>SUMIFS(СВЦЭМ!$G$34:$G$777,СВЦЭМ!$A$34:$A$777,$A240,СВЦЭМ!$B$34:$B$777,U$225)+'СЕТ СН'!$F$12</f>
        <v>140.82158095</v>
      </c>
      <c r="V240" s="36">
        <f>SUMIFS(СВЦЭМ!$G$34:$G$777,СВЦЭМ!$A$34:$A$777,$A240,СВЦЭМ!$B$34:$B$777,V$225)+'СЕТ СН'!$F$12</f>
        <v>139.26293411</v>
      </c>
      <c r="W240" s="36">
        <f>SUMIFS(СВЦЭМ!$G$34:$G$777,СВЦЭМ!$A$34:$A$777,$A240,СВЦЭМ!$B$34:$B$777,W$225)+'СЕТ СН'!$F$12</f>
        <v>141.07509264999999</v>
      </c>
      <c r="X240" s="36">
        <f>SUMIFS(СВЦЭМ!$G$34:$G$777,СВЦЭМ!$A$34:$A$777,$A240,СВЦЭМ!$B$34:$B$777,X$225)+'СЕТ СН'!$F$12</f>
        <v>156.6684875</v>
      </c>
      <c r="Y240" s="36">
        <f>SUMIFS(СВЦЭМ!$G$34:$G$777,СВЦЭМ!$A$34:$A$777,$A240,СВЦЭМ!$B$34:$B$777,Y$225)+'СЕТ СН'!$F$12</f>
        <v>187.23112288999999</v>
      </c>
    </row>
    <row r="241" spans="1:25" ht="15.75" x14ac:dyDescent="0.2">
      <c r="A241" s="35">
        <f t="shared" si="6"/>
        <v>43389</v>
      </c>
      <c r="B241" s="36">
        <f>SUMIFS(СВЦЭМ!$G$34:$G$777,СВЦЭМ!$A$34:$A$777,$A241,СВЦЭМ!$B$34:$B$777,B$225)+'СЕТ СН'!$F$12</f>
        <v>221.54366006000001</v>
      </c>
      <c r="C241" s="36">
        <f>SUMIFS(СВЦЭМ!$G$34:$G$777,СВЦЭМ!$A$34:$A$777,$A241,СВЦЭМ!$B$34:$B$777,C$225)+'СЕТ СН'!$F$12</f>
        <v>251.64517407</v>
      </c>
      <c r="D241" s="36">
        <f>SUMIFS(СВЦЭМ!$G$34:$G$777,СВЦЭМ!$A$34:$A$777,$A241,СВЦЭМ!$B$34:$B$777,D$225)+'СЕТ СН'!$F$12</f>
        <v>273.79797788000002</v>
      </c>
      <c r="E241" s="36">
        <f>SUMIFS(СВЦЭМ!$G$34:$G$777,СВЦЭМ!$A$34:$A$777,$A241,СВЦЭМ!$B$34:$B$777,E$225)+'СЕТ СН'!$F$12</f>
        <v>275.55146409000002</v>
      </c>
      <c r="F241" s="36">
        <f>SUMIFS(СВЦЭМ!$G$34:$G$777,СВЦЭМ!$A$34:$A$777,$A241,СВЦЭМ!$B$34:$B$777,F$225)+'СЕТ СН'!$F$12</f>
        <v>271.26991063000003</v>
      </c>
      <c r="G241" s="36">
        <f>SUMIFS(СВЦЭМ!$G$34:$G$777,СВЦЭМ!$A$34:$A$777,$A241,СВЦЭМ!$B$34:$B$777,G$225)+'СЕТ СН'!$F$12</f>
        <v>264.07546980000001</v>
      </c>
      <c r="H241" s="36">
        <f>SUMIFS(СВЦЭМ!$G$34:$G$777,СВЦЭМ!$A$34:$A$777,$A241,СВЦЭМ!$B$34:$B$777,H$225)+'СЕТ СН'!$F$12</f>
        <v>253.69087006000001</v>
      </c>
      <c r="I241" s="36">
        <f>SUMIFS(СВЦЭМ!$G$34:$G$777,СВЦЭМ!$A$34:$A$777,$A241,СВЦЭМ!$B$34:$B$777,I$225)+'СЕТ СН'!$F$12</f>
        <v>249.32524751</v>
      </c>
      <c r="J241" s="36">
        <f>SUMIFS(СВЦЭМ!$G$34:$G$777,СВЦЭМ!$A$34:$A$777,$A241,СВЦЭМ!$B$34:$B$777,J$225)+'СЕТ СН'!$F$12</f>
        <v>249.25463851000001</v>
      </c>
      <c r="K241" s="36">
        <f>SUMIFS(СВЦЭМ!$G$34:$G$777,СВЦЭМ!$A$34:$A$777,$A241,СВЦЭМ!$B$34:$B$777,K$225)+'СЕТ СН'!$F$12</f>
        <v>245.40402750000001</v>
      </c>
      <c r="L241" s="36">
        <f>SUMIFS(СВЦЭМ!$G$34:$G$777,СВЦЭМ!$A$34:$A$777,$A241,СВЦЭМ!$B$34:$B$777,L$225)+'СЕТ СН'!$F$12</f>
        <v>244.69297838</v>
      </c>
      <c r="M241" s="36">
        <f>SUMIFS(СВЦЭМ!$G$34:$G$777,СВЦЭМ!$A$34:$A$777,$A241,СВЦЭМ!$B$34:$B$777,M$225)+'СЕТ СН'!$F$12</f>
        <v>249.43885263999999</v>
      </c>
      <c r="N241" s="36">
        <f>SUMIFS(СВЦЭМ!$G$34:$G$777,СВЦЭМ!$A$34:$A$777,$A241,СВЦЭМ!$B$34:$B$777,N$225)+'СЕТ СН'!$F$12</f>
        <v>248.88744115</v>
      </c>
      <c r="O241" s="36">
        <f>SUMIFS(СВЦЭМ!$G$34:$G$777,СВЦЭМ!$A$34:$A$777,$A241,СВЦЭМ!$B$34:$B$777,O$225)+'СЕТ СН'!$F$12</f>
        <v>245.29964608</v>
      </c>
      <c r="P241" s="36">
        <f>SUMIFS(СВЦЭМ!$G$34:$G$777,СВЦЭМ!$A$34:$A$777,$A241,СВЦЭМ!$B$34:$B$777,P$225)+'СЕТ СН'!$F$12</f>
        <v>230.79569651</v>
      </c>
      <c r="Q241" s="36">
        <f>SUMIFS(СВЦЭМ!$G$34:$G$777,СВЦЭМ!$A$34:$A$777,$A241,СВЦЭМ!$B$34:$B$777,Q$225)+'СЕТ СН'!$F$12</f>
        <v>212.67353857000001</v>
      </c>
      <c r="R241" s="36">
        <f>SUMIFS(СВЦЭМ!$G$34:$G$777,СВЦЭМ!$A$34:$A$777,$A241,СВЦЭМ!$B$34:$B$777,R$225)+'СЕТ СН'!$F$12</f>
        <v>185.50233664000001</v>
      </c>
      <c r="S241" s="36">
        <f>SUMIFS(СВЦЭМ!$G$34:$G$777,СВЦЭМ!$A$34:$A$777,$A241,СВЦЭМ!$B$34:$B$777,S$225)+'СЕТ СН'!$F$12</f>
        <v>159.59487573999999</v>
      </c>
      <c r="T241" s="36">
        <f>SUMIFS(СВЦЭМ!$G$34:$G$777,СВЦЭМ!$A$34:$A$777,$A241,СВЦЭМ!$B$34:$B$777,T$225)+'СЕТ СН'!$F$12</f>
        <v>150.51438338</v>
      </c>
      <c r="U241" s="36">
        <f>SUMIFS(СВЦЭМ!$G$34:$G$777,СВЦЭМ!$A$34:$A$777,$A241,СВЦЭМ!$B$34:$B$777,U$225)+'СЕТ СН'!$F$12</f>
        <v>148.87894671000001</v>
      </c>
      <c r="V241" s="36">
        <f>SUMIFS(СВЦЭМ!$G$34:$G$777,СВЦЭМ!$A$34:$A$777,$A241,СВЦЭМ!$B$34:$B$777,V$225)+'СЕТ СН'!$F$12</f>
        <v>150.23602510000001</v>
      </c>
      <c r="W241" s="36">
        <f>SUMIFS(СВЦЭМ!$G$34:$G$777,СВЦЭМ!$A$34:$A$777,$A241,СВЦЭМ!$B$34:$B$777,W$225)+'СЕТ СН'!$F$12</f>
        <v>157.29033032000001</v>
      </c>
      <c r="X241" s="36">
        <f>SUMIFS(СВЦЭМ!$G$34:$G$777,СВЦЭМ!$A$34:$A$777,$A241,СВЦЭМ!$B$34:$B$777,X$225)+'СЕТ СН'!$F$12</f>
        <v>170.07790668999999</v>
      </c>
      <c r="Y241" s="36">
        <f>SUMIFS(СВЦЭМ!$G$34:$G$777,СВЦЭМ!$A$34:$A$777,$A241,СВЦЭМ!$B$34:$B$777,Y$225)+'СЕТ СН'!$F$12</f>
        <v>200.66441155999999</v>
      </c>
    </row>
    <row r="242" spans="1:25" ht="15.75" x14ac:dyDescent="0.2">
      <c r="A242" s="35">
        <f t="shared" si="6"/>
        <v>43390</v>
      </c>
      <c r="B242" s="36">
        <f>SUMIFS(СВЦЭМ!$G$34:$G$777,СВЦЭМ!$A$34:$A$777,$A242,СВЦЭМ!$B$34:$B$777,B$225)+'СЕТ СН'!$F$12</f>
        <v>239.99907911</v>
      </c>
      <c r="C242" s="36">
        <f>SUMIFS(СВЦЭМ!$G$34:$G$777,СВЦЭМ!$A$34:$A$777,$A242,СВЦЭМ!$B$34:$B$777,C$225)+'СЕТ СН'!$F$12</f>
        <v>269.41328877000001</v>
      </c>
      <c r="D242" s="36">
        <f>SUMIFS(СВЦЭМ!$G$34:$G$777,СВЦЭМ!$A$34:$A$777,$A242,СВЦЭМ!$B$34:$B$777,D$225)+'СЕТ СН'!$F$12</f>
        <v>291.60040802999998</v>
      </c>
      <c r="E242" s="36">
        <f>SUMIFS(СВЦЭМ!$G$34:$G$777,СВЦЭМ!$A$34:$A$777,$A242,СВЦЭМ!$B$34:$B$777,E$225)+'СЕТ СН'!$F$12</f>
        <v>292.61956207999998</v>
      </c>
      <c r="F242" s="36">
        <f>SUMIFS(СВЦЭМ!$G$34:$G$777,СВЦЭМ!$A$34:$A$777,$A242,СВЦЭМ!$B$34:$B$777,F$225)+'СЕТ СН'!$F$12</f>
        <v>288.41293669999999</v>
      </c>
      <c r="G242" s="36">
        <f>SUMIFS(СВЦЭМ!$G$34:$G$777,СВЦЭМ!$A$34:$A$777,$A242,СВЦЭМ!$B$34:$B$777,G$225)+'СЕТ СН'!$F$12</f>
        <v>281.54839457000003</v>
      </c>
      <c r="H242" s="36">
        <f>SUMIFS(СВЦЭМ!$G$34:$G$777,СВЦЭМ!$A$34:$A$777,$A242,СВЦЭМ!$B$34:$B$777,H$225)+'СЕТ СН'!$F$12</f>
        <v>261.03937860000002</v>
      </c>
      <c r="I242" s="36">
        <f>SUMIFS(СВЦЭМ!$G$34:$G$777,СВЦЭМ!$A$34:$A$777,$A242,СВЦЭМ!$B$34:$B$777,I$225)+'СЕТ СН'!$F$12</f>
        <v>244.14851254999999</v>
      </c>
      <c r="J242" s="36">
        <f>SUMIFS(СВЦЭМ!$G$34:$G$777,СВЦЭМ!$A$34:$A$777,$A242,СВЦЭМ!$B$34:$B$777,J$225)+'СЕТ СН'!$F$12</f>
        <v>240.05350625</v>
      </c>
      <c r="K242" s="36">
        <f>SUMIFS(СВЦЭМ!$G$34:$G$777,СВЦЭМ!$A$34:$A$777,$A242,СВЦЭМ!$B$34:$B$777,K$225)+'СЕТ СН'!$F$12</f>
        <v>233.66897502</v>
      </c>
      <c r="L242" s="36">
        <f>SUMIFS(СВЦЭМ!$G$34:$G$777,СВЦЭМ!$A$34:$A$777,$A242,СВЦЭМ!$B$34:$B$777,L$225)+'СЕТ СН'!$F$12</f>
        <v>231.89593787000001</v>
      </c>
      <c r="M242" s="36">
        <f>SUMIFS(СВЦЭМ!$G$34:$G$777,СВЦЭМ!$A$34:$A$777,$A242,СВЦЭМ!$B$34:$B$777,M$225)+'СЕТ СН'!$F$12</f>
        <v>236.24183300000001</v>
      </c>
      <c r="N242" s="36">
        <f>SUMIFS(СВЦЭМ!$G$34:$G$777,СВЦЭМ!$A$34:$A$777,$A242,СВЦЭМ!$B$34:$B$777,N$225)+'СЕТ СН'!$F$12</f>
        <v>239.51280242999999</v>
      </c>
      <c r="O242" s="36">
        <f>SUMIFS(СВЦЭМ!$G$34:$G$777,СВЦЭМ!$A$34:$A$777,$A242,СВЦЭМ!$B$34:$B$777,O$225)+'СЕТ СН'!$F$12</f>
        <v>229.88791825000001</v>
      </c>
      <c r="P242" s="36">
        <f>SUMIFS(СВЦЭМ!$G$34:$G$777,СВЦЭМ!$A$34:$A$777,$A242,СВЦЭМ!$B$34:$B$777,P$225)+'СЕТ СН'!$F$12</f>
        <v>215.36081526999999</v>
      </c>
      <c r="Q242" s="36">
        <f>SUMIFS(СВЦЭМ!$G$34:$G$777,СВЦЭМ!$A$34:$A$777,$A242,СВЦЭМ!$B$34:$B$777,Q$225)+'СЕТ СН'!$F$12</f>
        <v>198.93590774</v>
      </c>
      <c r="R242" s="36">
        <f>SUMIFS(СВЦЭМ!$G$34:$G$777,СВЦЭМ!$A$34:$A$777,$A242,СВЦЭМ!$B$34:$B$777,R$225)+'СЕТ СН'!$F$12</f>
        <v>174.21605986</v>
      </c>
      <c r="S242" s="36">
        <f>SUMIFS(СВЦЭМ!$G$34:$G$777,СВЦЭМ!$A$34:$A$777,$A242,СВЦЭМ!$B$34:$B$777,S$225)+'СЕТ СН'!$F$12</f>
        <v>154.61646519000001</v>
      </c>
      <c r="T242" s="36">
        <f>SUMIFS(СВЦЭМ!$G$34:$G$777,СВЦЭМ!$A$34:$A$777,$A242,СВЦЭМ!$B$34:$B$777,T$225)+'СЕТ СН'!$F$12</f>
        <v>148.01541968999999</v>
      </c>
      <c r="U242" s="36">
        <f>SUMIFS(СВЦЭМ!$G$34:$G$777,СВЦЭМ!$A$34:$A$777,$A242,СВЦЭМ!$B$34:$B$777,U$225)+'СЕТ СН'!$F$12</f>
        <v>143.19513359000001</v>
      </c>
      <c r="V242" s="36">
        <f>SUMIFS(СВЦЭМ!$G$34:$G$777,СВЦЭМ!$A$34:$A$777,$A242,СВЦЭМ!$B$34:$B$777,V$225)+'СЕТ СН'!$F$12</f>
        <v>144.35177970999999</v>
      </c>
      <c r="W242" s="36">
        <f>SUMIFS(СВЦЭМ!$G$34:$G$777,СВЦЭМ!$A$34:$A$777,$A242,СВЦЭМ!$B$34:$B$777,W$225)+'СЕТ СН'!$F$12</f>
        <v>152.01112277999999</v>
      </c>
      <c r="X242" s="36">
        <f>SUMIFS(СВЦЭМ!$G$34:$G$777,СВЦЭМ!$A$34:$A$777,$A242,СВЦЭМ!$B$34:$B$777,X$225)+'СЕТ СН'!$F$12</f>
        <v>168.34174954</v>
      </c>
      <c r="Y242" s="36">
        <f>SUMIFS(СВЦЭМ!$G$34:$G$777,СВЦЭМ!$A$34:$A$777,$A242,СВЦЭМ!$B$34:$B$777,Y$225)+'СЕТ СН'!$F$12</f>
        <v>200.68262759999999</v>
      </c>
    </row>
    <row r="243" spans="1:25" ht="15.75" x14ac:dyDescent="0.2">
      <c r="A243" s="35">
        <f t="shared" si="6"/>
        <v>43391</v>
      </c>
      <c r="B243" s="36">
        <f>SUMIFS(СВЦЭМ!$G$34:$G$777,СВЦЭМ!$A$34:$A$777,$A243,СВЦЭМ!$B$34:$B$777,B$225)+'СЕТ СН'!$F$12</f>
        <v>236.83720047</v>
      </c>
      <c r="C243" s="36">
        <f>SUMIFS(СВЦЭМ!$G$34:$G$777,СВЦЭМ!$A$34:$A$777,$A243,СВЦЭМ!$B$34:$B$777,C$225)+'СЕТ СН'!$F$12</f>
        <v>263.41571918</v>
      </c>
      <c r="D243" s="36">
        <f>SUMIFS(СВЦЭМ!$G$34:$G$777,СВЦЭМ!$A$34:$A$777,$A243,СВЦЭМ!$B$34:$B$777,D$225)+'СЕТ СН'!$F$12</f>
        <v>286.99028992000001</v>
      </c>
      <c r="E243" s="36">
        <f>SUMIFS(СВЦЭМ!$G$34:$G$777,СВЦЭМ!$A$34:$A$777,$A243,СВЦЭМ!$B$34:$B$777,E$225)+'СЕТ СН'!$F$12</f>
        <v>287.20681712999999</v>
      </c>
      <c r="F243" s="36">
        <f>SUMIFS(СВЦЭМ!$G$34:$G$777,СВЦЭМ!$A$34:$A$777,$A243,СВЦЭМ!$B$34:$B$777,F$225)+'СЕТ СН'!$F$12</f>
        <v>284.29238712</v>
      </c>
      <c r="G243" s="36">
        <f>SUMIFS(СВЦЭМ!$G$34:$G$777,СВЦЭМ!$A$34:$A$777,$A243,СВЦЭМ!$B$34:$B$777,G$225)+'СЕТ СН'!$F$12</f>
        <v>277.73212065000001</v>
      </c>
      <c r="H243" s="36">
        <f>SUMIFS(СВЦЭМ!$G$34:$G$777,СВЦЭМ!$A$34:$A$777,$A243,СВЦЭМ!$B$34:$B$777,H$225)+'СЕТ СН'!$F$12</f>
        <v>262.87467787999998</v>
      </c>
      <c r="I243" s="36">
        <f>SUMIFS(СВЦЭМ!$G$34:$G$777,СВЦЭМ!$A$34:$A$777,$A243,СВЦЭМ!$B$34:$B$777,I$225)+'СЕТ СН'!$F$12</f>
        <v>246.73919057000001</v>
      </c>
      <c r="J243" s="36">
        <f>SUMIFS(СВЦЭМ!$G$34:$G$777,СВЦЭМ!$A$34:$A$777,$A243,СВЦЭМ!$B$34:$B$777,J$225)+'СЕТ СН'!$F$12</f>
        <v>244.41703602000001</v>
      </c>
      <c r="K243" s="36">
        <f>SUMIFS(СВЦЭМ!$G$34:$G$777,СВЦЭМ!$A$34:$A$777,$A243,СВЦЭМ!$B$34:$B$777,K$225)+'СЕТ СН'!$F$12</f>
        <v>240.74281590999999</v>
      </c>
      <c r="L243" s="36">
        <f>SUMIFS(СВЦЭМ!$G$34:$G$777,СВЦЭМ!$A$34:$A$777,$A243,СВЦЭМ!$B$34:$B$777,L$225)+'СЕТ СН'!$F$12</f>
        <v>239.30836911</v>
      </c>
      <c r="M243" s="36">
        <f>SUMIFS(СВЦЭМ!$G$34:$G$777,СВЦЭМ!$A$34:$A$777,$A243,СВЦЭМ!$B$34:$B$777,M$225)+'СЕТ СН'!$F$12</f>
        <v>242.90481328000001</v>
      </c>
      <c r="N243" s="36">
        <f>SUMIFS(СВЦЭМ!$G$34:$G$777,СВЦЭМ!$A$34:$A$777,$A243,СВЦЭМ!$B$34:$B$777,N$225)+'СЕТ СН'!$F$12</f>
        <v>246.23525089</v>
      </c>
      <c r="O243" s="36">
        <f>SUMIFS(СВЦЭМ!$G$34:$G$777,СВЦЭМ!$A$34:$A$777,$A243,СВЦЭМ!$B$34:$B$777,O$225)+'СЕТ СН'!$F$12</f>
        <v>238.97745029000001</v>
      </c>
      <c r="P243" s="36">
        <f>SUMIFS(СВЦЭМ!$G$34:$G$777,СВЦЭМ!$A$34:$A$777,$A243,СВЦЭМ!$B$34:$B$777,P$225)+'СЕТ СН'!$F$12</f>
        <v>225.74208931000001</v>
      </c>
      <c r="Q243" s="36">
        <f>SUMIFS(СВЦЭМ!$G$34:$G$777,СВЦЭМ!$A$34:$A$777,$A243,СВЦЭМ!$B$34:$B$777,Q$225)+'СЕТ СН'!$F$12</f>
        <v>207.82310077</v>
      </c>
      <c r="R243" s="36">
        <f>SUMIFS(СВЦЭМ!$G$34:$G$777,СВЦЭМ!$A$34:$A$777,$A243,СВЦЭМ!$B$34:$B$777,R$225)+'СЕТ СН'!$F$12</f>
        <v>183.24060538000001</v>
      </c>
      <c r="S243" s="36">
        <f>SUMIFS(СВЦЭМ!$G$34:$G$777,СВЦЭМ!$A$34:$A$777,$A243,СВЦЭМ!$B$34:$B$777,S$225)+'СЕТ СН'!$F$12</f>
        <v>161.47873124</v>
      </c>
      <c r="T243" s="36">
        <f>SUMIFS(СВЦЭМ!$G$34:$G$777,СВЦЭМ!$A$34:$A$777,$A243,СВЦЭМ!$B$34:$B$777,T$225)+'СЕТ СН'!$F$12</f>
        <v>153.33612452</v>
      </c>
      <c r="U243" s="36">
        <f>SUMIFS(СВЦЭМ!$G$34:$G$777,СВЦЭМ!$A$34:$A$777,$A243,СВЦЭМ!$B$34:$B$777,U$225)+'СЕТ СН'!$F$12</f>
        <v>147.85505959</v>
      </c>
      <c r="V243" s="36">
        <f>SUMIFS(СВЦЭМ!$G$34:$G$777,СВЦЭМ!$A$34:$A$777,$A243,СВЦЭМ!$B$34:$B$777,V$225)+'СЕТ СН'!$F$12</f>
        <v>149.29767222999999</v>
      </c>
      <c r="W243" s="36">
        <f>SUMIFS(СВЦЭМ!$G$34:$G$777,СВЦЭМ!$A$34:$A$777,$A243,СВЦЭМ!$B$34:$B$777,W$225)+'СЕТ СН'!$F$12</f>
        <v>151.19122403</v>
      </c>
      <c r="X243" s="36">
        <f>SUMIFS(СВЦЭМ!$G$34:$G$777,СВЦЭМ!$A$34:$A$777,$A243,СВЦЭМ!$B$34:$B$777,X$225)+'СЕТ СН'!$F$12</f>
        <v>171.95645504999999</v>
      </c>
      <c r="Y243" s="36">
        <f>SUMIFS(СВЦЭМ!$G$34:$G$777,СВЦЭМ!$A$34:$A$777,$A243,СВЦЭМ!$B$34:$B$777,Y$225)+'СЕТ СН'!$F$12</f>
        <v>206.51513929999999</v>
      </c>
    </row>
    <row r="244" spans="1:25" ht="15.75" x14ac:dyDescent="0.2">
      <c r="A244" s="35">
        <f t="shared" si="6"/>
        <v>43392</v>
      </c>
      <c r="B244" s="36">
        <f>SUMIFS(СВЦЭМ!$G$34:$G$777,СВЦЭМ!$A$34:$A$777,$A244,СВЦЭМ!$B$34:$B$777,B$225)+'СЕТ СН'!$F$12</f>
        <v>230.23713434000001</v>
      </c>
      <c r="C244" s="36">
        <f>SUMIFS(СВЦЭМ!$G$34:$G$777,СВЦЭМ!$A$34:$A$777,$A244,СВЦЭМ!$B$34:$B$777,C$225)+'СЕТ СН'!$F$12</f>
        <v>255.75180444</v>
      </c>
      <c r="D244" s="36">
        <f>SUMIFS(СВЦЭМ!$G$34:$G$777,СВЦЭМ!$A$34:$A$777,$A244,СВЦЭМ!$B$34:$B$777,D$225)+'СЕТ СН'!$F$12</f>
        <v>279.10249692000002</v>
      </c>
      <c r="E244" s="36">
        <f>SUMIFS(СВЦЭМ!$G$34:$G$777,СВЦЭМ!$A$34:$A$777,$A244,СВЦЭМ!$B$34:$B$777,E$225)+'СЕТ СН'!$F$12</f>
        <v>281.44350723000002</v>
      </c>
      <c r="F244" s="36">
        <f>SUMIFS(СВЦЭМ!$G$34:$G$777,СВЦЭМ!$A$34:$A$777,$A244,СВЦЭМ!$B$34:$B$777,F$225)+'СЕТ СН'!$F$12</f>
        <v>277.60616596</v>
      </c>
      <c r="G244" s="36">
        <f>SUMIFS(СВЦЭМ!$G$34:$G$777,СВЦЭМ!$A$34:$A$777,$A244,СВЦЭМ!$B$34:$B$777,G$225)+'СЕТ СН'!$F$12</f>
        <v>274.84113683999999</v>
      </c>
      <c r="H244" s="36">
        <f>SUMIFS(СВЦЭМ!$G$34:$G$777,СВЦЭМ!$A$34:$A$777,$A244,СВЦЭМ!$B$34:$B$777,H$225)+'СЕТ СН'!$F$12</f>
        <v>260.23880344000003</v>
      </c>
      <c r="I244" s="36">
        <f>SUMIFS(СВЦЭМ!$G$34:$G$777,СВЦЭМ!$A$34:$A$777,$A244,СВЦЭМ!$B$34:$B$777,I$225)+'СЕТ СН'!$F$12</f>
        <v>247.77840799000001</v>
      </c>
      <c r="J244" s="36">
        <f>SUMIFS(СВЦЭМ!$G$34:$G$777,СВЦЭМ!$A$34:$A$777,$A244,СВЦЭМ!$B$34:$B$777,J$225)+'СЕТ СН'!$F$12</f>
        <v>244.98896869000001</v>
      </c>
      <c r="K244" s="36">
        <f>SUMIFS(СВЦЭМ!$G$34:$G$777,СВЦЭМ!$A$34:$A$777,$A244,СВЦЭМ!$B$34:$B$777,K$225)+'СЕТ СН'!$F$12</f>
        <v>243.62938765999999</v>
      </c>
      <c r="L244" s="36">
        <f>SUMIFS(СВЦЭМ!$G$34:$G$777,СВЦЭМ!$A$34:$A$777,$A244,СВЦЭМ!$B$34:$B$777,L$225)+'СЕТ СН'!$F$12</f>
        <v>247.93988476999999</v>
      </c>
      <c r="M244" s="36">
        <f>SUMIFS(СВЦЭМ!$G$34:$G$777,СВЦЭМ!$A$34:$A$777,$A244,СВЦЭМ!$B$34:$B$777,M$225)+'СЕТ СН'!$F$12</f>
        <v>251.69689052000001</v>
      </c>
      <c r="N244" s="36">
        <f>SUMIFS(СВЦЭМ!$G$34:$G$777,СВЦЭМ!$A$34:$A$777,$A244,СВЦЭМ!$B$34:$B$777,N$225)+'СЕТ СН'!$F$12</f>
        <v>251.09267915999999</v>
      </c>
      <c r="O244" s="36">
        <f>SUMIFS(СВЦЭМ!$G$34:$G$777,СВЦЭМ!$A$34:$A$777,$A244,СВЦЭМ!$B$34:$B$777,O$225)+'СЕТ СН'!$F$12</f>
        <v>248.00215292999999</v>
      </c>
      <c r="P244" s="36">
        <f>SUMIFS(СВЦЭМ!$G$34:$G$777,СВЦЭМ!$A$34:$A$777,$A244,СВЦЭМ!$B$34:$B$777,P$225)+'СЕТ СН'!$F$12</f>
        <v>233.76956461</v>
      </c>
      <c r="Q244" s="36">
        <f>SUMIFS(СВЦЭМ!$G$34:$G$777,СВЦЭМ!$A$34:$A$777,$A244,СВЦЭМ!$B$34:$B$777,Q$225)+'СЕТ СН'!$F$12</f>
        <v>215.96398395</v>
      </c>
      <c r="R244" s="36">
        <f>SUMIFS(СВЦЭМ!$G$34:$G$777,СВЦЭМ!$A$34:$A$777,$A244,СВЦЭМ!$B$34:$B$777,R$225)+'СЕТ СН'!$F$12</f>
        <v>193.20002464999999</v>
      </c>
      <c r="S244" s="36">
        <f>SUMIFS(СВЦЭМ!$G$34:$G$777,СВЦЭМ!$A$34:$A$777,$A244,СВЦЭМ!$B$34:$B$777,S$225)+'СЕТ СН'!$F$12</f>
        <v>170.02357585999999</v>
      </c>
      <c r="T244" s="36">
        <f>SUMIFS(СВЦЭМ!$G$34:$G$777,СВЦЭМ!$A$34:$A$777,$A244,СВЦЭМ!$B$34:$B$777,T$225)+'СЕТ СН'!$F$12</f>
        <v>160.50620086999999</v>
      </c>
      <c r="U244" s="36">
        <f>SUMIFS(СВЦЭМ!$G$34:$G$777,СВЦЭМ!$A$34:$A$777,$A244,СВЦЭМ!$B$34:$B$777,U$225)+'СЕТ СН'!$F$12</f>
        <v>153.73597519</v>
      </c>
      <c r="V244" s="36">
        <f>SUMIFS(СВЦЭМ!$G$34:$G$777,СВЦЭМ!$A$34:$A$777,$A244,СВЦЭМ!$B$34:$B$777,V$225)+'СЕТ СН'!$F$12</f>
        <v>152.90707325</v>
      </c>
      <c r="W244" s="36">
        <f>SUMIFS(СВЦЭМ!$G$34:$G$777,СВЦЭМ!$A$34:$A$777,$A244,СВЦЭМ!$B$34:$B$777,W$225)+'СЕТ СН'!$F$12</f>
        <v>155.13553777000001</v>
      </c>
      <c r="X244" s="36">
        <f>SUMIFS(СВЦЭМ!$G$34:$G$777,СВЦЭМ!$A$34:$A$777,$A244,СВЦЭМ!$B$34:$B$777,X$225)+'СЕТ СН'!$F$12</f>
        <v>174.38513419</v>
      </c>
      <c r="Y244" s="36">
        <f>SUMIFS(СВЦЭМ!$G$34:$G$777,СВЦЭМ!$A$34:$A$777,$A244,СВЦЭМ!$B$34:$B$777,Y$225)+'СЕТ СН'!$F$12</f>
        <v>204.23922711</v>
      </c>
    </row>
    <row r="245" spans="1:25" ht="15.75" x14ac:dyDescent="0.2">
      <c r="A245" s="35">
        <f t="shared" si="6"/>
        <v>43393</v>
      </c>
      <c r="B245" s="36">
        <f>SUMIFS(СВЦЭМ!$G$34:$G$777,СВЦЭМ!$A$34:$A$777,$A245,СВЦЭМ!$B$34:$B$777,B$225)+'СЕТ СН'!$F$12</f>
        <v>246.90977151000001</v>
      </c>
      <c r="C245" s="36">
        <f>SUMIFS(СВЦЭМ!$G$34:$G$777,СВЦЭМ!$A$34:$A$777,$A245,СВЦЭМ!$B$34:$B$777,C$225)+'СЕТ СН'!$F$12</f>
        <v>274.66264225999998</v>
      </c>
      <c r="D245" s="36">
        <f>SUMIFS(СВЦЭМ!$G$34:$G$777,СВЦЭМ!$A$34:$A$777,$A245,СВЦЭМ!$B$34:$B$777,D$225)+'СЕТ СН'!$F$12</f>
        <v>294.49812686000001</v>
      </c>
      <c r="E245" s="36">
        <f>SUMIFS(СВЦЭМ!$G$34:$G$777,СВЦЭМ!$A$34:$A$777,$A245,СВЦЭМ!$B$34:$B$777,E$225)+'СЕТ СН'!$F$12</f>
        <v>297.38949946999998</v>
      </c>
      <c r="F245" s="36">
        <f>SUMIFS(СВЦЭМ!$G$34:$G$777,СВЦЭМ!$A$34:$A$777,$A245,СВЦЭМ!$B$34:$B$777,F$225)+'СЕТ СН'!$F$12</f>
        <v>295.43127899000001</v>
      </c>
      <c r="G245" s="36">
        <f>SUMIFS(СВЦЭМ!$G$34:$G$777,СВЦЭМ!$A$34:$A$777,$A245,СВЦЭМ!$B$34:$B$777,G$225)+'СЕТ СН'!$F$12</f>
        <v>291.85424676999997</v>
      </c>
      <c r="H245" s="36">
        <f>SUMIFS(СВЦЭМ!$G$34:$G$777,СВЦЭМ!$A$34:$A$777,$A245,СВЦЭМ!$B$34:$B$777,H$225)+'СЕТ СН'!$F$12</f>
        <v>284.03232064000002</v>
      </c>
      <c r="I245" s="36">
        <f>SUMIFS(СВЦЭМ!$G$34:$G$777,СВЦЭМ!$A$34:$A$777,$A245,СВЦЭМ!$B$34:$B$777,I$225)+'СЕТ СН'!$F$12</f>
        <v>265.10092469</v>
      </c>
      <c r="J245" s="36">
        <f>SUMIFS(СВЦЭМ!$G$34:$G$777,СВЦЭМ!$A$34:$A$777,$A245,СВЦЭМ!$B$34:$B$777,J$225)+'СЕТ СН'!$F$12</f>
        <v>256.12778293000002</v>
      </c>
      <c r="K245" s="36">
        <f>SUMIFS(СВЦЭМ!$G$34:$G$777,СВЦЭМ!$A$34:$A$777,$A245,СВЦЭМ!$B$34:$B$777,K$225)+'СЕТ СН'!$F$12</f>
        <v>241.87975467000001</v>
      </c>
      <c r="L245" s="36">
        <f>SUMIFS(СВЦЭМ!$G$34:$G$777,СВЦЭМ!$A$34:$A$777,$A245,СВЦЭМ!$B$34:$B$777,L$225)+'СЕТ СН'!$F$12</f>
        <v>238.68224885000001</v>
      </c>
      <c r="M245" s="36">
        <f>SUMIFS(СВЦЭМ!$G$34:$G$777,СВЦЭМ!$A$34:$A$777,$A245,СВЦЭМ!$B$34:$B$777,M$225)+'СЕТ СН'!$F$12</f>
        <v>241.13814772000001</v>
      </c>
      <c r="N245" s="36">
        <f>SUMIFS(СВЦЭМ!$G$34:$G$777,СВЦЭМ!$A$34:$A$777,$A245,СВЦЭМ!$B$34:$B$777,N$225)+'СЕТ СН'!$F$12</f>
        <v>247.91126244</v>
      </c>
      <c r="O245" s="36">
        <f>SUMIFS(СВЦЭМ!$G$34:$G$777,СВЦЭМ!$A$34:$A$777,$A245,СВЦЭМ!$B$34:$B$777,O$225)+'СЕТ СН'!$F$12</f>
        <v>248.70275405000001</v>
      </c>
      <c r="P245" s="36">
        <f>SUMIFS(СВЦЭМ!$G$34:$G$777,СВЦЭМ!$A$34:$A$777,$A245,СВЦЭМ!$B$34:$B$777,P$225)+'СЕТ СН'!$F$12</f>
        <v>235.79747465</v>
      </c>
      <c r="Q245" s="36">
        <f>SUMIFS(СВЦЭМ!$G$34:$G$777,СВЦЭМ!$A$34:$A$777,$A245,СВЦЭМ!$B$34:$B$777,Q$225)+'СЕТ СН'!$F$12</f>
        <v>217.41513114</v>
      </c>
      <c r="R245" s="36">
        <f>SUMIFS(СВЦЭМ!$G$34:$G$777,СВЦЭМ!$A$34:$A$777,$A245,СВЦЭМ!$B$34:$B$777,R$225)+'СЕТ СН'!$F$12</f>
        <v>189.92919964999999</v>
      </c>
      <c r="S245" s="36">
        <f>SUMIFS(СВЦЭМ!$G$34:$G$777,СВЦЭМ!$A$34:$A$777,$A245,СВЦЭМ!$B$34:$B$777,S$225)+'СЕТ СН'!$F$12</f>
        <v>163.45177103</v>
      </c>
      <c r="T245" s="36">
        <f>SUMIFS(СВЦЭМ!$G$34:$G$777,СВЦЭМ!$A$34:$A$777,$A245,СВЦЭМ!$B$34:$B$777,T$225)+'СЕТ СН'!$F$12</f>
        <v>151.92022639999999</v>
      </c>
      <c r="U245" s="36">
        <f>SUMIFS(СВЦЭМ!$G$34:$G$777,СВЦЭМ!$A$34:$A$777,$A245,СВЦЭМ!$B$34:$B$777,U$225)+'СЕТ СН'!$F$12</f>
        <v>153.37687797000001</v>
      </c>
      <c r="V245" s="36">
        <f>SUMIFS(СВЦЭМ!$G$34:$G$777,СВЦЭМ!$A$34:$A$777,$A245,СВЦЭМ!$B$34:$B$777,V$225)+'СЕТ СН'!$F$12</f>
        <v>151.26692349999999</v>
      </c>
      <c r="W245" s="36">
        <f>SUMIFS(СВЦЭМ!$G$34:$G$777,СВЦЭМ!$A$34:$A$777,$A245,СВЦЭМ!$B$34:$B$777,W$225)+'СЕТ СН'!$F$12</f>
        <v>154.78938335999999</v>
      </c>
      <c r="X245" s="36">
        <f>SUMIFS(СВЦЭМ!$G$34:$G$777,СВЦЭМ!$A$34:$A$777,$A245,СВЦЭМ!$B$34:$B$777,X$225)+'СЕТ СН'!$F$12</f>
        <v>165.05665581</v>
      </c>
      <c r="Y245" s="36">
        <f>SUMIFS(СВЦЭМ!$G$34:$G$777,СВЦЭМ!$A$34:$A$777,$A245,СВЦЭМ!$B$34:$B$777,Y$225)+'СЕТ СН'!$F$12</f>
        <v>196.18975381000001</v>
      </c>
    </row>
    <row r="246" spans="1:25" ht="15.75" x14ac:dyDescent="0.2">
      <c r="A246" s="35">
        <f t="shared" si="6"/>
        <v>43394</v>
      </c>
      <c r="B246" s="36">
        <f>SUMIFS(СВЦЭМ!$G$34:$G$777,СВЦЭМ!$A$34:$A$777,$A246,СВЦЭМ!$B$34:$B$777,B$225)+'СЕТ СН'!$F$12</f>
        <v>230.83209600999999</v>
      </c>
      <c r="C246" s="36">
        <f>SUMIFS(СВЦЭМ!$G$34:$G$777,СВЦЭМ!$A$34:$A$777,$A246,СВЦЭМ!$B$34:$B$777,C$225)+'СЕТ СН'!$F$12</f>
        <v>244.06049551999999</v>
      </c>
      <c r="D246" s="36">
        <f>SUMIFS(СВЦЭМ!$G$34:$G$777,СВЦЭМ!$A$34:$A$777,$A246,СВЦЭМ!$B$34:$B$777,D$225)+'СЕТ СН'!$F$12</f>
        <v>274.65205952000002</v>
      </c>
      <c r="E246" s="36">
        <f>SUMIFS(СВЦЭМ!$G$34:$G$777,СВЦЭМ!$A$34:$A$777,$A246,СВЦЭМ!$B$34:$B$777,E$225)+'СЕТ СН'!$F$12</f>
        <v>284.66444108000002</v>
      </c>
      <c r="F246" s="36">
        <f>SUMIFS(СВЦЭМ!$G$34:$G$777,СВЦЭМ!$A$34:$A$777,$A246,СВЦЭМ!$B$34:$B$777,F$225)+'СЕТ СН'!$F$12</f>
        <v>283.94641784999999</v>
      </c>
      <c r="G246" s="36">
        <f>SUMIFS(СВЦЭМ!$G$34:$G$777,СВЦЭМ!$A$34:$A$777,$A246,СВЦЭМ!$B$34:$B$777,G$225)+'СЕТ СН'!$F$12</f>
        <v>282.02576033999998</v>
      </c>
      <c r="H246" s="36">
        <f>SUMIFS(СВЦЭМ!$G$34:$G$777,СВЦЭМ!$A$34:$A$777,$A246,СВЦЭМ!$B$34:$B$777,H$225)+'СЕТ СН'!$F$12</f>
        <v>280.87146303999998</v>
      </c>
      <c r="I246" s="36">
        <f>SUMIFS(СВЦЭМ!$G$34:$G$777,СВЦЭМ!$A$34:$A$777,$A246,СВЦЭМ!$B$34:$B$777,I$225)+'СЕТ СН'!$F$12</f>
        <v>272.53107792999998</v>
      </c>
      <c r="J246" s="36">
        <f>SUMIFS(СВЦЭМ!$G$34:$G$777,СВЦЭМ!$A$34:$A$777,$A246,СВЦЭМ!$B$34:$B$777,J$225)+'СЕТ СН'!$F$12</f>
        <v>269.08513880999999</v>
      </c>
      <c r="K246" s="36">
        <f>SUMIFS(СВЦЭМ!$G$34:$G$777,СВЦЭМ!$A$34:$A$777,$A246,СВЦЭМ!$B$34:$B$777,K$225)+'СЕТ СН'!$F$12</f>
        <v>248.57095927</v>
      </c>
      <c r="L246" s="36">
        <f>SUMIFS(СВЦЭМ!$G$34:$G$777,СВЦЭМ!$A$34:$A$777,$A246,СВЦЭМ!$B$34:$B$777,L$225)+'СЕТ СН'!$F$12</f>
        <v>242.56670671000001</v>
      </c>
      <c r="M246" s="36">
        <f>SUMIFS(СВЦЭМ!$G$34:$G$777,СВЦЭМ!$A$34:$A$777,$A246,СВЦЭМ!$B$34:$B$777,M$225)+'СЕТ СН'!$F$12</f>
        <v>244.14718176</v>
      </c>
      <c r="N246" s="36">
        <f>SUMIFS(СВЦЭМ!$G$34:$G$777,СВЦЭМ!$A$34:$A$777,$A246,СВЦЭМ!$B$34:$B$777,N$225)+'СЕТ СН'!$F$12</f>
        <v>248.53387802</v>
      </c>
      <c r="O246" s="36">
        <f>SUMIFS(СВЦЭМ!$G$34:$G$777,СВЦЭМ!$A$34:$A$777,$A246,СВЦЭМ!$B$34:$B$777,O$225)+'СЕТ СН'!$F$12</f>
        <v>248.25739879</v>
      </c>
      <c r="P246" s="36">
        <f>SUMIFS(СВЦЭМ!$G$34:$G$777,СВЦЭМ!$A$34:$A$777,$A246,СВЦЭМ!$B$34:$B$777,P$225)+'СЕТ СН'!$F$12</f>
        <v>234.08556819</v>
      </c>
      <c r="Q246" s="36">
        <f>SUMIFS(СВЦЭМ!$G$34:$G$777,СВЦЭМ!$A$34:$A$777,$A246,СВЦЭМ!$B$34:$B$777,Q$225)+'СЕТ СН'!$F$12</f>
        <v>217.20028363</v>
      </c>
      <c r="R246" s="36">
        <f>SUMIFS(СВЦЭМ!$G$34:$G$777,СВЦЭМ!$A$34:$A$777,$A246,СВЦЭМ!$B$34:$B$777,R$225)+'СЕТ СН'!$F$12</f>
        <v>189.72813958</v>
      </c>
      <c r="S246" s="36">
        <f>SUMIFS(СВЦЭМ!$G$34:$G$777,СВЦЭМ!$A$34:$A$777,$A246,СВЦЭМ!$B$34:$B$777,S$225)+'СЕТ СН'!$F$12</f>
        <v>164.69368856</v>
      </c>
      <c r="T246" s="36">
        <f>SUMIFS(СВЦЭМ!$G$34:$G$777,СВЦЭМ!$A$34:$A$777,$A246,СВЦЭМ!$B$34:$B$777,T$225)+'СЕТ СН'!$F$12</f>
        <v>153.79527211999999</v>
      </c>
      <c r="U246" s="36">
        <f>SUMIFS(СВЦЭМ!$G$34:$G$777,СВЦЭМ!$A$34:$A$777,$A246,СВЦЭМ!$B$34:$B$777,U$225)+'СЕТ СН'!$F$12</f>
        <v>149.50880695999999</v>
      </c>
      <c r="V246" s="36">
        <f>SUMIFS(СВЦЭМ!$G$34:$G$777,СВЦЭМ!$A$34:$A$777,$A246,СВЦЭМ!$B$34:$B$777,V$225)+'СЕТ СН'!$F$12</f>
        <v>148.91211787</v>
      </c>
      <c r="W246" s="36">
        <f>SUMIFS(СВЦЭМ!$G$34:$G$777,СВЦЭМ!$A$34:$A$777,$A246,СВЦЭМ!$B$34:$B$777,W$225)+'СЕТ СН'!$F$12</f>
        <v>152.56636154</v>
      </c>
      <c r="X246" s="36">
        <f>SUMIFS(СВЦЭМ!$G$34:$G$777,СВЦЭМ!$A$34:$A$777,$A246,СВЦЭМ!$B$34:$B$777,X$225)+'СЕТ СН'!$F$12</f>
        <v>167.36301029000001</v>
      </c>
      <c r="Y246" s="36">
        <f>SUMIFS(СВЦЭМ!$G$34:$G$777,СВЦЭМ!$A$34:$A$777,$A246,СВЦЭМ!$B$34:$B$777,Y$225)+'СЕТ СН'!$F$12</f>
        <v>201.72728040000001</v>
      </c>
    </row>
    <row r="247" spans="1:25" ht="15.75" x14ac:dyDescent="0.2">
      <c r="A247" s="35">
        <f t="shared" si="6"/>
        <v>43395</v>
      </c>
      <c r="B247" s="36">
        <f>SUMIFS(СВЦЭМ!$G$34:$G$777,СВЦЭМ!$A$34:$A$777,$A247,СВЦЭМ!$B$34:$B$777,B$225)+'СЕТ СН'!$F$12</f>
        <v>242.55448661</v>
      </c>
      <c r="C247" s="36">
        <f>SUMIFS(СВЦЭМ!$G$34:$G$777,СВЦЭМ!$A$34:$A$777,$A247,СВЦЭМ!$B$34:$B$777,C$225)+'СЕТ СН'!$F$12</f>
        <v>265.90653674999999</v>
      </c>
      <c r="D247" s="36">
        <f>SUMIFS(СВЦЭМ!$G$34:$G$777,СВЦЭМ!$A$34:$A$777,$A247,СВЦЭМ!$B$34:$B$777,D$225)+'СЕТ СН'!$F$12</f>
        <v>288.67224315999999</v>
      </c>
      <c r="E247" s="36">
        <f>SUMIFS(СВЦЭМ!$G$34:$G$777,СВЦЭМ!$A$34:$A$777,$A247,СВЦЭМ!$B$34:$B$777,E$225)+'СЕТ СН'!$F$12</f>
        <v>293.93086949999997</v>
      </c>
      <c r="F247" s="36">
        <f>SUMIFS(СВЦЭМ!$G$34:$G$777,СВЦЭМ!$A$34:$A$777,$A247,СВЦЭМ!$B$34:$B$777,F$225)+'СЕТ СН'!$F$12</f>
        <v>293.58638373999997</v>
      </c>
      <c r="G247" s="36">
        <f>SUMIFS(СВЦЭМ!$G$34:$G$777,СВЦЭМ!$A$34:$A$777,$A247,СВЦЭМ!$B$34:$B$777,G$225)+'СЕТ СН'!$F$12</f>
        <v>288.21887376000001</v>
      </c>
      <c r="H247" s="36">
        <f>SUMIFS(СВЦЭМ!$G$34:$G$777,СВЦЭМ!$A$34:$A$777,$A247,СВЦЭМ!$B$34:$B$777,H$225)+'СЕТ СН'!$F$12</f>
        <v>272.1246534</v>
      </c>
      <c r="I247" s="36">
        <f>SUMIFS(СВЦЭМ!$G$34:$G$777,СВЦЭМ!$A$34:$A$777,$A247,СВЦЭМ!$B$34:$B$777,I$225)+'СЕТ СН'!$F$12</f>
        <v>261.45774714999999</v>
      </c>
      <c r="J247" s="36">
        <f>SUMIFS(СВЦЭМ!$G$34:$G$777,СВЦЭМ!$A$34:$A$777,$A247,СВЦЭМ!$B$34:$B$777,J$225)+'СЕТ СН'!$F$12</f>
        <v>246.08959998</v>
      </c>
      <c r="K247" s="36">
        <f>SUMIFS(СВЦЭМ!$G$34:$G$777,СВЦЭМ!$A$34:$A$777,$A247,СВЦЭМ!$B$34:$B$777,K$225)+'СЕТ СН'!$F$12</f>
        <v>238.66008894999999</v>
      </c>
      <c r="L247" s="36">
        <f>SUMIFS(СВЦЭМ!$G$34:$G$777,СВЦЭМ!$A$34:$A$777,$A247,СВЦЭМ!$B$34:$B$777,L$225)+'СЕТ СН'!$F$12</f>
        <v>236.94705630999999</v>
      </c>
      <c r="M247" s="36">
        <f>SUMIFS(СВЦЭМ!$G$34:$G$777,СВЦЭМ!$A$34:$A$777,$A247,СВЦЭМ!$B$34:$B$777,M$225)+'СЕТ СН'!$F$12</f>
        <v>241.24826726000001</v>
      </c>
      <c r="N247" s="36">
        <f>SUMIFS(СВЦЭМ!$G$34:$G$777,СВЦЭМ!$A$34:$A$777,$A247,СВЦЭМ!$B$34:$B$777,N$225)+'СЕТ СН'!$F$12</f>
        <v>247.29860998000001</v>
      </c>
      <c r="O247" s="36">
        <f>SUMIFS(СВЦЭМ!$G$34:$G$777,СВЦЭМ!$A$34:$A$777,$A247,СВЦЭМ!$B$34:$B$777,O$225)+'СЕТ СН'!$F$12</f>
        <v>238.18374906</v>
      </c>
      <c r="P247" s="36">
        <f>SUMIFS(СВЦЭМ!$G$34:$G$777,СВЦЭМ!$A$34:$A$777,$A247,СВЦЭМ!$B$34:$B$777,P$225)+'СЕТ СН'!$F$12</f>
        <v>222.06593348999999</v>
      </c>
      <c r="Q247" s="36">
        <f>SUMIFS(СВЦЭМ!$G$34:$G$777,СВЦЭМ!$A$34:$A$777,$A247,СВЦЭМ!$B$34:$B$777,Q$225)+'СЕТ СН'!$F$12</f>
        <v>206.34613512999999</v>
      </c>
      <c r="R247" s="36">
        <f>SUMIFS(СВЦЭМ!$G$34:$G$777,СВЦЭМ!$A$34:$A$777,$A247,СВЦЭМ!$B$34:$B$777,R$225)+'СЕТ СН'!$F$12</f>
        <v>186.04795369000001</v>
      </c>
      <c r="S247" s="36">
        <f>SUMIFS(СВЦЭМ!$G$34:$G$777,СВЦЭМ!$A$34:$A$777,$A247,СВЦЭМ!$B$34:$B$777,S$225)+'СЕТ СН'!$F$12</f>
        <v>164.48266319999999</v>
      </c>
      <c r="T247" s="36">
        <f>SUMIFS(СВЦЭМ!$G$34:$G$777,СВЦЭМ!$A$34:$A$777,$A247,СВЦЭМ!$B$34:$B$777,T$225)+'СЕТ СН'!$F$12</f>
        <v>161.66791154000001</v>
      </c>
      <c r="U247" s="36">
        <f>SUMIFS(СВЦЭМ!$G$34:$G$777,СВЦЭМ!$A$34:$A$777,$A247,СВЦЭМ!$B$34:$B$777,U$225)+'СЕТ СН'!$F$12</f>
        <v>157.15291148</v>
      </c>
      <c r="V247" s="36">
        <f>SUMIFS(СВЦЭМ!$G$34:$G$777,СВЦЭМ!$A$34:$A$777,$A247,СВЦЭМ!$B$34:$B$777,V$225)+'СЕТ СН'!$F$12</f>
        <v>157.17334095999999</v>
      </c>
      <c r="W247" s="36">
        <f>SUMIFS(СВЦЭМ!$G$34:$G$777,СВЦЭМ!$A$34:$A$777,$A247,СВЦЭМ!$B$34:$B$777,W$225)+'СЕТ СН'!$F$12</f>
        <v>162.74955521000001</v>
      </c>
      <c r="X247" s="36">
        <f>SUMIFS(СВЦЭМ!$G$34:$G$777,СВЦЭМ!$A$34:$A$777,$A247,СВЦЭМ!$B$34:$B$777,X$225)+'СЕТ СН'!$F$12</f>
        <v>179.94411382000001</v>
      </c>
      <c r="Y247" s="36">
        <f>SUMIFS(СВЦЭМ!$G$34:$G$777,СВЦЭМ!$A$34:$A$777,$A247,СВЦЭМ!$B$34:$B$777,Y$225)+'СЕТ СН'!$F$12</f>
        <v>214.50633629999999</v>
      </c>
    </row>
    <row r="248" spans="1:25" ht="15.75" x14ac:dyDescent="0.2">
      <c r="A248" s="35">
        <f t="shared" si="6"/>
        <v>43396</v>
      </c>
      <c r="B248" s="36">
        <f>SUMIFS(СВЦЭМ!$G$34:$G$777,СВЦЭМ!$A$34:$A$777,$A248,СВЦЭМ!$B$34:$B$777,B$225)+'СЕТ СН'!$F$12</f>
        <v>251.27680436</v>
      </c>
      <c r="C248" s="36">
        <f>SUMIFS(СВЦЭМ!$G$34:$G$777,СВЦЭМ!$A$34:$A$777,$A248,СВЦЭМ!$B$34:$B$777,C$225)+'СЕТ СН'!$F$12</f>
        <v>278.63257012999998</v>
      </c>
      <c r="D248" s="36">
        <f>SUMIFS(СВЦЭМ!$G$34:$G$777,СВЦЭМ!$A$34:$A$777,$A248,СВЦЭМ!$B$34:$B$777,D$225)+'СЕТ СН'!$F$12</f>
        <v>291.93923719999998</v>
      </c>
      <c r="E248" s="36">
        <f>SUMIFS(СВЦЭМ!$G$34:$G$777,СВЦЭМ!$A$34:$A$777,$A248,СВЦЭМ!$B$34:$B$777,E$225)+'СЕТ СН'!$F$12</f>
        <v>293.94272733999998</v>
      </c>
      <c r="F248" s="36">
        <f>SUMIFS(СВЦЭМ!$G$34:$G$777,СВЦЭМ!$A$34:$A$777,$A248,СВЦЭМ!$B$34:$B$777,F$225)+'СЕТ СН'!$F$12</f>
        <v>291.14795534000001</v>
      </c>
      <c r="G248" s="36">
        <f>SUMIFS(СВЦЭМ!$G$34:$G$777,СВЦЭМ!$A$34:$A$777,$A248,СВЦЭМ!$B$34:$B$777,G$225)+'СЕТ СН'!$F$12</f>
        <v>285.54334569000002</v>
      </c>
      <c r="H248" s="36">
        <f>SUMIFS(СВЦЭМ!$G$34:$G$777,СВЦЭМ!$A$34:$A$777,$A248,СВЦЭМ!$B$34:$B$777,H$225)+'СЕТ СН'!$F$12</f>
        <v>268.18931931999998</v>
      </c>
      <c r="I248" s="36">
        <f>SUMIFS(СВЦЭМ!$G$34:$G$777,СВЦЭМ!$A$34:$A$777,$A248,СВЦЭМ!$B$34:$B$777,I$225)+'СЕТ СН'!$F$12</f>
        <v>258.65063315999998</v>
      </c>
      <c r="J248" s="36">
        <f>SUMIFS(СВЦЭМ!$G$34:$G$777,СВЦЭМ!$A$34:$A$777,$A248,СВЦЭМ!$B$34:$B$777,J$225)+'СЕТ СН'!$F$12</f>
        <v>250.19238639</v>
      </c>
      <c r="K248" s="36">
        <f>SUMIFS(СВЦЭМ!$G$34:$G$777,СВЦЭМ!$A$34:$A$777,$A248,СВЦЭМ!$B$34:$B$777,K$225)+'СЕТ СН'!$F$12</f>
        <v>243.18516851999999</v>
      </c>
      <c r="L248" s="36">
        <f>SUMIFS(СВЦЭМ!$G$34:$G$777,СВЦЭМ!$A$34:$A$777,$A248,СВЦЭМ!$B$34:$B$777,L$225)+'СЕТ СН'!$F$12</f>
        <v>241.62016722999999</v>
      </c>
      <c r="M248" s="36">
        <f>SUMIFS(СВЦЭМ!$G$34:$G$777,СВЦЭМ!$A$34:$A$777,$A248,СВЦЭМ!$B$34:$B$777,M$225)+'СЕТ СН'!$F$12</f>
        <v>246.20662716999999</v>
      </c>
      <c r="N248" s="36">
        <f>SUMIFS(СВЦЭМ!$G$34:$G$777,СВЦЭМ!$A$34:$A$777,$A248,СВЦЭМ!$B$34:$B$777,N$225)+'СЕТ СН'!$F$12</f>
        <v>251.11755857</v>
      </c>
      <c r="O248" s="36">
        <f>SUMIFS(СВЦЭМ!$G$34:$G$777,СВЦЭМ!$A$34:$A$777,$A248,СВЦЭМ!$B$34:$B$777,O$225)+'СЕТ СН'!$F$12</f>
        <v>246.58954519</v>
      </c>
      <c r="P248" s="36">
        <f>SUMIFS(СВЦЭМ!$G$34:$G$777,СВЦЭМ!$A$34:$A$777,$A248,СВЦЭМ!$B$34:$B$777,P$225)+'СЕТ СН'!$F$12</f>
        <v>234.20730818000001</v>
      </c>
      <c r="Q248" s="36">
        <f>SUMIFS(СВЦЭМ!$G$34:$G$777,СВЦЭМ!$A$34:$A$777,$A248,СВЦЭМ!$B$34:$B$777,Q$225)+'СЕТ СН'!$F$12</f>
        <v>216.50065119000001</v>
      </c>
      <c r="R248" s="36">
        <f>SUMIFS(СВЦЭМ!$G$34:$G$777,СВЦЭМ!$A$34:$A$777,$A248,СВЦЭМ!$B$34:$B$777,R$225)+'СЕТ СН'!$F$12</f>
        <v>192.67518487000001</v>
      </c>
      <c r="S248" s="36">
        <f>SUMIFS(СВЦЭМ!$G$34:$G$777,СВЦЭМ!$A$34:$A$777,$A248,СВЦЭМ!$B$34:$B$777,S$225)+'СЕТ СН'!$F$12</f>
        <v>171.32493362</v>
      </c>
      <c r="T248" s="36">
        <f>SUMIFS(СВЦЭМ!$G$34:$G$777,СВЦЭМ!$A$34:$A$777,$A248,СВЦЭМ!$B$34:$B$777,T$225)+'СЕТ СН'!$F$12</f>
        <v>163.80426858000001</v>
      </c>
      <c r="U248" s="36">
        <f>SUMIFS(СВЦЭМ!$G$34:$G$777,СВЦЭМ!$A$34:$A$777,$A248,СВЦЭМ!$B$34:$B$777,U$225)+'СЕТ СН'!$F$12</f>
        <v>160.30227106999999</v>
      </c>
      <c r="V248" s="36">
        <f>SUMIFS(СВЦЭМ!$G$34:$G$777,СВЦЭМ!$A$34:$A$777,$A248,СВЦЭМ!$B$34:$B$777,V$225)+'СЕТ СН'!$F$12</f>
        <v>161.93854210000001</v>
      </c>
      <c r="W248" s="36">
        <f>SUMIFS(СВЦЭМ!$G$34:$G$777,СВЦЭМ!$A$34:$A$777,$A248,СВЦЭМ!$B$34:$B$777,W$225)+'СЕТ СН'!$F$12</f>
        <v>166.38848899000001</v>
      </c>
      <c r="X248" s="36">
        <f>SUMIFS(СВЦЭМ!$G$34:$G$777,СВЦЭМ!$A$34:$A$777,$A248,СВЦЭМ!$B$34:$B$777,X$225)+'СЕТ СН'!$F$12</f>
        <v>182.21107884</v>
      </c>
      <c r="Y248" s="36">
        <f>SUMIFS(СВЦЭМ!$G$34:$G$777,СВЦЭМ!$A$34:$A$777,$A248,СВЦЭМ!$B$34:$B$777,Y$225)+'СЕТ СН'!$F$12</f>
        <v>214.65804007</v>
      </c>
    </row>
    <row r="249" spans="1:25" ht="15.75" x14ac:dyDescent="0.2">
      <c r="A249" s="35">
        <f t="shared" si="6"/>
        <v>43397</v>
      </c>
      <c r="B249" s="36">
        <f>SUMIFS(СВЦЭМ!$G$34:$G$777,СВЦЭМ!$A$34:$A$777,$A249,СВЦЭМ!$B$34:$B$777,B$225)+'СЕТ СН'!$F$12</f>
        <v>234.75816777</v>
      </c>
      <c r="C249" s="36">
        <f>SUMIFS(СВЦЭМ!$G$34:$G$777,СВЦЭМ!$A$34:$A$777,$A249,СВЦЭМ!$B$34:$B$777,C$225)+'СЕТ СН'!$F$12</f>
        <v>259.48216350000001</v>
      </c>
      <c r="D249" s="36">
        <f>SUMIFS(СВЦЭМ!$G$34:$G$777,СВЦЭМ!$A$34:$A$777,$A249,СВЦЭМ!$B$34:$B$777,D$225)+'СЕТ СН'!$F$12</f>
        <v>280.60103952999998</v>
      </c>
      <c r="E249" s="36">
        <f>SUMIFS(СВЦЭМ!$G$34:$G$777,СВЦЭМ!$A$34:$A$777,$A249,СВЦЭМ!$B$34:$B$777,E$225)+'СЕТ СН'!$F$12</f>
        <v>283.67881566</v>
      </c>
      <c r="F249" s="36">
        <f>SUMIFS(СВЦЭМ!$G$34:$G$777,СВЦЭМ!$A$34:$A$777,$A249,СВЦЭМ!$B$34:$B$777,F$225)+'СЕТ СН'!$F$12</f>
        <v>282.01918316000001</v>
      </c>
      <c r="G249" s="36">
        <f>SUMIFS(СВЦЭМ!$G$34:$G$777,СВЦЭМ!$A$34:$A$777,$A249,СВЦЭМ!$B$34:$B$777,G$225)+'СЕТ СН'!$F$12</f>
        <v>276.41400177000003</v>
      </c>
      <c r="H249" s="36">
        <f>SUMIFS(СВЦЭМ!$G$34:$G$777,СВЦЭМ!$A$34:$A$777,$A249,СВЦЭМ!$B$34:$B$777,H$225)+'СЕТ СН'!$F$12</f>
        <v>259.18014085999999</v>
      </c>
      <c r="I249" s="36">
        <f>SUMIFS(СВЦЭМ!$G$34:$G$777,СВЦЭМ!$A$34:$A$777,$A249,СВЦЭМ!$B$34:$B$777,I$225)+'СЕТ СН'!$F$12</f>
        <v>250.20914049000001</v>
      </c>
      <c r="J249" s="36">
        <f>SUMIFS(СВЦЭМ!$G$34:$G$777,СВЦЭМ!$A$34:$A$777,$A249,СВЦЭМ!$B$34:$B$777,J$225)+'СЕТ СН'!$F$12</f>
        <v>247.18605780999999</v>
      </c>
      <c r="K249" s="36">
        <f>SUMIFS(СВЦЭМ!$G$34:$G$777,СВЦЭМ!$A$34:$A$777,$A249,СВЦЭМ!$B$34:$B$777,K$225)+'СЕТ СН'!$F$12</f>
        <v>246.11693274000001</v>
      </c>
      <c r="L249" s="36">
        <f>SUMIFS(СВЦЭМ!$G$34:$G$777,СВЦЭМ!$A$34:$A$777,$A249,СВЦЭМ!$B$34:$B$777,L$225)+'СЕТ СН'!$F$12</f>
        <v>249.46265843</v>
      </c>
      <c r="M249" s="36">
        <f>SUMIFS(СВЦЭМ!$G$34:$G$777,СВЦЭМ!$A$34:$A$777,$A249,СВЦЭМ!$B$34:$B$777,M$225)+'СЕТ СН'!$F$12</f>
        <v>249.04740566000001</v>
      </c>
      <c r="N249" s="36">
        <f>SUMIFS(СВЦЭМ!$G$34:$G$777,СВЦЭМ!$A$34:$A$777,$A249,СВЦЭМ!$B$34:$B$777,N$225)+'СЕТ СН'!$F$12</f>
        <v>251.71797072999999</v>
      </c>
      <c r="O249" s="36">
        <f>SUMIFS(СВЦЭМ!$G$34:$G$777,СВЦЭМ!$A$34:$A$777,$A249,СВЦЭМ!$B$34:$B$777,O$225)+'СЕТ СН'!$F$12</f>
        <v>247.17557384</v>
      </c>
      <c r="P249" s="36">
        <f>SUMIFS(СВЦЭМ!$G$34:$G$777,СВЦЭМ!$A$34:$A$777,$A249,СВЦЭМ!$B$34:$B$777,P$225)+'СЕТ СН'!$F$12</f>
        <v>234.38801527999999</v>
      </c>
      <c r="Q249" s="36">
        <f>SUMIFS(СВЦЭМ!$G$34:$G$777,СВЦЭМ!$A$34:$A$777,$A249,СВЦЭМ!$B$34:$B$777,Q$225)+'СЕТ СН'!$F$12</f>
        <v>218.03879807999999</v>
      </c>
      <c r="R249" s="36">
        <f>SUMIFS(СВЦЭМ!$G$34:$G$777,СВЦЭМ!$A$34:$A$777,$A249,СВЦЭМ!$B$34:$B$777,R$225)+'СЕТ СН'!$F$12</f>
        <v>192.11694976000001</v>
      </c>
      <c r="S249" s="36">
        <f>SUMIFS(СВЦЭМ!$G$34:$G$777,СВЦЭМ!$A$34:$A$777,$A249,СВЦЭМ!$B$34:$B$777,S$225)+'СЕТ СН'!$F$12</f>
        <v>173.20272141000001</v>
      </c>
      <c r="T249" s="36">
        <f>SUMIFS(СВЦЭМ!$G$34:$G$777,СВЦЭМ!$A$34:$A$777,$A249,СВЦЭМ!$B$34:$B$777,T$225)+'СЕТ СН'!$F$12</f>
        <v>163.06754867999999</v>
      </c>
      <c r="U249" s="36">
        <f>SUMIFS(СВЦЭМ!$G$34:$G$777,СВЦЭМ!$A$34:$A$777,$A249,СВЦЭМ!$B$34:$B$777,U$225)+'СЕТ СН'!$F$12</f>
        <v>161.73251515999999</v>
      </c>
      <c r="V249" s="36">
        <f>SUMIFS(СВЦЭМ!$G$34:$G$777,СВЦЭМ!$A$34:$A$777,$A249,СВЦЭМ!$B$34:$B$777,V$225)+'СЕТ СН'!$F$12</f>
        <v>163.68712482999999</v>
      </c>
      <c r="W249" s="36">
        <f>SUMIFS(СВЦЭМ!$G$34:$G$777,СВЦЭМ!$A$34:$A$777,$A249,СВЦЭМ!$B$34:$B$777,W$225)+'СЕТ СН'!$F$12</f>
        <v>170.96274521999999</v>
      </c>
      <c r="X249" s="36">
        <f>SUMIFS(СВЦЭМ!$G$34:$G$777,СВЦЭМ!$A$34:$A$777,$A249,СВЦЭМ!$B$34:$B$777,X$225)+'СЕТ СН'!$F$12</f>
        <v>187.93588664000001</v>
      </c>
      <c r="Y249" s="36">
        <f>SUMIFS(СВЦЭМ!$G$34:$G$777,СВЦЭМ!$A$34:$A$777,$A249,СВЦЭМ!$B$34:$B$777,Y$225)+'СЕТ СН'!$F$12</f>
        <v>215.03698487</v>
      </c>
    </row>
    <row r="250" spans="1:25" ht="15.75" x14ac:dyDescent="0.2">
      <c r="A250" s="35">
        <f t="shared" si="6"/>
        <v>43398</v>
      </c>
      <c r="B250" s="36">
        <f>SUMIFS(СВЦЭМ!$G$34:$G$777,СВЦЭМ!$A$34:$A$777,$A250,СВЦЭМ!$B$34:$B$777,B$225)+'СЕТ СН'!$F$12</f>
        <v>227.36018897</v>
      </c>
      <c r="C250" s="36">
        <f>SUMIFS(СВЦЭМ!$G$34:$G$777,СВЦЭМ!$A$34:$A$777,$A250,СВЦЭМ!$B$34:$B$777,C$225)+'СЕТ СН'!$F$12</f>
        <v>259.30263100000002</v>
      </c>
      <c r="D250" s="36">
        <f>SUMIFS(СВЦЭМ!$G$34:$G$777,СВЦЭМ!$A$34:$A$777,$A250,СВЦЭМ!$B$34:$B$777,D$225)+'СЕТ СН'!$F$12</f>
        <v>282.43015366999998</v>
      </c>
      <c r="E250" s="36">
        <f>SUMIFS(СВЦЭМ!$G$34:$G$777,СВЦЭМ!$A$34:$A$777,$A250,СВЦЭМ!$B$34:$B$777,E$225)+'СЕТ СН'!$F$12</f>
        <v>284.51151028999999</v>
      </c>
      <c r="F250" s="36">
        <f>SUMIFS(СВЦЭМ!$G$34:$G$777,СВЦЭМ!$A$34:$A$777,$A250,СВЦЭМ!$B$34:$B$777,F$225)+'СЕТ СН'!$F$12</f>
        <v>284.14966458999999</v>
      </c>
      <c r="G250" s="36">
        <f>SUMIFS(СВЦЭМ!$G$34:$G$777,СВЦЭМ!$A$34:$A$777,$A250,СВЦЭМ!$B$34:$B$777,G$225)+'СЕТ СН'!$F$12</f>
        <v>281.45582547999999</v>
      </c>
      <c r="H250" s="36">
        <f>SUMIFS(СВЦЭМ!$G$34:$G$777,СВЦЭМ!$A$34:$A$777,$A250,СВЦЭМ!$B$34:$B$777,H$225)+'СЕТ СН'!$F$12</f>
        <v>265.99617542999999</v>
      </c>
      <c r="I250" s="36">
        <f>SUMIFS(СВЦЭМ!$G$34:$G$777,СВЦЭМ!$A$34:$A$777,$A250,СВЦЭМ!$B$34:$B$777,I$225)+'СЕТ СН'!$F$12</f>
        <v>251.10307577</v>
      </c>
      <c r="J250" s="36">
        <f>SUMIFS(СВЦЭМ!$G$34:$G$777,СВЦЭМ!$A$34:$A$777,$A250,СВЦЭМ!$B$34:$B$777,J$225)+'СЕТ СН'!$F$12</f>
        <v>248.39659717000001</v>
      </c>
      <c r="K250" s="36">
        <f>SUMIFS(СВЦЭМ!$G$34:$G$777,СВЦЭМ!$A$34:$A$777,$A250,СВЦЭМ!$B$34:$B$777,K$225)+'СЕТ СН'!$F$12</f>
        <v>248.09976169999999</v>
      </c>
      <c r="L250" s="36">
        <f>SUMIFS(СВЦЭМ!$G$34:$G$777,СВЦЭМ!$A$34:$A$777,$A250,СВЦЭМ!$B$34:$B$777,L$225)+'СЕТ СН'!$F$12</f>
        <v>251.90942165999999</v>
      </c>
      <c r="M250" s="36">
        <f>SUMIFS(СВЦЭМ!$G$34:$G$777,СВЦЭМ!$A$34:$A$777,$A250,СВЦЭМ!$B$34:$B$777,M$225)+'СЕТ СН'!$F$12</f>
        <v>251.79967719000001</v>
      </c>
      <c r="N250" s="36">
        <f>SUMIFS(СВЦЭМ!$G$34:$G$777,СВЦЭМ!$A$34:$A$777,$A250,СВЦЭМ!$B$34:$B$777,N$225)+'СЕТ СН'!$F$12</f>
        <v>248.94599245000001</v>
      </c>
      <c r="O250" s="36">
        <f>SUMIFS(СВЦЭМ!$G$34:$G$777,СВЦЭМ!$A$34:$A$777,$A250,СВЦЭМ!$B$34:$B$777,O$225)+'СЕТ СН'!$F$12</f>
        <v>246.98930429999999</v>
      </c>
      <c r="P250" s="36">
        <f>SUMIFS(СВЦЭМ!$G$34:$G$777,СВЦЭМ!$A$34:$A$777,$A250,СВЦЭМ!$B$34:$B$777,P$225)+'СЕТ СН'!$F$12</f>
        <v>228.88325284000001</v>
      </c>
      <c r="Q250" s="36">
        <f>SUMIFS(СВЦЭМ!$G$34:$G$777,СВЦЭМ!$A$34:$A$777,$A250,СВЦЭМ!$B$34:$B$777,Q$225)+'СЕТ СН'!$F$12</f>
        <v>208.77456061999999</v>
      </c>
      <c r="R250" s="36">
        <f>SUMIFS(СВЦЭМ!$G$34:$G$777,СВЦЭМ!$A$34:$A$777,$A250,СВЦЭМ!$B$34:$B$777,R$225)+'СЕТ СН'!$F$12</f>
        <v>175.21524621</v>
      </c>
      <c r="S250" s="36">
        <f>SUMIFS(СВЦЭМ!$G$34:$G$777,СВЦЭМ!$A$34:$A$777,$A250,СВЦЭМ!$B$34:$B$777,S$225)+'СЕТ СН'!$F$12</f>
        <v>158.83520892999999</v>
      </c>
      <c r="T250" s="36">
        <f>SUMIFS(СВЦЭМ!$G$34:$G$777,СВЦЭМ!$A$34:$A$777,$A250,СВЦЭМ!$B$34:$B$777,T$225)+'СЕТ СН'!$F$12</f>
        <v>154.73279776000001</v>
      </c>
      <c r="U250" s="36">
        <f>SUMIFS(СВЦЭМ!$G$34:$G$777,СВЦЭМ!$A$34:$A$777,$A250,СВЦЭМ!$B$34:$B$777,U$225)+'СЕТ СН'!$F$12</f>
        <v>161.3897963</v>
      </c>
      <c r="V250" s="36">
        <f>SUMIFS(СВЦЭМ!$G$34:$G$777,СВЦЭМ!$A$34:$A$777,$A250,СВЦЭМ!$B$34:$B$777,V$225)+'СЕТ СН'!$F$12</f>
        <v>154.49430576</v>
      </c>
      <c r="W250" s="36">
        <f>SUMIFS(СВЦЭМ!$G$34:$G$777,СВЦЭМ!$A$34:$A$777,$A250,СВЦЭМ!$B$34:$B$777,W$225)+'СЕТ СН'!$F$12</f>
        <v>161.67627770000001</v>
      </c>
      <c r="X250" s="36">
        <f>SUMIFS(СВЦЭМ!$G$34:$G$777,СВЦЭМ!$A$34:$A$777,$A250,СВЦЭМ!$B$34:$B$777,X$225)+'СЕТ СН'!$F$12</f>
        <v>177.56438478000001</v>
      </c>
      <c r="Y250" s="36">
        <f>SUMIFS(СВЦЭМ!$G$34:$G$777,СВЦЭМ!$A$34:$A$777,$A250,СВЦЭМ!$B$34:$B$777,Y$225)+'СЕТ СН'!$F$12</f>
        <v>199.95589866</v>
      </c>
    </row>
    <row r="251" spans="1:25" ht="15.75" x14ac:dyDescent="0.2">
      <c r="A251" s="35">
        <f t="shared" si="6"/>
        <v>43399</v>
      </c>
      <c r="B251" s="36">
        <f>SUMIFS(СВЦЭМ!$G$34:$G$777,СВЦЭМ!$A$34:$A$777,$A251,СВЦЭМ!$B$34:$B$777,B$225)+'СЕТ СН'!$F$12</f>
        <v>250.67631401</v>
      </c>
      <c r="C251" s="36">
        <f>SUMIFS(СВЦЭМ!$G$34:$G$777,СВЦЭМ!$A$34:$A$777,$A251,СВЦЭМ!$B$34:$B$777,C$225)+'СЕТ СН'!$F$12</f>
        <v>281.84187365000003</v>
      </c>
      <c r="D251" s="36">
        <f>SUMIFS(СВЦЭМ!$G$34:$G$777,СВЦЭМ!$A$34:$A$777,$A251,СВЦЭМ!$B$34:$B$777,D$225)+'СЕТ СН'!$F$12</f>
        <v>306.03036524999999</v>
      </c>
      <c r="E251" s="36">
        <f>SUMIFS(СВЦЭМ!$G$34:$G$777,СВЦЭМ!$A$34:$A$777,$A251,СВЦЭМ!$B$34:$B$777,E$225)+'СЕТ СН'!$F$12</f>
        <v>306.64788050999999</v>
      </c>
      <c r="F251" s="36">
        <f>SUMIFS(СВЦЭМ!$G$34:$G$777,СВЦЭМ!$A$34:$A$777,$A251,СВЦЭМ!$B$34:$B$777,F$225)+'СЕТ СН'!$F$12</f>
        <v>302.47241258999998</v>
      </c>
      <c r="G251" s="36">
        <f>SUMIFS(СВЦЭМ!$G$34:$G$777,СВЦЭМ!$A$34:$A$777,$A251,СВЦЭМ!$B$34:$B$777,G$225)+'СЕТ СН'!$F$12</f>
        <v>292.37236637000001</v>
      </c>
      <c r="H251" s="36">
        <f>SUMIFS(СВЦЭМ!$G$34:$G$777,СВЦЭМ!$A$34:$A$777,$A251,СВЦЭМ!$B$34:$B$777,H$225)+'СЕТ СН'!$F$12</f>
        <v>271.14296815</v>
      </c>
      <c r="I251" s="36">
        <f>SUMIFS(СВЦЭМ!$G$34:$G$777,СВЦЭМ!$A$34:$A$777,$A251,СВЦЭМ!$B$34:$B$777,I$225)+'СЕТ СН'!$F$12</f>
        <v>251.58858850999999</v>
      </c>
      <c r="J251" s="36">
        <f>SUMIFS(СВЦЭМ!$G$34:$G$777,СВЦЭМ!$A$34:$A$777,$A251,СВЦЭМ!$B$34:$B$777,J$225)+'СЕТ СН'!$F$12</f>
        <v>245.58351859999999</v>
      </c>
      <c r="K251" s="36">
        <f>SUMIFS(СВЦЭМ!$G$34:$G$777,СВЦЭМ!$A$34:$A$777,$A251,СВЦЭМ!$B$34:$B$777,K$225)+'СЕТ СН'!$F$12</f>
        <v>241.25788001999999</v>
      </c>
      <c r="L251" s="36">
        <f>SUMIFS(СВЦЭМ!$G$34:$G$777,СВЦЭМ!$A$34:$A$777,$A251,СВЦЭМ!$B$34:$B$777,L$225)+'СЕТ СН'!$F$12</f>
        <v>241.77187237000001</v>
      </c>
      <c r="M251" s="36">
        <f>SUMIFS(СВЦЭМ!$G$34:$G$777,СВЦЭМ!$A$34:$A$777,$A251,СВЦЭМ!$B$34:$B$777,M$225)+'СЕТ СН'!$F$12</f>
        <v>243.30154451000001</v>
      </c>
      <c r="N251" s="36">
        <f>SUMIFS(СВЦЭМ!$G$34:$G$777,СВЦЭМ!$A$34:$A$777,$A251,СВЦЭМ!$B$34:$B$777,N$225)+'СЕТ СН'!$F$12</f>
        <v>244.81309028000001</v>
      </c>
      <c r="O251" s="36">
        <f>SUMIFS(СВЦЭМ!$G$34:$G$777,СВЦЭМ!$A$34:$A$777,$A251,СВЦЭМ!$B$34:$B$777,O$225)+'СЕТ СН'!$F$12</f>
        <v>238.83835141</v>
      </c>
      <c r="P251" s="36">
        <f>SUMIFS(СВЦЭМ!$G$34:$G$777,СВЦЭМ!$A$34:$A$777,$A251,СВЦЭМ!$B$34:$B$777,P$225)+'СЕТ СН'!$F$12</f>
        <v>223.14139331999999</v>
      </c>
      <c r="Q251" s="36">
        <f>SUMIFS(СВЦЭМ!$G$34:$G$777,СВЦЭМ!$A$34:$A$777,$A251,СВЦЭМ!$B$34:$B$777,Q$225)+'СЕТ СН'!$F$12</f>
        <v>207.38086433999999</v>
      </c>
      <c r="R251" s="36">
        <f>SUMIFS(СВЦЭМ!$G$34:$G$777,СВЦЭМ!$A$34:$A$777,$A251,СВЦЭМ!$B$34:$B$777,R$225)+'СЕТ СН'!$F$12</f>
        <v>183.67042470999999</v>
      </c>
      <c r="S251" s="36">
        <f>SUMIFS(СВЦЭМ!$G$34:$G$777,СВЦЭМ!$A$34:$A$777,$A251,СВЦЭМ!$B$34:$B$777,S$225)+'СЕТ СН'!$F$12</f>
        <v>162.95967636</v>
      </c>
      <c r="T251" s="36">
        <f>SUMIFS(СВЦЭМ!$G$34:$G$777,СВЦЭМ!$A$34:$A$777,$A251,СВЦЭМ!$B$34:$B$777,T$225)+'СЕТ СН'!$F$12</f>
        <v>154.14873854000001</v>
      </c>
      <c r="U251" s="36">
        <f>SUMIFS(СВЦЭМ!$G$34:$G$777,СВЦЭМ!$A$34:$A$777,$A251,СВЦЭМ!$B$34:$B$777,U$225)+'СЕТ СН'!$F$12</f>
        <v>151.87192210000001</v>
      </c>
      <c r="V251" s="36">
        <f>SUMIFS(СВЦЭМ!$G$34:$G$777,СВЦЭМ!$A$34:$A$777,$A251,СВЦЭМ!$B$34:$B$777,V$225)+'СЕТ СН'!$F$12</f>
        <v>154.30224222000001</v>
      </c>
      <c r="W251" s="36">
        <f>SUMIFS(СВЦЭМ!$G$34:$G$777,СВЦЭМ!$A$34:$A$777,$A251,СВЦЭМ!$B$34:$B$777,W$225)+'СЕТ СН'!$F$12</f>
        <v>159.24177813</v>
      </c>
      <c r="X251" s="36">
        <f>SUMIFS(СВЦЭМ!$G$34:$G$777,СВЦЭМ!$A$34:$A$777,$A251,СВЦЭМ!$B$34:$B$777,X$225)+'СЕТ СН'!$F$12</f>
        <v>175.00349807000001</v>
      </c>
      <c r="Y251" s="36">
        <f>SUMIFS(СВЦЭМ!$G$34:$G$777,СВЦЭМ!$A$34:$A$777,$A251,СВЦЭМ!$B$34:$B$777,Y$225)+'СЕТ СН'!$F$12</f>
        <v>201.9089961</v>
      </c>
    </row>
    <row r="252" spans="1:25" ht="15.75" x14ac:dyDescent="0.2">
      <c r="A252" s="35">
        <f t="shared" si="6"/>
        <v>43400</v>
      </c>
      <c r="B252" s="36">
        <f>SUMIFS(СВЦЭМ!$G$34:$G$777,СВЦЭМ!$A$34:$A$777,$A252,СВЦЭМ!$B$34:$B$777,B$225)+'СЕТ СН'!$F$12</f>
        <v>239.53229698999999</v>
      </c>
      <c r="C252" s="36">
        <f>SUMIFS(СВЦЭМ!$G$34:$G$777,СВЦЭМ!$A$34:$A$777,$A252,СВЦЭМ!$B$34:$B$777,C$225)+'СЕТ СН'!$F$12</f>
        <v>263.83806958999998</v>
      </c>
      <c r="D252" s="36">
        <f>SUMIFS(СВЦЭМ!$G$34:$G$777,СВЦЭМ!$A$34:$A$777,$A252,СВЦЭМ!$B$34:$B$777,D$225)+'СЕТ СН'!$F$12</f>
        <v>279.60672592999998</v>
      </c>
      <c r="E252" s="36">
        <f>SUMIFS(СВЦЭМ!$G$34:$G$777,СВЦЭМ!$A$34:$A$777,$A252,СВЦЭМ!$B$34:$B$777,E$225)+'СЕТ СН'!$F$12</f>
        <v>281.54520406</v>
      </c>
      <c r="F252" s="36">
        <f>SUMIFS(СВЦЭМ!$G$34:$G$777,СВЦЭМ!$A$34:$A$777,$A252,СВЦЭМ!$B$34:$B$777,F$225)+'СЕТ СН'!$F$12</f>
        <v>279.43782643999998</v>
      </c>
      <c r="G252" s="36">
        <f>SUMIFS(СВЦЭМ!$G$34:$G$777,СВЦЭМ!$A$34:$A$777,$A252,СВЦЭМ!$B$34:$B$777,G$225)+'СЕТ СН'!$F$12</f>
        <v>273.39662156999998</v>
      </c>
      <c r="H252" s="36">
        <f>SUMIFS(СВЦЭМ!$G$34:$G$777,СВЦЭМ!$A$34:$A$777,$A252,СВЦЭМ!$B$34:$B$777,H$225)+'СЕТ СН'!$F$12</f>
        <v>263.09136758</v>
      </c>
      <c r="I252" s="36">
        <f>SUMIFS(СВЦЭМ!$G$34:$G$777,СВЦЭМ!$A$34:$A$777,$A252,СВЦЭМ!$B$34:$B$777,I$225)+'СЕТ СН'!$F$12</f>
        <v>242.99016473</v>
      </c>
      <c r="J252" s="36">
        <f>SUMIFS(СВЦЭМ!$G$34:$G$777,СВЦЭМ!$A$34:$A$777,$A252,СВЦЭМ!$B$34:$B$777,J$225)+'СЕТ СН'!$F$12</f>
        <v>235.09953694999999</v>
      </c>
      <c r="K252" s="36">
        <f>SUMIFS(СВЦЭМ!$G$34:$G$777,СВЦЭМ!$A$34:$A$777,$A252,СВЦЭМ!$B$34:$B$777,K$225)+'СЕТ СН'!$F$12</f>
        <v>237.95168208000001</v>
      </c>
      <c r="L252" s="36">
        <f>SUMIFS(СВЦЭМ!$G$34:$G$777,СВЦЭМ!$A$34:$A$777,$A252,СВЦЭМ!$B$34:$B$777,L$225)+'СЕТ СН'!$F$12</f>
        <v>243.88678783</v>
      </c>
      <c r="M252" s="36">
        <f>SUMIFS(СВЦЭМ!$G$34:$G$777,СВЦЭМ!$A$34:$A$777,$A252,СВЦЭМ!$B$34:$B$777,M$225)+'СЕТ СН'!$F$12</f>
        <v>247.77851888999999</v>
      </c>
      <c r="N252" s="36">
        <f>SUMIFS(СВЦЭМ!$G$34:$G$777,СВЦЭМ!$A$34:$A$777,$A252,СВЦЭМ!$B$34:$B$777,N$225)+'СЕТ СН'!$F$12</f>
        <v>250.44818595000001</v>
      </c>
      <c r="O252" s="36">
        <f>SUMIFS(СВЦЭМ!$G$34:$G$777,СВЦЭМ!$A$34:$A$777,$A252,СВЦЭМ!$B$34:$B$777,O$225)+'СЕТ СН'!$F$12</f>
        <v>247.1812956</v>
      </c>
      <c r="P252" s="36">
        <f>SUMIFS(СВЦЭМ!$G$34:$G$777,СВЦЭМ!$A$34:$A$777,$A252,СВЦЭМ!$B$34:$B$777,P$225)+'СЕТ СН'!$F$12</f>
        <v>235.44430351</v>
      </c>
      <c r="Q252" s="36">
        <f>SUMIFS(СВЦЭМ!$G$34:$G$777,СВЦЭМ!$A$34:$A$777,$A252,СВЦЭМ!$B$34:$B$777,Q$225)+'СЕТ СН'!$F$12</f>
        <v>216.07233844000001</v>
      </c>
      <c r="R252" s="36">
        <f>SUMIFS(СВЦЭМ!$G$34:$G$777,СВЦЭМ!$A$34:$A$777,$A252,СВЦЭМ!$B$34:$B$777,R$225)+'СЕТ СН'!$F$12</f>
        <v>188.70629846</v>
      </c>
      <c r="S252" s="36">
        <f>SUMIFS(СВЦЭМ!$G$34:$G$777,СВЦЭМ!$A$34:$A$777,$A252,СВЦЭМ!$B$34:$B$777,S$225)+'СЕТ СН'!$F$12</f>
        <v>164.70200629000001</v>
      </c>
      <c r="T252" s="36">
        <f>SUMIFS(СВЦЭМ!$G$34:$G$777,СВЦЭМ!$A$34:$A$777,$A252,СВЦЭМ!$B$34:$B$777,T$225)+'СЕТ СН'!$F$12</f>
        <v>154.99964134999999</v>
      </c>
      <c r="U252" s="36">
        <f>SUMIFS(СВЦЭМ!$G$34:$G$777,СВЦЭМ!$A$34:$A$777,$A252,СВЦЭМ!$B$34:$B$777,U$225)+'СЕТ СН'!$F$12</f>
        <v>151.55323974000001</v>
      </c>
      <c r="V252" s="36">
        <f>SUMIFS(СВЦЭМ!$G$34:$G$777,СВЦЭМ!$A$34:$A$777,$A252,СВЦЭМ!$B$34:$B$777,V$225)+'СЕТ СН'!$F$12</f>
        <v>154.6282957</v>
      </c>
      <c r="W252" s="36">
        <f>SUMIFS(СВЦЭМ!$G$34:$G$777,СВЦЭМ!$A$34:$A$777,$A252,СВЦЭМ!$B$34:$B$777,W$225)+'СЕТ СН'!$F$12</f>
        <v>164.36102031999999</v>
      </c>
      <c r="X252" s="36">
        <f>SUMIFS(СВЦЭМ!$G$34:$G$777,СВЦЭМ!$A$34:$A$777,$A252,СВЦЭМ!$B$34:$B$777,X$225)+'СЕТ СН'!$F$12</f>
        <v>180.33311069999999</v>
      </c>
      <c r="Y252" s="36">
        <f>SUMIFS(СВЦЭМ!$G$34:$G$777,СВЦЭМ!$A$34:$A$777,$A252,СВЦЭМ!$B$34:$B$777,Y$225)+'СЕТ СН'!$F$12</f>
        <v>213.91207772999999</v>
      </c>
    </row>
    <row r="253" spans="1:25" ht="15.75" x14ac:dyDescent="0.2">
      <c r="A253" s="35">
        <f t="shared" si="6"/>
        <v>43401</v>
      </c>
      <c r="B253" s="36">
        <f>SUMIFS(СВЦЭМ!$G$34:$G$777,СВЦЭМ!$A$34:$A$777,$A253,СВЦЭМ!$B$34:$B$777,B$225)+'СЕТ СН'!$F$12</f>
        <v>239.04884669</v>
      </c>
      <c r="C253" s="36">
        <f>SUMIFS(СВЦЭМ!$G$34:$G$777,СВЦЭМ!$A$34:$A$777,$A253,СВЦЭМ!$B$34:$B$777,C$225)+'СЕТ СН'!$F$12</f>
        <v>264.01148238000002</v>
      </c>
      <c r="D253" s="36">
        <f>SUMIFS(СВЦЭМ!$G$34:$G$777,СВЦЭМ!$A$34:$A$777,$A253,СВЦЭМ!$B$34:$B$777,D$225)+'СЕТ СН'!$F$12</f>
        <v>286.84835214999998</v>
      </c>
      <c r="E253" s="36">
        <f>SUMIFS(СВЦЭМ!$G$34:$G$777,СВЦЭМ!$A$34:$A$777,$A253,СВЦЭМ!$B$34:$B$777,E$225)+'СЕТ СН'!$F$12</f>
        <v>284.74909597999999</v>
      </c>
      <c r="F253" s="36">
        <f>SUMIFS(СВЦЭМ!$G$34:$G$777,СВЦЭМ!$A$34:$A$777,$A253,СВЦЭМ!$B$34:$B$777,F$225)+'СЕТ СН'!$F$12</f>
        <v>282.86685514999999</v>
      </c>
      <c r="G253" s="36">
        <f>SUMIFS(СВЦЭМ!$G$34:$G$777,СВЦЭМ!$A$34:$A$777,$A253,СВЦЭМ!$B$34:$B$777,G$225)+'СЕТ СН'!$F$12</f>
        <v>282.27186909</v>
      </c>
      <c r="H253" s="36">
        <f>SUMIFS(СВЦЭМ!$G$34:$G$777,СВЦЭМ!$A$34:$A$777,$A253,СВЦЭМ!$B$34:$B$777,H$225)+'СЕТ СН'!$F$12</f>
        <v>279.14216742000002</v>
      </c>
      <c r="I253" s="36">
        <f>SUMIFS(СВЦЭМ!$G$34:$G$777,СВЦЭМ!$A$34:$A$777,$A253,СВЦЭМ!$B$34:$B$777,I$225)+'СЕТ СН'!$F$12</f>
        <v>268.26708052999999</v>
      </c>
      <c r="J253" s="36">
        <f>SUMIFS(СВЦЭМ!$G$34:$G$777,СВЦЭМ!$A$34:$A$777,$A253,СВЦЭМ!$B$34:$B$777,J$225)+'СЕТ СН'!$F$12</f>
        <v>253.72858146999999</v>
      </c>
      <c r="K253" s="36">
        <f>SUMIFS(СВЦЭМ!$G$34:$G$777,СВЦЭМ!$A$34:$A$777,$A253,СВЦЭМ!$B$34:$B$777,K$225)+'СЕТ СН'!$F$12</f>
        <v>243.2778414</v>
      </c>
      <c r="L253" s="36">
        <f>SUMIFS(СВЦЭМ!$G$34:$G$777,СВЦЭМ!$A$34:$A$777,$A253,СВЦЭМ!$B$34:$B$777,L$225)+'СЕТ СН'!$F$12</f>
        <v>241.33500155999999</v>
      </c>
      <c r="M253" s="36">
        <f>SUMIFS(СВЦЭМ!$G$34:$G$777,СВЦЭМ!$A$34:$A$777,$A253,СВЦЭМ!$B$34:$B$777,M$225)+'СЕТ СН'!$F$12</f>
        <v>242.88524894</v>
      </c>
      <c r="N253" s="36">
        <f>SUMIFS(СВЦЭМ!$G$34:$G$777,СВЦЭМ!$A$34:$A$777,$A253,СВЦЭМ!$B$34:$B$777,N$225)+'СЕТ СН'!$F$12</f>
        <v>246.51123075000001</v>
      </c>
      <c r="O253" s="36">
        <f>SUMIFS(СВЦЭМ!$G$34:$G$777,СВЦЭМ!$A$34:$A$777,$A253,СВЦЭМ!$B$34:$B$777,O$225)+'СЕТ СН'!$F$12</f>
        <v>245.33237111</v>
      </c>
      <c r="P253" s="36">
        <f>SUMIFS(СВЦЭМ!$G$34:$G$777,СВЦЭМ!$A$34:$A$777,$A253,СВЦЭМ!$B$34:$B$777,P$225)+'СЕТ СН'!$F$12</f>
        <v>230.04267365000001</v>
      </c>
      <c r="Q253" s="36">
        <f>SUMIFS(СВЦЭМ!$G$34:$G$777,СВЦЭМ!$A$34:$A$777,$A253,СВЦЭМ!$B$34:$B$777,Q$225)+'СЕТ СН'!$F$12</f>
        <v>209.72319916000001</v>
      </c>
      <c r="R253" s="36">
        <f>SUMIFS(СВЦЭМ!$G$34:$G$777,СВЦЭМ!$A$34:$A$777,$A253,СВЦЭМ!$B$34:$B$777,R$225)+'СЕТ СН'!$F$12</f>
        <v>186.72478998</v>
      </c>
      <c r="S253" s="36">
        <f>SUMIFS(СВЦЭМ!$G$34:$G$777,СВЦЭМ!$A$34:$A$777,$A253,СВЦЭМ!$B$34:$B$777,S$225)+'СЕТ СН'!$F$12</f>
        <v>157.08285817000001</v>
      </c>
      <c r="T253" s="36">
        <f>SUMIFS(СВЦЭМ!$G$34:$G$777,СВЦЭМ!$A$34:$A$777,$A253,СВЦЭМ!$B$34:$B$777,T$225)+'СЕТ СН'!$F$12</f>
        <v>151.09594036999999</v>
      </c>
      <c r="U253" s="36">
        <f>SUMIFS(СВЦЭМ!$G$34:$G$777,СВЦЭМ!$A$34:$A$777,$A253,СВЦЭМ!$B$34:$B$777,U$225)+'СЕТ СН'!$F$12</f>
        <v>151.18210728</v>
      </c>
      <c r="V253" s="36">
        <f>SUMIFS(СВЦЭМ!$G$34:$G$777,СВЦЭМ!$A$34:$A$777,$A253,СВЦЭМ!$B$34:$B$777,V$225)+'СЕТ СН'!$F$12</f>
        <v>155.40148830000001</v>
      </c>
      <c r="W253" s="36">
        <f>SUMIFS(СВЦЭМ!$G$34:$G$777,СВЦЭМ!$A$34:$A$777,$A253,СВЦЭМ!$B$34:$B$777,W$225)+'СЕТ СН'!$F$12</f>
        <v>160.70644949999999</v>
      </c>
      <c r="X253" s="36">
        <f>SUMIFS(СВЦЭМ!$G$34:$G$777,СВЦЭМ!$A$34:$A$777,$A253,СВЦЭМ!$B$34:$B$777,X$225)+'СЕТ СН'!$F$12</f>
        <v>177.33216157999999</v>
      </c>
      <c r="Y253" s="36">
        <f>SUMIFS(СВЦЭМ!$G$34:$G$777,СВЦЭМ!$A$34:$A$777,$A253,СВЦЭМ!$B$34:$B$777,Y$225)+'СЕТ СН'!$F$12</f>
        <v>212.56253174</v>
      </c>
    </row>
    <row r="254" spans="1:25" ht="15.75" x14ac:dyDescent="0.2">
      <c r="A254" s="35">
        <f t="shared" si="6"/>
        <v>43402</v>
      </c>
      <c r="B254" s="36">
        <f>SUMIFS(СВЦЭМ!$G$34:$G$777,СВЦЭМ!$A$34:$A$777,$A254,СВЦЭМ!$B$34:$B$777,B$225)+'СЕТ СН'!$F$12</f>
        <v>245.16131636</v>
      </c>
      <c r="C254" s="36">
        <f>SUMIFS(СВЦЭМ!$G$34:$G$777,СВЦЭМ!$A$34:$A$777,$A254,СВЦЭМ!$B$34:$B$777,C$225)+'СЕТ СН'!$F$12</f>
        <v>271.86566794999999</v>
      </c>
      <c r="D254" s="36">
        <f>SUMIFS(СВЦЭМ!$G$34:$G$777,СВЦЭМ!$A$34:$A$777,$A254,СВЦЭМ!$B$34:$B$777,D$225)+'СЕТ СН'!$F$12</f>
        <v>294.31428211999997</v>
      </c>
      <c r="E254" s="36">
        <f>SUMIFS(СВЦЭМ!$G$34:$G$777,СВЦЭМ!$A$34:$A$777,$A254,СВЦЭМ!$B$34:$B$777,E$225)+'СЕТ СН'!$F$12</f>
        <v>293.71196458999998</v>
      </c>
      <c r="F254" s="36">
        <f>SUMIFS(СВЦЭМ!$G$34:$G$777,СВЦЭМ!$A$34:$A$777,$A254,СВЦЭМ!$B$34:$B$777,F$225)+'СЕТ СН'!$F$12</f>
        <v>291.74220036000003</v>
      </c>
      <c r="G254" s="36">
        <f>SUMIFS(СВЦЭМ!$G$34:$G$777,СВЦЭМ!$A$34:$A$777,$A254,СВЦЭМ!$B$34:$B$777,G$225)+'СЕТ СН'!$F$12</f>
        <v>286.52211055999999</v>
      </c>
      <c r="H254" s="36">
        <f>SUMIFS(СВЦЭМ!$G$34:$G$777,СВЦЭМ!$A$34:$A$777,$A254,СВЦЭМ!$B$34:$B$777,H$225)+'СЕТ СН'!$F$12</f>
        <v>276.16374739000003</v>
      </c>
      <c r="I254" s="36">
        <f>SUMIFS(СВЦЭМ!$G$34:$G$777,СВЦЭМ!$A$34:$A$777,$A254,СВЦЭМ!$B$34:$B$777,I$225)+'СЕТ СН'!$F$12</f>
        <v>261.82574837999999</v>
      </c>
      <c r="J254" s="36">
        <f>SUMIFS(СВЦЭМ!$G$34:$G$777,СВЦЭМ!$A$34:$A$777,$A254,СВЦЭМ!$B$34:$B$777,J$225)+'СЕТ СН'!$F$12</f>
        <v>248.31321943</v>
      </c>
      <c r="K254" s="36">
        <f>SUMIFS(СВЦЭМ!$G$34:$G$777,СВЦЭМ!$A$34:$A$777,$A254,СВЦЭМ!$B$34:$B$777,K$225)+'СЕТ СН'!$F$12</f>
        <v>244.61881263999999</v>
      </c>
      <c r="L254" s="36">
        <f>SUMIFS(СВЦЭМ!$G$34:$G$777,СВЦЭМ!$A$34:$A$777,$A254,СВЦЭМ!$B$34:$B$777,L$225)+'СЕТ СН'!$F$12</f>
        <v>241.35020933999999</v>
      </c>
      <c r="M254" s="36">
        <f>SUMIFS(СВЦЭМ!$G$34:$G$777,СВЦЭМ!$A$34:$A$777,$A254,СВЦЭМ!$B$34:$B$777,M$225)+'СЕТ СН'!$F$12</f>
        <v>245.46013490999999</v>
      </c>
      <c r="N254" s="36">
        <f>SUMIFS(СВЦЭМ!$G$34:$G$777,СВЦЭМ!$A$34:$A$777,$A254,СВЦЭМ!$B$34:$B$777,N$225)+'СЕТ СН'!$F$12</f>
        <v>250.08870508000001</v>
      </c>
      <c r="O254" s="36">
        <f>SUMIFS(СВЦЭМ!$G$34:$G$777,СВЦЭМ!$A$34:$A$777,$A254,СВЦЭМ!$B$34:$B$777,O$225)+'СЕТ СН'!$F$12</f>
        <v>247.08931251999999</v>
      </c>
      <c r="P254" s="36">
        <f>SUMIFS(СВЦЭМ!$G$34:$G$777,СВЦЭМ!$A$34:$A$777,$A254,СВЦЭМ!$B$34:$B$777,P$225)+'СЕТ СН'!$F$12</f>
        <v>233.22570139000001</v>
      </c>
      <c r="Q254" s="36">
        <f>SUMIFS(СВЦЭМ!$G$34:$G$777,СВЦЭМ!$A$34:$A$777,$A254,СВЦЭМ!$B$34:$B$777,Q$225)+'СЕТ СН'!$F$12</f>
        <v>218.39618053000001</v>
      </c>
      <c r="R254" s="36">
        <f>SUMIFS(СВЦЭМ!$G$34:$G$777,СВЦЭМ!$A$34:$A$777,$A254,СВЦЭМ!$B$34:$B$777,R$225)+'СЕТ СН'!$F$12</f>
        <v>191.63040219999999</v>
      </c>
      <c r="S254" s="36">
        <f>SUMIFS(СВЦЭМ!$G$34:$G$777,СВЦЭМ!$A$34:$A$777,$A254,СВЦЭМ!$B$34:$B$777,S$225)+'СЕТ СН'!$F$12</f>
        <v>166.21771659999999</v>
      </c>
      <c r="T254" s="36">
        <f>SUMIFS(СВЦЭМ!$G$34:$G$777,СВЦЭМ!$A$34:$A$777,$A254,СВЦЭМ!$B$34:$B$777,T$225)+'СЕТ СН'!$F$12</f>
        <v>157.71026458</v>
      </c>
      <c r="U254" s="36">
        <f>SUMIFS(СВЦЭМ!$G$34:$G$777,СВЦЭМ!$A$34:$A$777,$A254,СВЦЭМ!$B$34:$B$777,U$225)+'СЕТ СН'!$F$12</f>
        <v>157.15135709</v>
      </c>
      <c r="V254" s="36">
        <f>SUMIFS(СВЦЭМ!$G$34:$G$777,СВЦЭМ!$A$34:$A$777,$A254,СВЦЭМ!$B$34:$B$777,V$225)+'СЕТ СН'!$F$12</f>
        <v>158.50902088000001</v>
      </c>
      <c r="W254" s="36">
        <f>SUMIFS(СВЦЭМ!$G$34:$G$777,СВЦЭМ!$A$34:$A$777,$A254,СВЦЭМ!$B$34:$B$777,W$225)+'СЕТ СН'!$F$12</f>
        <v>164.17688102</v>
      </c>
      <c r="X254" s="36">
        <f>SUMIFS(СВЦЭМ!$G$34:$G$777,СВЦЭМ!$A$34:$A$777,$A254,СВЦЭМ!$B$34:$B$777,X$225)+'СЕТ СН'!$F$12</f>
        <v>183.07444708</v>
      </c>
      <c r="Y254" s="36">
        <f>SUMIFS(СВЦЭМ!$G$34:$G$777,СВЦЭМ!$A$34:$A$777,$A254,СВЦЭМ!$B$34:$B$777,Y$225)+'СЕТ СН'!$F$12</f>
        <v>210.92454945</v>
      </c>
    </row>
    <row r="255" spans="1:25" ht="15.75" x14ac:dyDescent="0.2">
      <c r="A255" s="35">
        <f t="shared" si="6"/>
        <v>43403</v>
      </c>
      <c r="B255" s="36">
        <f>SUMIFS(СВЦЭМ!$G$34:$G$777,СВЦЭМ!$A$34:$A$777,$A255,СВЦЭМ!$B$34:$B$777,B$225)+'СЕТ СН'!$F$12</f>
        <v>246.95438845999999</v>
      </c>
      <c r="C255" s="36">
        <f>SUMIFS(СВЦЭМ!$G$34:$G$777,СВЦЭМ!$A$34:$A$777,$A255,СВЦЭМ!$B$34:$B$777,C$225)+'СЕТ СН'!$F$12</f>
        <v>269.81713189999999</v>
      </c>
      <c r="D255" s="36">
        <f>SUMIFS(СВЦЭМ!$G$34:$G$777,СВЦЭМ!$A$34:$A$777,$A255,СВЦЭМ!$B$34:$B$777,D$225)+'СЕТ СН'!$F$12</f>
        <v>290.03299103000001</v>
      </c>
      <c r="E255" s="36">
        <f>SUMIFS(СВЦЭМ!$G$34:$G$777,СВЦЭМ!$A$34:$A$777,$A255,СВЦЭМ!$B$34:$B$777,E$225)+'СЕТ СН'!$F$12</f>
        <v>293.53532641999999</v>
      </c>
      <c r="F255" s="36">
        <f>SUMIFS(СВЦЭМ!$G$34:$G$777,СВЦЭМ!$A$34:$A$777,$A255,СВЦЭМ!$B$34:$B$777,F$225)+'СЕТ СН'!$F$12</f>
        <v>288.32043141000003</v>
      </c>
      <c r="G255" s="36">
        <f>SUMIFS(СВЦЭМ!$G$34:$G$777,СВЦЭМ!$A$34:$A$777,$A255,СВЦЭМ!$B$34:$B$777,G$225)+'СЕТ СН'!$F$12</f>
        <v>277.84666213000003</v>
      </c>
      <c r="H255" s="36">
        <f>SUMIFS(СВЦЭМ!$G$34:$G$777,СВЦЭМ!$A$34:$A$777,$A255,СВЦЭМ!$B$34:$B$777,H$225)+'СЕТ СН'!$F$12</f>
        <v>267.47352236</v>
      </c>
      <c r="I255" s="36">
        <f>SUMIFS(СВЦЭМ!$G$34:$G$777,СВЦЭМ!$A$34:$A$777,$A255,СВЦЭМ!$B$34:$B$777,I$225)+'СЕТ СН'!$F$12</f>
        <v>257.13756540999998</v>
      </c>
      <c r="J255" s="36">
        <f>SUMIFS(СВЦЭМ!$G$34:$G$777,СВЦЭМ!$A$34:$A$777,$A255,СВЦЭМ!$B$34:$B$777,J$225)+'СЕТ СН'!$F$12</f>
        <v>244.27775371999999</v>
      </c>
      <c r="K255" s="36">
        <f>SUMIFS(СВЦЭМ!$G$34:$G$777,СВЦЭМ!$A$34:$A$777,$A255,СВЦЭМ!$B$34:$B$777,K$225)+'СЕТ СН'!$F$12</f>
        <v>242.96382173999999</v>
      </c>
      <c r="L255" s="36">
        <f>SUMIFS(СВЦЭМ!$G$34:$G$777,СВЦЭМ!$A$34:$A$777,$A255,СВЦЭМ!$B$34:$B$777,L$225)+'СЕТ СН'!$F$12</f>
        <v>242.05985910999999</v>
      </c>
      <c r="M255" s="36">
        <f>SUMIFS(СВЦЭМ!$G$34:$G$777,СВЦЭМ!$A$34:$A$777,$A255,СВЦЭМ!$B$34:$B$777,M$225)+'СЕТ СН'!$F$12</f>
        <v>246.56378609999999</v>
      </c>
      <c r="N255" s="36">
        <f>SUMIFS(СВЦЭМ!$G$34:$G$777,СВЦЭМ!$A$34:$A$777,$A255,СВЦЭМ!$B$34:$B$777,N$225)+'СЕТ СН'!$F$12</f>
        <v>251.60286146000001</v>
      </c>
      <c r="O255" s="36">
        <f>SUMIFS(СВЦЭМ!$G$34:$G$777,СВЦЭМ!$A$34:$A$777,$A255,СВЦЭМ!$B$34:$B$777,O$225)+'СЕТ СН'!$F$12</f>
        <v>248.16843879000001</v>
      </c>
      <c r="P255" s="36">
        <f>SUMIFS(СВЦЭМ!$G$34:$G$777,СВЦЭМ!$A$34:$A$777,$A255,СВЦЭМ!$B$34:$B$777,P$225)+'СЕТ СН'!$F$12</f>
        <v>236.2877939</v>
      </c>
      <c r="Q255" s="36">
        <f>SUMIFS(СВЦЭМ!$G$34:$G$777,СВЦЭМ!$A$34:$A$777,$A255,СВЦЭМ!$B$34:$B$777,Q$225)+'СЕТ СН'!$F$12</f>
        <v>221.92061409999999</v>
      </c>
      <c r="R255" s="36">
        <f>SUMIFS(СВЦЭМ!$G$34:$G$777,СВЦЭМ!$A$34:$A$777,$A255,СВЦЭМ!$B$34:$B$777,R$225)+'СЕТ СН'!$F$12</f>
        <v>195.23157861999999</v>
      </c>
      <c r="S255" s="36">
        <f>SUMIFS(СВЦЭМ!$G$34:$G$777,СВЦЭМ!$A$34:$A$777,$A255,СВЦЭМ!$B$34:$B$777,S$225)+'СЕТ СН'!$F$12</f>
        <v>168.82015421</v>
      </c>
      <c r="T255" s="36">
        <f>SUMIFS(СВЦЭМ!$G$34:$G$777,СВЦЭМ!$A$34:$A$777,$A255,СВЦЭМ!$B$34:$B$777,T$225)+'СЕТ СН'!$F$12</f>
        <v>157.95123233000001</v>
      </c>
      <c r="U255" s="36">
        <f>SUMIFS(СВЦЭМ!$G$34:$G$777,СВЦЭМ!$A$34:$A$777,$A255,СВЦЭМ!$B$34:$B$777,U$225)+'СЕТ СН'!$F$12</f>
        <v>158.30044433</v>
      </c>
      <c r="V255" s="36">
        <f>SUMIFS(СВЦЭМ!$G$34:$G$777,СВЦЭМ!$A$34:$A$777,$A255,СВЦЭМ!$B$34:$B$777,V$225)+'СЕТ СН'!$F$12</f>
        <v>160.89953865000001</v>
      </c>
      <c r="W255" s="36">
        <f>SUMIFS(СВЦЭМ!$G$34:$G$777,СВЦЭМ!$A$34:$A$777,$A255,СВЦЭМ!$B$34:$B$777,W$225)+'СЕТ СН'!$F$12</f>
        <v>170.55523410999999</v>
      </c>
      <c r="X255" s="36">
        <f>SUMIFS(СВЦЭМ!$G$34:$G$777,СВЦЭМ!$A$34:$A$777,$A255,СВЦЭМ!$B$34:$B$777,X$225)+'СЕТ СН'!$F$12</f>
        <v>189.73771429999999</v>
      </c>
      <c r="Y255" s="36">
        <f>SUMIFS(СВЦЭМ!$G$34:$G$777,СВЦЭМ!$A$34:$A$777,$A255,СВЦЭМ!$B$34:$B$777,Y$225)+'СЕТ СН'!$F$12</f>
        <v>220.62945257000001</v>
      </c>
    </row>
    <row r="256" spans="1:25" ht="15.75" x14ac:dyDescent="0.2">
      <c r="A256" s="35">
        <f t="shared" si="6"/>
        <v>43404</v>
      </c>
      <c r="B256" s="36">
        <f>SUMIFS(СВЦЭМ!$G$34:$G$777,СВЦЭМ!$A$34:$A$777,$A256,СВЦЭМ!$B$34:$B$777,B$225)+'СЕТ СН'!$F$12</f>
        <v>250.21625324999999</v>
      </c>
      <c r="C256" s="36">
        <f>SUMIFS(СВЦЭМ!$G$34:$G$777,СВЦЭМ!$A$34:$A$777,$A256,СВЦЭМ!$B$34:$B$777,C$225)+'СЕТ СН'!$F$12</f>
        <v>276.22880006999998</v>
      </c>
      <c r="D256" s="36">
        <f>SUMIFS(СВЦЭМ!$G$34:$G$777,СВЦЭМ!$A$34:$A$777,$A256,СВЦЭМ!$B$34:$B$777,D$225)+'СЕТ СН'!$F$12</f>
        <v>299.69248521999998</v>
      </c>
      <c r="E256" s="36">
        <f>SUMIFS(СВЦЭМ!$G$34:$G$777,СВЦЭМ!$A$34:$A$777,$A256,СВЦЭМ!$B$34:$B$777,E$225)+'СЕТ СН'!$F$12</f>
        <v>301.35154732000001</v>
      </c>
      <c r="F256" s="36">
        <f>SUMIFS(СВЦЭМ!$G$34:$G$777,СВЦЭМ!$A$34:$A$777,$A256,СВЦЭМ!$B$34:$B$777,F$225)+'СЕТ СН'!$F$12</f>
        <v>293.89739063000002</v>
      </c>
      <c r="G256" s="36">
        <f>SUMIFS(СВЦЭМ!$G$34:$G$777,СВЦЭМ!$A$34:$A$777,$A256,СВЦЭМ!$B$34:$B$777,G$225)+'СЕТ СН'!$F$12</f>
        <v>292.07336829000002</v>
      </c>
      <c r="H256" s="36">
        <f>SUMIFS(СВЦЭМ!$G$34:$G$777,СВЦЭМ!$A$34:$A$777,$A256,СВЦЭМ!$B$34:$B$777,H$225)+'СЕТ СН'!$F$12</f>
        <v>282.24418380999998</v>
      </c>
      <c r="I256" s="36">
        <f>SUMIFS(СВЦЭМ!$G$34:$G$777,СВЦЭМ!$A$34:$A$777,$A256,СВЦЭМ!$B$34:$B$777,I$225)+'СЕТ СН'!$F$12</f>
        <v>266.44275089000001</v>
      </c>
      <c r="J256" s="36">
        <f>SUMIFS(СВЦЭМ!$G$34:$G$777,СВЦЭМ!$A$34:$A$777,$A256,СВЦЭМ!$B$34:$B$777,J$225)+'СЕТ СН'!$F$12</f>
        <v>248.63997078</v>
      </c>
      <c r="K256" s="36">
        <f>SUMIFS(СВЦЭМ!$G$34:$G$777,СВЦЭМ!$A$34:$A$777,$A256,СВЦЭМ!$B$34:$B$777,K$225)+'СЕТ СН'!$F$12</f>
        <v>245.62528811000001</v>
      </c>
      <c r="L256" s="36">
        <f>SUMIFS(СВЦЭМ!$G$34:$G$777,СВЦЭМ!$A$34:$A$777,$A256,СВЦЭМ!$B$34:$B$777,L$225)+'СЕТ СН'!$F$12</f>
        <v>248.24927812999999</v>
      </c>
      <c r="M256" s="36">
        <f>SUMIFS(СВЦЭМ!$G$34:$G$777,СВЦЭМ!$A$34:$A$777,$A256,СВЦЭМ!$B$34:$B$777,M$225)+'СЕТ СН'!$F$12</f>
        <v>252.64732710000001</v>
      </c>
      <c r="N256" s="36">
        <f>SUMIFS(СВЦЭМ!$G$34:$G$777,СВЦЭМ!$A$34:$A$777,$A256,СВЦЭМ!$B$34:$B$777,N$225)+'СЕТ СН'!$F$12</f>
        <v>254.57168415999999</v>
      </c>
      <c r="O256" s="36">
        <f>SUMIFS(СВЦЭМ!$G$34:$G$777,СВЦЭМ!$A$34:$A$777,$A256,СВЦЭМ!$B$34:$B$777,O$225)+'СЕТ СН'!$F$12</f>
        <v>247.34855053000001</v>
      </c>
      <c r="P256" s="36">
        <f>SUMIFS(СВЦЭМ!$G$34:$G$777,СВЦЭМ!$A$34:$A$777,$A256,СВЦЭМ!$B$34:$B$777,P$225)+'СЕТ СН'!$F$12</f>
        <v>235.85745334999999</v>
      </c>
      <c r="Q256" s="36">
        <f>SUMIFS(СВЦЭМ!$G$34:$G$777,СВЦЭМ!$A$34:$A$777,$A256,СВЦЭМ!$B$34:$B$777,Q$225)+'СЕТ СН'!$F$12</f>
        <v>219.14201303999999</v>
      </c>
      <c r="R256" s="36">
        <f>SUMIFS(СВЦЭМ!$G$34:$G$777,СВЦЭМ!$A$34:$A$777,$A256,СВЦЭМ!$B$34:$B$777,R$225)+'СЕТ СН'!$F$12</f>
        <v>197.48622238999999</v>
      </c>
      <c r="S256" s="36">
        <f>SUMIFS(СВЦЭМ!$G$34:$G$777,СВЦЭМ!$A$34:$A$777,$A256,СВЦЭМ!$B$34:$B$777,S$225)+'СЕТ СН'!$F$12</f>
        <v>176.62783525</v>
      </c>
      <c r="T256" s="36">
        <f>SUMIFS(СВЦЭМ!$G$34:$G$777,СВЦЭМ!$A$34:$A$777,$A256,СВЦЭМ!$B$34:$B$777,T$225)+'СЕТ СН'!$F$12</f>
        <v>166.11469327</v>
      </c>
      <c r="U256" s="36">
        <f>SUMIFS(СВЦЭМ!$G$34:$G$777,СВЦЭМ!$A$34:$A$777,$A256,СВЦЭМ!$B$34:$B$777,U$225)+'СЕТ СН'!$F$12</f>
        <v>166.56124829000001</v>
      </c>
      <c r="V256" s="36">
        <f>SUMIFS(СВЦЭМ!$G$34:$G$777,СВЦЭМ!$A$34:$A$777,$A256,СВЦЭМ!$B$34:$B$777,V$225)+'СЕТ СН'!$F$12</f>
        <v>170.25626263000001</v>
      </c>
      <c r="W256" s="36">
        <f>SUMIFS(СВЦЭМ!$G$34:$G$777,СВЦЭМ!$A$34:$A$777,$A256,СВЦЭМ!$B$34:$B$777,W$225)+'СЕТ СН'!$F$12</f>
        <v>173.65140056999999</v>
      </c>
      <c r="X256" s="36">
        <f>SUMIFS(СВЦЭМ!$G$34:$G$777,СВЦЭМ!$A$34:$A$777,$A256,СВЦЭМ!$B$34:$B$777,X$225)+'СЕТ СН'!$F$12</f>
        <v>188.82665716</v>
      </c>
      <c r="Y256" s="36">
        <f>SUMIFS(СВЦЭМ!$G$34:$G$777,СВЦЭМ!$A$34:$A$777,$A256,СВЦЭМ!$B$34:$B$777,Y$225)+'СЕТ СН'!$F$12</f>
        <v>220.13941811000001</v>
      </c>
    </row>
    <row r="257" spans="1:27" ht="15.75"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6" customFormat="1" ht="12.75" customHeight="1" x14ac:dyDescent="0.2">
      <c r="A260" s="12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customHeight="1" x14ac:dyDescent="0.2">
      <c r="A261" s="35" t="str">
        <f>A226</f>
        <v>01.10.2018</v>
      </c>
      <c r="B261" s="36">
        <f>SUMIFS(СВЦЭМ!$H$34:$H$777,СВЦЭМ!$A$34:$A$777,$A261,СВЦЭМ!$B$34:$B$777,B$260)+'СЕТ СН'!$F$12</f>
        <v>397.17976216</v>
      </c>
      <c r="C261" s="36">
        <f>SUMIFS(СВЦЭМ!$H$34:$H$777,СВЦЭМ!$A$34:$A$777,$A261,СВЦЭМ!$B$34:$B$777,C$260)+'СЕТ СН'!$F$12</f>
        <v>462.26003560999999</v>
      </c>
      <c r="D261" s="36">
        <f>SUMIFS(СВЦЭМ!$H$34:$H$777,СВЦЭМ!$A$34:$A$777,$A261,СВЦЭМ!$B$34:$B$777,D$260)+'СЕТ СН'!$F$12</f>
        <v>503.41425433000001</v>
      </c>
      <c r="E261" s="36">
        <f>SUMIFS(СВЦЭМ!$H$34:$H$777,СВЦЭМ!$A$34:$A$777,$A261,СВЦЭМ!$B$34:$B$777,E$260)+'СЕТ СН'!$F$12</f>
        <v>552.98135738999997</v>
      </c>
      <c r="F261" s="36">
        <f>SUMIFS(СВЦЭМ!$H$34:$H$777,СВЦЭМ!$A$34:$A$777,$A261,СВЦЭМ!$B$34:$B$777,F$260)+'СЕТ СН'!$F$12</f>
        <v>549.45323410000003</v>
      </c>
      <c r="G261" s="36">
        <f>SUMIFS(СВЦЭМ!$H$34:$H$777,СВЦЭМ!$A$34:$A$777,$A261,СВЦЭМ!$B$34:$B$777,G$260)+'СЕТ СН'!$F$12</f>
        <v>529.00615960000005</v>
      </c>
      <c r="H261" s="36">
        <f>SUMIFS(СВЦЭМ!$H$34:$H$777,СВЦЭМ!$A$34:$A$777,$A261,СВЦЭМ!$B$34:$B$777,H$260)+'СЕТ СН'!$F$12</f>
        <v>487.17736418999999</v>
      </c>
      <c r="I261" s="36">
        <f>SUMIFS(СВЦЭМ!$H$34:$H$777,СВЦЭМ!$A$34:$A$777,$A261,СВЦЭМ!$B$34:$B$777,I$260)+'СЕТ СН'!$F$12</f>
        <v>451.16221353999998</v>
      </c>
      <c r="J261" s="36">
        <f>SUMIFS(СВЦЭМ!$H$34:$H$777,СВЦЭМ!$A$34:$A$777,$A261,СВЦЭМ!$B$34:$B$777,J$260)+'СЕТ СН'!$F$12</f>
        <v>440.58081487999999</v>
      </c>
      <c r="K261" s="36">
        <f>SUMIFS(СВЦЭМ!$H$34:$H$777,СВЦЭМ!$A$34:$A$777,$A261,СВЦЭМ!$B$34:$B$777,K$260)+'СЕТ СН'!$F$12</f>
        <v>441.06483807000001</v>
      </c>
      <c r="L261" s="36">
        <f>SUMIFS(СВЦЭМ!$H$34:$H$777,СВЦЭМ!$A$34:$A$777,$A261,СВЦЭМ!$B$34:$B$777,L$260)+'СЕТ СН'!$F$12</f>
        <v>441.21169567999999</v>
      </c>
      <c r="M261" s="36">
        <f>SUMIFS(СВЦЭМ!$H$34:$H$777,СВЦЭМ!$A$34:$A$777,$A261,СВЦЭМ!$B$34:$B$777,M$260)+'СЕТ СН'!$F$12</f>
        <v>439.86880097</v>
      </c>
      <c r="N261" s="36">
        <f>SUMIFS(СВЦЭМ!$H$34:$H$777,СВЦЭМ!$A$34:$A$777,$A261,СВЦЭМ!$B$34:$B$777,N$260)+'СЕТ СН'!$F$12</f>
        <v>443.92588325999998</v>
      </c>
      <c r="O261" s="36">
        <f>SUMIFS(СВЦЭМ!$H$34:$H$777,СВЦЭМ!$A$34:$A$777,$A261,СВЦЭМ!$B$34:$B$777,O$260)+'СЕТ СН'!$F$12</f>
        <v>438.63976688000002</v>
      </c>
      <c r="P261" s="36">
        <f>SUMIFS(СВЦЭМ!$H$34:$H$777,СВЦЭМ!$A$34:$A$777,$A261,СВЦЭМ!$B$34:$B$777,P$260)+'СЕТ СН'!$F$12</f>
        <v>413.80269841</v>
      </c>
      <c r="Q261" s="36">
        <f>SUMIFS(СВЦЭМ!$H$34:$H$777,СВЦЭМ!$A$34:$A$777,$A261,СВЦЭМ!$B$34:$B$777,Q$260)+'СЕТ СН'!$F$12</f>
        <v>376.89158960999998</v>
      </c>
      <c r="R261" s="36">
        <f>SUMIFS(СВЦЭМ!$H$34:$H$777,СВЦЭМ!$A$34:$A$777,$A261,СВЦЭМ!$B$34:$B$777,R$260)+'СЕТ СН'!$F$12</f>
        <v>318.01402625999998</v>
      </c>
      <c r="S261" s="36">
        <f>SUMIFS(СВЦЭМ!$H$34:$H$777,СВЦЭМ!$A$34:$A$777,$A261,СВЦЭМ!$B$34:$B$777,S$260)+'СЕТ СН'!$F$12</f>
        <v>283.40294260000002</v>
      </c>
      <c r="T261" s="36">
        <f>SUMIFS(СВЦЭМ!$H$34:$H$777,СВЦЭМ!$A$34:$A$777,$A261,СВЦЭМ!$B$34:$B$777,T$260)+'СЕТ СН'!$F$12</f>
        <v>267.53838911000003</v>
      </c>
      <c r="U261" s="36">
        <f>SUMIFS(СВЦЭМ!$H$34:$H$777,СВЦЭМ!$A$34:$A$777,$A261,СВЦЭМ!$B$34:$B$777,U$260)+'СЕТ СН'!$F$12</f>
        <v>263.31214153000002</v>
      </c>
      <c r="V261" s="36">
        <f>SUMIFS(СВЦЭМ!$H$34:$H$777,СВЦЭМ!$A$34:$A$777,$A261,СВЦЭМ!$B$34:$B$777,V$260)+'СЕТ СН'!$F$12</f>
        <v>263.28731156999999</v>
      </c>
      <c r="W261" s="36">
        <f>SUMIFS(СВЦЭМ!$H$34:$H$777,СВЦЭМ!$A$34:$A$777,$A261,СВЦЭМ!$B$34:$B$777,W$260)+'СЕТ СН'!$F$12</f>
        <v>270.70328733999997</v>
      </c>
      <c r="X261" s="36">
        <f>SUMIFS(СВЦЭМ!$H$34:$H$777,СВЦЭМ!$A$34:$A$777,$A261,СВЦЭМ!$B$34:$B$777,X$260)+'СЕТ СН'!$F$12</f>
        <v>300.38436985999999</v>
      </c>
      <c r="Y261" s="36">
        <f>SUMIFS(СВЦЭМ!$H$34:$H$777,СВЦЭМ!$A$34:$A$777,$A261,СВЦЭМ!$B$34:$B$777,Y$260)+'СЕТ СН'!$F$12</f>
        <v>383.41115253999999</v>
      </c>
      <c r="AA261" s="45"/>
    </row>
    <row r="262" spans="1:27" ht="15.75" x14ac:dyDescent="0.2">
      <c r="A262" s="35">
        <f>A261+1</f>
        <v>43375</v>
      </c>
      <c r="B262" s="36">
        <f>SUMIFS(СВЦЭМ!$H$34:$H$777,СВЦЭМ!$A$34:$A$777,$A262,СВЦЭМ!$B$34:$B$777,B$260)+'СЕТ СН'!$F$12</f>
        <v>457.94720298999999</v>
      </c>
      <c r="C262" s="36">
        <f>SUMIFS(СВЦЭМ!$H$34:$H$777,СВЦЭМ!$A$34:$A$777,$A262,СВЦЭМ!$B$34:$B$777,C$260)+'СЕТ СН'!$F$12</f>
        <v>503.94506515</v>
      </c>
      <c r="D262" s="36">
        <f>SUMIFS(СВЦЭМ!$H$34:$H$777,СВЦЭМ!$A$34:$A$777,$A262,СВЦЭМ!$B$34:$B$777,D$260)+'СЕТ СН'!$F$12</f>
        <v>557.14193111999998</v>
      </c>
      <c r="E262" s="36">
        <f>SUMIFS(СВЦЭМ!$H$34:$H$777,СВЦЭМ!$A$34:$A$777,$A262,СВЦЭМ!$B$34:$B$777,E$260)+'СЕТ СН'!$F$12</f>
        <v>569.43481855000005</v>
      </c>
      <c r="F262" s="36">
        <f>SUMIFS(СВЦЭМ!$H$34:$H$777,СВЦЭМ!$A$34:$A$777,$A262,СВЦЭМ!$B$34:$B$777,F$260)+'СЕТ СН'!$F$12</f>
        <v>566.88074317999997</v>
      </c>
      <c r="G262" s="36">
        <f>SUMIFS(СВЦЭМ!$H$34:$H$777,СВЦЭМ!$A$34:$A$777,$A262,СВЦЭМ!$B$34:$B$777,G$260)+'СЕТ СН'!$F$12</f>
        <v>555.19308307999995</v>
      </c>
      <c r="H262" s="36">
        <f>SUMIFS(СВЦЭМ!$H$34:$H$777,СВЦЭМ!$A$34:$A$777,$A262,СВЦЭМ!$B$34:$B$777,H$260)+'СЕТ СН'!$F$12</f>
        <v>516.09974565000005</v>
      </c>
      <c r="I262" s="36">
        <f>SUMIFS(СВЦЭМ!$H$34:$H$777,СВЦЭМ!$A$34:$A$777,$A262,СВЦЭМ!$B$34:$B$777,I$260)+'СЕТ СН'!$F$12</f>
        <v>477.70635105999997</v>
      </c>
      <c r="J262" s="36">
        <f>SUMIFS(СВЦЭМ!$H$34:$H$777,СВЦЭМ!$A$34:$A$777,$A262,СВЦЭМ!$B$34:$B$777,J$260)+'СЕТ СН'!$F$12</f>
        <v>473.37213747999999</v>
      </c>
      <c r="K262" s="36">
        <f>SUMIFS(СВЦЭМ!$H$34:$H$777,СВЦЭМ!$A$34:$A$777,$A262,СВЦЭМ!$B$34:$B$777,K$260)+'СЕТ СН'!$F$12</f>
        <v>454.20455454</v>
      </c>
      <c r="L262" s="36">
        <f>SUMIFS(СВЦЭМ!$H$34:$H$777,СВЦЭМ!$A$34:$A$777,$A262,СВЦЭМ!$B$34:$B$777,L$260)+'СЕТ СН'!$F$12</f>
        <v>450.53360901999997</v>
      </c>
      <c r="M262" s="36">
        <f>SUMIFS(СВЦЭМ!$H$34:$H$777,СВЦЭМ!$A$34:$A$777,$A262,СВЦЭМ!$B$34:$B$777,M$260)+'СЕТ СН'!$F$12</f>
        <v>453.35804053999999</v>
      </c>
      <c r="N262" s="36">
        <f>SUMIFS(СВЦЭМ!$H$34:$H$777,СВЦЭМ!$A$34:$A$777,$A262,СВЦЭМ!$B$34:$B$777,N$260)+'СЕТ СН'!$F$12</f>
        <v>456.54258086999999</v>
      </c>
      <c r="O262" s="36">
        <f>SUMIFS(СВЦЭМ!$H$34:$H$777,СВЦЭМ!$A$34:$A$777,$A262,СВЦЭМ!$B$34:$B$777,O$260)+'СЕТ СН'!$F$12</f>
        <v>444.54686631999999</v>
      </c>
      <c r="P262" s="36">
        <f>SUMIFS(СВЦЭМ!$H$34:$H$777,СВЦЭМ!$A$34:$A$777,$A262,СВЦЭМ!$B$34:$B$777,P$260)+'СЕТ СН'!$F$12</f>
        <v>406.50456485000001</v>
      </c>
      <c r="Q262" s="36">
        <f>SUMIFS(СВЦЭМ!$H$34:$H$777,СВЦЭМ!$A$34:$A$777,$A262,СВЦЭМ!$B$34:$B$777,Q$260)+'СЕТ СН'!$F$12</f>
        <v>372.10590201000002</v>
      </c>
      <c r="R262" s="36">
        <f>SUMIFS(СВЦЭМ!$H$34:$H$777,СВЦЭМ!$A$34:$A$777,$A262,СВЦЭМ!$B$34:$B$777,R$260)+'СЕТ СН'!$F$12</f>
        <v>312.88933577</v>
      </c>
      <c r="S262" s="36">
        <f>SUMIFS(СВЦЭМ!$H$34:$H$777,СВЦЭМ!$A$34:$A$777,$A262,СВЦЭМ!$B$34:$B$777,S$260)+'СЕТ СН'!$F$12</f>
        <v>269.96982695999998</v>
      </c>
      <c r="T262" s="36">
        <f>SUMIFS(СВЦЭМ!$H$34:$H$777,СВЦЭМ!$A$34:$A$777,$A262,СВЦЭМ!$B$34:$B$777,T$260)+'СЕТ СН'!$F$12</f>
        <v>269.23335928</v>
      </c>
      <c r="U262" s="36">
        <f>SUMIFS(СВЦЭМ!$H$34:$H$777,СВЦЭМ!$A$34:$A$777,$A262,СВЦЭМ!$B$34:$B$777,U$260)+'СЕТ СН'!$F$12</f>
        <v>266.57014414000002</v>
      </c>
      <c r="V262" s="36">
        <f>SUMIFS(СВЦЭМ!$H$34:$H$777,СВЦЭМ!$A$34:$A$777,$A262,СВЦЭМ!$B$34:$B$777,V$260)+'СЕТ СН'!$F$12</f>
        <v>266.22772966999997</v>
      </c>
      <c r="W262" s="36">
        <f>SUMIFS(СВЦЭМ!$H$34:$H$777,СВЦЭМ!$A$34:$A$777,$A262,СВЦЭМ!$B$34:$B$777,W$260)+'СЕТ СН'!$F$12</f>
        <v>262.33726767000002</v>
      </c>
      <c r="X262" s="36">
        <f>SUMIFS(СВЦЭМ!$H$34:$H$777,СВЦЭМ!$A$34:$A$777,$A262,СВЦЭМ!$B$34:$B$777,X$260)+'СЕТ СН'!$F$12</f>
        <v>286.69498220000003</v>
      </c>
      <c r="Y262" s="36">
        <f>SUMIFS(СВЦЭМ!$H$34:$H$777,СВЦЭМ!$A$34:$A$777,$A262,СВЦЭМ!$B$34:$B$777,Y$260)+'СЕТ СН'!$F$12</f>
        <v>353.99703387</v>
      </c>
    </row>
    <row r="263" spans="1:27" ht="15.75" x14ac:dyDescent="0.2">
      <c r="A263" s="35">
        <f t="shared" ref="A263:A291" si="7">A262+1</f>
        <v>43376</v>
      </c>
      <c r="B263" s="36">
        <f>SUMIFS(СВЦЭМ!$H$34:$H$777,СВЦЭМ!$A$34:$A$777,$A263,СВЦЭМ!$B$34:$B$777,B$260)+'СЕТ СН'!$F$12</f>
        <v>426.91298322</v>
      </c>
      <c r="C263" s="36">
        <f>SUMIFS(СВЦЭМ!$H$34:$H$777,СВЦЭМ!$A$34:$A$777,$A263,СВЦЭМ!$B$34:$B$777,C$260)+'СЕТ СН'!$F$12</f>
        <v>488.26076092</v>
      </c>
      <c r="D263" s="36">
        <f>SUMIFS(СВЦЭМ!$H$34:$H$777,СВЦЭМ!$A$34:$A$777,$A263,СВЦЭМ!$B$34:$B$777,D$260)+'СЕТ СН'!$F$12</f>
        <v>542.43645137999999</v>
      </c>
      <c r="E263" s="36">
        <f>SUMIFS(СВЦЭМ!$H$34:$H$777,СВЦЭМ!$A$34:$A$777,$A263,СВЦЭМ!$B$34:$B$777,E$260)+'СЕТ СН'!$F$12</f>
        <v>550.62547576999998</v>
      </c>
      <c r="F263" s="36">
        <f>SUMIFS(СВЦЭМ!$H$34:$H$777,СВЦЭМ!$A$34:$A$777,$A263,СВЦЭМ!$B$34:$B$777,F$260)+'СЕТ СН'!$F$12</f>
        <v>546.89396655999997</v>
      </c>
      <c r="G263" s="36">
        <f>SUMIFS(СВЦЭМ!$H$34:$H$777,СВЦЭМ!$A$34:$A$777,$A263,СВЦЭМ!$B$34:$B$777,G$260)+'СЕТ СН'!$F$12</f>
        <v>529.54701245000001</v>
      </c>
      <c r="H263" s="36">
        <f>SUMIFS(СВЦЭМ!$H$34:$H$777,СВЦЭМ!$A$34:$A$777,$A263,СВЦЭМ!$B$34:$B$777,H$260)+'СЕТ СН'!$F$12</f>
        <v>493.56892656999997</v>
      </c>
      <c r="I263" s="36">
        <f>SUMIFS(СВЦЭМ!$H$34:$H$777,СВЦЭМ!$A$34:$A$777,$A263,СВЦЭМ!$B$34:$B$777,I$260)+'СЕТ СН'!$F$12</f>
        <v>459.13068319000001</v>
      </c>
      <c r="J263" s="36">
        <f>SUMIFS(СВЦЭМ!$H$34:$H$777,СВЦЭМ!$A$34:$A$777,$A263,СВЦЭМ!$B$34:$B$777,J$260)+'СЕТ СН'!$F$12</f>
        <v>445.12331431000001</v>
      </c>
      <c r="K263" s="36">
        <f>SUMIFS(СВЦЭМ!$H$34:$H$777,СВЦЭМ!$A$34:$A$777,$A263,СВЦЭМ!$B$34:$B$777,K$260)+'СЕТ СН'!$F$12</f>
        <v>440.34438360000001</v>
      </c>
      <c r="L263" s="36">
        <f>SUMIFS(СВЦЭМ!$H$34:$H$777,СВЦЭМ!$A$34:$A$777,$A263,СВЦЭМ!$B$34:$B$777,L$260)+'СЕТ СН'!$F$12</f>
        <v>445.01289398</v>
      </c>
      <c r="M263" s="36">
        <f>SUMIFS(СВЦЭМ!$H$34:$H$777,СВЦЭМ!$A$34:$A$777,$A263,СВЦЭМ!$B$34:$B$777,M$260)+'СЕТ СН'!$F$12</f>
        <v>448.93786870999998</v>
      </c>
      <c r="N263" s="36">
        <f>SUMIFS(СВЦЭМ!$H$34:$H$777,СВЦЭМ!$A$34:$A$777,$A263,СВЦЭМ!$B$34:$B$777,N$260)+'СЕТ СН'!$F$12</f>
        <v>449.12663177000002</v>
      </c>
      <c r="O263" s="36">
        <f>SUMIFS(СВЦЭМ!$H$34:$H$777,СВЦЭМ!$A$34:$A$777,$A263,СВЦЭМ!$B$34:$B$777,O$260)+'СЕТ СН'!$F$12</f>
        <v>434.00144852</v>
      </c>
      <c r="P263" s="36">
        <f>SUMIFS(СВЦЭМ!$H$34:$H$777,СВЦЭМ!$A$34:$A$777,$A263,СВЦЭМ!$B$34:$B$777,P$260)+'СЕТ СН'!$F$12</f>
        <v>407.16845905999998</v>
      </c>
      <c r="Q263" s="36">
        <f>SUMIFS(СВЦЭМ!$H$34:$H$777,СВЦЭМ!$A$34:$A$777,$A263,СВЦЭМ!$B$34:$B$777,Q$260)+'СЕТ СН'!$F$12</f>
        <v>369.26528181999998</v>
      </c>
      <c r="R263" s="36">
        <f>SUMIFS(СВЦЭМ!$H$34:$H$777,СВЦЭМ!$A$34:$A$777,$A263,СВЦЭМ!$B$34:$B$777,R$260)+'СЕТ СН'!$F$12</f>
        <v>319.09658417000003</v>
      </c>
      <c r="S263" s="36">
        <f>SUMIFS(СВЦЭМ!$H$34:$H$777,СВЦЭМ!$A$34:$A$777,$A263,СВЦЭМ!$B$34:$B$777,S$260)+'СЕТ СН'!$F$12</f>
        <v>283.08198916999999</v>
      </c>
      <c r="T263" s="36">
        <f>SUMIFS(СВЦЭМ!$H$34:$H$777,СВЦЭМ!$A$34:$A$777,$A263,СВЦЭМ!$B$34:$B$777,T$260)+'СЕТ СН'!$F$12</f>
        <v>289.43556037000002</v>
      </c>
      <c r="U263" s="36">
        <f>SUMIFS(СВЦЭМ!$H$34:$H$777,СВЦЭМ!$A$34:$A$777,$A263,СВЦЭМ!$B$34:$B$777,U$260)+'СЕТ СН'!$F$12</f>
        <v>309.68232492999999</v>
      </c>
      <c r="V263" s="36">
        <f>SUMIFS(СВЦЭМ!$H$34:$H$777,СВЦЭМ!$A$34:$A$777,$A263,СВЦЭМ!$B$34:$B$777,V$260)+'СЕТ СН'!$F$12</f>
        <v>313.20961858999999</v>
      </c>
      <c r="W263" s="36">
        <f>SUMIFS(СВЦЭМ!$H$34:$H$777,СВЦЭМ!$A$34:$A$777,$A263,СВЦЭМ!$B$34:$B$777,W$260)+'СЕТ СН'!$F$12</f>
        <v>310.44804483000001</v>
      </c>
      <c r="X263" s="36">
        <f>SUMIFS(СВЦЭМ!$H$34:$H$777,СВЦЭМ!$A$34:$A$777,$A263,СВЦЭМ!$B$34:$B$777,X$260)+'СЕТ СН'!$F$12</f>
        <v>300.78897224999997</v>
      </c>
      <c r="Y263" s="36">
        <f>SUMIFS(СВЦЭМ!$H$34:$H$777,СВЦЭМ!$A$34:$A$777,$A263,СВЦЭМ!$B$34:$B$777,Y$260)+'СЕТ СН'!$F$12</f>
        <v>368.94804248000003</v>
      </c>
    </row>
    <row r="264" spans="1:27" ht="15.75" x14ac:dyDescent="0.2">
      <c r="A264" s="35">
        <f t="shared" si="7"/>
        <v>43377</v>
      </c>
      <c r="B264" s="36">
        <f>SUMIFS(СВЦЭМ!$H$34:$H$777,СВЦЭМ!$A$34:$A$777,$A264,СВЦЭМ!$B$34:$B$777,B$260)+'СЕТ СН'!$F$12</f>
        <v>403.51144016000001</v>
      </c>
      <c r="C264" s="36">
        <f>SUMIFS(СВЦЭМ!$H$34:$H$777,СВЦЭМ!$A$34:$A$777,$A264,СВЦЭМ!$B$34:$B$777,C$260)+'СЕТ СН'!$F$12</f>
        <v>467.85555840000001</v>
      </c>
      <c r="D264" s="36">
        <f>SUMIFS(СВЦЭМ!$H$34:$H$777,СВЦЭМ!$A$34:$A$777,$A264,СВЦЭМ!$B$34:$B$777,D$260)+'СЕТ СН'!$F$12</f>
        <v>526.92236445000003</v>
      </c>
      <c r="E264" s="36">
        <f>SUMIFS(СВЦЭМ!$H$34:$H$777,СВЦЭМ!$A$34:$A$777,$A264,СВЦЭМ!$B$34:$B$777,E$260)+'СЕТ СН'!$F$12</f>
        <v>543.85737440000003</v>
      </c>
      <c r="F264" s="36">
        <f>SUMIFS(СВЦЭМ!$H$34:$H$777,СВЦЭМ!$A$34:$A$777,$A264,СВЦЭМ!$B$34:$B$777,F$260)+'СЕТ СН'!$F$12</f>
        <v>541.44466379999994</v>
      </c>
      <c r="G264" s="36">
        <f>SUMIFS(СВЦЭМ!$H$34:$H$777,СВЦЭМ!$A$34:$A$777,$A264,СВЦЭМ!$B$34:$B$777,G$260)+'СЕТ СН'!$F$12</f>
        <v>524.72563621999996</v>
      </c>
      <c r="H264" s="36">
        <f>SUMIFS(СВЦЭМ!$H$34:$H$777,СВЦЭМ!$A$34:$A$777,$A264,СВЦЭМ!$B$34:$B$777,H$260)+'СЕТ СН'!$F$12</f>
        <v>494.96550402999998</v>
      </c>
      <c r="I264" s="36">
        <f>SUMIFS(СВЦЭМ!$H$34:$H$777,СВЦЭМ!$A$34:$A$777,$A264,СВЦЭМ!$B$34:$B$777,I$260)+'СЕТ СН'!$F$12</f>
        <v>467.25655212999999</v>
      </c>
      <c r="J264" s="36">
        <f>SUMIFS(СВЦЭМ!$H$34:$H$777,СВЦЭМ!$A$34:$A$777,$A264,СВЦЭМ!$B$34:$B$777,J$260)+'СЕТ СН'!$F$12</f>
        <v>457.12436339999999</v>
      </c>
      <c r="K264" s="36">
        <f>SUMIFS(СВЦЭМ!$H$34:$H$777,СВЦЭМ!$A$34:$A$777,$A264,СВЦЭМ!$B$34:$B$777,K$260)+'СЕТ СН'!$F$12</f>
        <v>452.34878722000002</v>
      </c>
      <c r="L264" s="36">
        <f>SUMIFS(СВЦЭМ!$H$34:$H$777,СВЦЭМ!$A$34:$A$777,$A264,СВЦЭМ!$B$34:$B$777,L$260)+'СЕТ СН'!$F$12</f>
        <v>456.92611648000002</v>
      </c>
      <c r="M264" s="36">
        <f>SUMIFS(СВЦЭМ!$H$34:$H$777,СВЦЭМ!$A$34:$A$777,$A264,СВЦЭМ!$B$34:$B$777,M$260)+'СЕТ СН'!$F$12</f>
        <v>465.34121035999999</v>
      </c>
      <c r="N264" s="36">
        <f>SUMIFS(СВЦЭМ!$H$34:$H$777,СВЦЭМ!$A$34:$A$777,$A264,СВЦЭМ!$B$34:$B$777,N$260)+'СЕТ СН'!$F$12</f>
        <v>467.25497618999998</v>
      </c>
      <c r="O264" s="36">
        <f>SUMIFS(СВЦЭМ!$H$34:$H$777,СВЦЭМ!$A$34:$A$777,$A264,СВЦЭМ!$B$34:$B$777,O$260)+'СЕТ СН'!$F$12</f>
        <v>459.87449939999999</v>
      </c>
      <c r="P264" s="36">
        <f>SUMIFS(СВЦЭМ!$H$34:$H$777,СВЦЭМ!$A$34:$A$777,$A264,СВЦЭМ!$B$34:$B$777,P$260)+'СЕТ СН'!$F$12</f>
        <v>419.14877849999999</v>
      </c>
      <c r="Q264" s="36">
        <f>SUMIFS(СВЦЭМ!$H$34:$H$777,СВЦЭМ!$A$34:$A$777,$A264,СВЦЭМ!$B$34:$B$777,Q$260)+'СЕТ СН'!$F$12</f>
        <v>384.94378518000002</v>
      </c>
      <c r="R264" s="36">
        <f>SUMIFS(СВЦЭМ!$H$34:$H$777,СВЦЭМ!$A$34:$A$777,$A264,СВЦЭМ!$B$34:$B$777,R$260)+'СЕТ СН'!$F$12</f>
        <v>332.31306735999999</v>
      </c>
      <c r="S264" s="36">
        <f>SUMIFS(СВЦЭМ!$H$34:$H$777,СВЦЭМ!$A$34:$A$777,$A264,СВЦЭМ!$B$34:$B$777,S$260)+'СЕТ СН'!$F$12</f>
        <v>290.08326604000001</v>
      </c>
      <c r="T264" s="36">
        <f>SUMIFS(СВЦЭМ!$H$34:$H$777,СВЦЭМ!$A$34:$A$777,$A264,СВЦЭМ!$B$34:$B$777,T$260)+'СЕТ СН'!$F$12</f>
        <v>293.62483336999998</v>
      </c>
      <c r="U264" s="36">
        <f>SUMIFS(СВЦЭМ!$H$34:$H$777,СВЦЭМ!$A$34:$A$777,$A264,СВЦЭМ!$B$34:$B$777,U$260)+'СЕТ СН'!$F$12</f>
        <v>316.94319703999997</v>
      </c>
      <c r="V264" s="36">
        <f>SUMIFS(СВЦЭМ!$H$34:$H$777,СВЦЭМ!$A$34:$A$777,$A264,СВЦЭМ!$B$34:$B$777,V$260)+'СЕТ СН'!$F$12</f>
        <v>320.60930241</v>
      </c>
      <c r="W264" s="36">
        <f>SUMIFS(СВЦЭМ!$H$34:$H$777,СВЦЭМ!$A$34:$A$777,$A264,СВЦЭМ!$B$34:$B$777,W$260)+'СЕТ СН'!$F$12</f>
        <v>316.21045308999999</v>
      </c>
      <c r="X264" s="36">
        <f>SUMIFS(СВЦЭМ!$H$34:$H$777,СВЦЭМ!$A$34:$A$777,$A264,СВЦЭМ!$B$34:$B$777,X$260)+'СЕТ СН'!$F$12</f>
        <v>313.40441657999997</v>
      </c>
      <c r="Y264" s="36">
        <f>SUMIFS(СВЦЭМ!$H$34:$H$777,СВЦЭМ!$A$34:$A$777,$A264,СВЦЭМ!$B$34:$B$777,Y$260)+'СЕТ СН'!$F$12</f>
        <v>361.46933595000002</v>
      </c>
    </row>
    <row r="265" spans="1:27" ht="15.75" x14ac:dyDescent="0.2">
      <c r="A265" s="35">
        <f t="shared" si="7"/>
        <v>43378</v>
      </c>
      <c r="B265" s="36">
        <f>SUMIFS(СВЦЭМ!$H$34:$H$777,СВЦЭМ!$A$34:$A$777,$A265,СВЦЭМ!$B$34:$B$777,B$260)+'СЕТ СН'!$F$12</f>
        <v>452.91092996999998</v>
      </c>
      <c r="C265" s="36">
        <f>SUMIFS(СВЦЭМ!$H$34:$H$777,СВЦЭМ!$A$34:$A$777,$A265,СВЦЭМ!$B$34:$B$777,C$260)+'СЕТ СН'!$F$12</f>
        <v>490.12605246999999</v>
      </c>
      <c r="D265" s="36">
        <f>SUMIFS(СВЦЭМ!$H$34:$H$777,СВЦЭМ!$A$34:$A$777,$A265,СВЦЭМ!$B$34:$B$777,D$260)+'СЕТ СН'!$F$12</f>
        <v>529.15132391999998</v>
      </c>
      <c r="E265" s="36">
        <f>SUMIFS(СВЦЭМ!$H$34:$H$777,СВЦЭМ!$A$34:$A$777,$A265,СВЦЭМ!$B$34:$B$777,E$260)+'СЕТ СН'!$F$12</f>
        <v>532.35660447999999</v>
      </c>
      <c r="F265" s="36">
        <f>SUMIFS(СВЦЭМ!$H$34:$H$777,СВЦЭМ!$A$34:$A$777,$A265,СВЦЭМ!$B$34:$B$777,F$260)+'СЕТ СН'!$F$12</f>
        <v>533.36930396000002</v>
      </c>
      <c r="G265" s="36">
        <f>SUMIFS(СВЦЭМ!$H$34:$H$777,СВЦЭМ!$A$34:$A$777,$A265,СВЦЭМ!$B$34:$B$777,G$260)+'СЕТ СН'!$F$12</f>
        <v>524.49619011000004</v>
      </c>
      <c r="H265" s="36">
        <f>SUMIFS(СВЦЭМ!$H$34:$H$777,СВЦЭМ!$A$34:$A$777,$A265,СВЦЭМ!$B$34:$B$777,H$260)+'СЕТ СН'!$F$12</f>
        <v>497.13177338000003</v>
      </c>
      <c r="I265" s="36">
        <f>SUMIFS(СВЦЭМ!$H$34:$H$777,СВЦЭМ!$A$34:$A$777,$A265,СВЦЭМ!$B$34:$B$777,I$260)+'СЕТ СН'!$F$12</f>
        <v>454.70982203</v>
      </c>
      <c r="J265" s="36">
        <f>SUMIFS(СВЦЭМ!$H$34:$H$777,СВЦЭМ!$A$34:$A$777,$A265,СВЦЭМ!$B$34:$B$777,J$260)+'СЕТ СН'!$F$12</f>
        <v>440.94051123999998</v>
      </c>
      <c r="K265" s="36">
        <f>SUMIFS(СВЦЭМ!$H$34:$H$777,СВЦЭМ!$A$34:$A$777,$A265,СВЦЭМ!$B$34:$B$777,K$260)+'СЕТ СН'!$F$12</f>
        <v>438.76206160999999</v>
      </c>
      <c r="L265" s="36">
        <f>SUMIFS(СВЦЭМ!$H$34:$H$777,СВЦЭМ!$A$34:$A$777,$A265,СВЦЭМ!$B$34:$B$777,L$260)+'СЕТ СН'!$F$12</f>
        <v>441.74710107999999</v>
      </c>
      <c r="M265" s="36">
        <f>SUMIFS(СВЦЭМ!$H$34:$H$777,СВЦЭМ!$A$34:$A$777,$A265,СВЦЭМ!$B$34:$B$777,M$260)+'СЕТ СН'!$F$12</f>
        <v>444.75144484999998</v>
      </c>
      <c r="N265" s="36">
        <f>SUMIFS(СВЦЭМ!$H$34:$H$777,СВЦЭМ!$A$34:$A$777,$A265,СВЦЭМ!$B$34:$B$777,N$260)+'СЕТ СН'!$F$12</f>
        <v>455.82930879999998</v>
      </c>
      <c r="O265" s="36">
        <f>SUMIFS(СВЦЭМ!$H$34:$H$777,СВЦЭМ!$A$34:$A$777,$A265,СВЦЭМ!$B$34:$B$777,O$260)+'СЕТ СН'!$F$12</f>
        <v>447.58494195999998</v>
      </c>
      <c r="P265" s="36">
        <f>SUMIFS(СВЦЭМ!$H$34:$H$777,СВЦЭМ!$A$34:$A$777,$A265,СВЦЭМ!$B$34:$B$777,P$260)+'СЕТ СН'!$F$12</f>
        <v>424.28450643999997</v>
      </c>
      <c r="Q265" s="36">
        <f>SUMIFS(СВЦЭМ!$H$34:$H$777,СВЦЭМ!$A$34:$A$777,$A265,СВЦЭМ!$B$34:$B$777,Q$260)+'СЕТ СН'!$F$12</f>
        <v>386.34375204000003</v>
      </c>
      <c r="R265" s="36">
        <f>SUMIFS(СВЦЭМ!$H$34:$H$777,СВЦЭМ!$A$34:$A$777,$A265,СВЦЭМ!$B$34:$B$777,R$260)+'СЕТ СН'!$F$12</f>
        <v>335.16174239999998</v>
      </c>
      <c r="S265" s="36">
        <f>SUMIFS(СВЦЭМ!$H$34:$H$777,СВЦЭМ!$A$34:$A$777,$A265,СВЦЭМ!$B$34:$B$777,S$260)+'СЕТ СН'!$F$12</f>
        <v>284.29240721000002</v>
      </c>
      <c r="T265" s="36">
        <f>SUMIFS(СВЦЭМ!$H$34:$H$777,СВЦЭМ!$A$34:$A$777,$A265,СВЦЭМ!$B$34:$B$777,T$260)+'СЕТ СН'!$F$12</f>
        <v>275.04962307</v>
      </c>
      <c r="U265" s="36">
        <f>SUMIFS(СВЦЭМ!$H$34:$H$777,СВЦЭМ!$A$34:$A$777,$A265,СВЦЭМ!$B$34:$B$777,U$260)+'СЕТ СН'!$F$12</f>
        <v>297.31748911</v>
      </c>
      <c r="V265" s="36">
        <f>SUMIFS(СВЦЭМ!$H$34:$H$777,СВЦЭМ!$A$34:$A$777,$A265,СВЦЭМ!$B$34:$B$777,V$260)+'СЕТ СН'!$F$12</f>
        <v>297.26165333</v>
      </c>
      <c r="W265" s="36">
        <f>SUMIFS(СВЦЭМ!$H$34:$H$777,СВЦЭМ!$A$34:$A$777,$A265,СВЦЭМ!$B$34:$B$777,W$260)+'СЕТ СН'!$F$12</f>
        <v>291.01450476000002</v>
      </c>
      <c r="X265" s="36">
        <f>SUMIFS(СВЦЭМ!$H$34:$H$777,СВЦЭМ!$A$34:$A$777,$A265,СВЦЭМ!$B$34:$B$777,X$260)+'СЕТ СН'!$F$12</f>
        <v>292.69494161</v>
      </c>
      <c r="Y265" s="36">
        <f>SUMIFS(СВЦЭМ!$H$34:$H$777,СВЦЭМ!$A$34:$A$777,$A265,СВЦЭМ!$B$34:$B$777,Y$260)+'СЕТ СН'!$F$12</f>
        <v>360.30175168</v>
      </c>
    </row>
    <row r="266" spans="1:27" ht="15.75" x14ac:dyDescent="0.2">
      <c r="A266" s="35">
        <f t="shared" si="7"/>
        <v>43379</v>
      </c>
      <c r="B266" s="36">
        <f>SUMIFS(СВЦЭМ!$H$34:$H$777,СВЦЭМ!$A$34:$A$777,$A266,СВЦЭМ!$B$34:$B$777,B$260)+'СЕТ СН'!$F$12</f>
        <v>425.20171085999999</v>
      </c>
      <c r="C266" s="36">
        <f>SUMIFS(СВЦЭМ!$H$34:$H$777,СВЦЭМ!$A$34:$A$777,$A266,СВЦЭМ!$B$34:$B$777,C$260)+'СЕТ СН'!$F$12</f>
        <v>491.65024890000001</v>
      </c>
      <c r="D266" s="36">
        <f>SUMIFS(СВЦЭМ!$H$34:$H$777,СВЦЭМ!$A$34:$A$777,$A266,СВЦЭМ!$B$34:$B$777,D$260)+'СЕТ СН'!$F$12</f>
        <v>541.36293363000004</v>
      </c>
      <c r="E266" s="36">
        <f>SUMIFS(СВЦЭМ!$H$34:$H$777,СВЦЭМ!$A$34:$A$777,$A266,СВЦЭМ!$B$34:$B$777,E$260)+'СЕТ СН'!$F$12</f>
        <v>549.69373700999995</v>
      </c>
      <c r="F266" s="36">
        <f>SUMIFS(СВЦЭМ!$H$34:$H$777,СВЦЭМ!$A$34:$A$777,$A266,СВЦЭМ!$B$34:$B$777,F$260)+'СЕТ СН'!$F$12</f>
        <v>545.98056844999996</v>
      </c>
      <c r="G266" s="36">
        <f>SUMIFS(СВЦЭМ!$H$34:$H$777,СВЦЭМ!$A$34:$A$777,$A266,СВЦЭМ!$B$34:$B$777,G$260)+'СЕТ СН'!$F$12</f>
        <v>536.73001809000004</v>
      </c>
      <c r="H266" s="36">
        <f>SUMIFS(СВЦЭМ!$H$34:$H$777,СВЦЭМ!$A$34:$A$777,$A266,СВЦЭМ!$B$34:$B$777,H$260)+'СЕТ СН'!$F$12</f>
        <v>525.80784365</v>
      </c>
      <c r="I266" s="36">
        <f>SUMIFS(СВЦЭМ!$H$34:$H$777,СВЦЭМ!$A$34:$A$777,$A266,СВЦЭМ!$B$34:$B$777,I$260)+'СЕТ СН'!$F$12</f>
        <v>494.76109167999999</v>
      </c>
      <c r="J266" s="36">
        <f>SUMIFS(СВЦЭМ!$H$34:$H$777,СВЦЭМ!$A$34:$A$777,$A266,СВЦЭМ!$B$34:$B$777,J$260)+'СЕТ СН'!$F$12</f>
        <v>456.97918907000002</v>
      </c>
      <c r="K266" s="36">
        <f>SUMIFS(СВЦЭМ!$H$34:$H$777,СВЦЭМ!$A$34:$A$777,$A266,СВЦЭМ!$B$34:$B$777,K$260)+'СЕТ СН'!$F$12</f>
        <v>429.48880050999998</v>
      </c>
      <c r="L266" s="36">
        <f>SUMIFS(СВЦЭМ!$H$34:$H$777,СВЦЭМ!$A$34:$A$777,$A266,СВЦЭМ!$B$34:$B$777,L$260)+'СЕТ СН'!$F$12</f>
        <v>420.30023562000002</v>
      </c>
      <c r="M266" s="36">
        <f>SUMIFS(СВЦЭМ!$H$34:$H$777,СВЦЭМ!$A$34:$A$777,$A266,СВЦЭМ!$B$34:$B$777,M$260)+'СЕТ СН'!$F$12</f>
        <v>419.02567768</v>
      </c>
      <c r="N266" s="36">
        <f>SUMIFS(СВЦЭМ!$H$34:$H$777,СВЦЭМ!$A$34:$A$777,$A266,СВЦЭМ!$B$34:$B$777,N$260)+'СЕТ СН'!$F$12</f>
        <v>431.41774169000001</v>
      </c>
      <c r="O266" s="36">
        <f>SUMIFS(СВЦЭМ!$H$34:$H$777,СВЦЭМ!$A$34:$A$777,$A266,СВЦЭМ!$B$34:$B$777,O$260)+'СЕТ СН'!$F$12</f>
        <v>434.07444353</v>
      </c>
      <c r="P266" s="36">
        <f>SUMIFS(СВЦЭМ!$H$34:$H$777,СВЦЭМ!$A$34:$A$777,$A266,СВЦЭМ!$B$34:$B$777,P$260)+'СЕТ СН'!$F$12</f>
        <v>397.36575004000002</v>
      </c>
      <c r="Q266" s="36">
        <f>SUMIFS(СВЦЭМ!$H$34:$H$777,СВЦЭМ!$A$34:$A$777,$A266,СВЦЭМ!$B$34:$B$777,Q$260)+'СЕТ СН'!$F$12</f>
        <v>361.39496699</v>
      </c>
      <c r="R266" s="36">
        <f>SUMIFS(СВЦЭМ!$H$34:$H$777,СВЦЭМ!$A$34:$A$777,$A266,СВЦЭМ!$B$34:$B$777,R$260)+'СЕТ СН'!$F$12</f>
        <v>306.04169094000002</v>
      </c>
      <c r="S266" s="36">
        <f>SUMIFS(СВЦЭМ!$H$34:$H$777,СВЦЭМ!$A$34:$A$777,$A266,СВЦЭМ!$B$34:$B$777,S$260)+'СЕТ СН'!$F$12</f>
        <v>268.47131417000003</v>
      </c>
      <c r="T266" s="36">
        <f>SUMIFS(СВЦЭМ!$H$34:$H$777,СВЦЭМ!$A$34:$A$777,$A266,СВЦЭМ!$B$34:$B$777,T$260)+'СЕТ СН'!$F$12</f>
        <v>270.13604795999998</v>
      </c>
      <c r="U266" s="36">
        <f>SUMIFS(СВЦЭМ!$H$34:$H$777,СВЦЭМ!$A$34:$A$777,$A266,СВЦЭМ!$B$34:$B$777,U$260)+'СЕТ СН'!$F$12</f>
        <v>293.73313395000002</v>
      </c>
      <c r="V266" s="36">
        <f>SUMIFS(СВЦЭМ!$H$34:$H$777,СВЦЭМ!$A$34:$A$777,$A266,СВЦЭМ!$B$34:$B$777,V$260)+'СЕТ СН'!$F$12</f>
        <v>297.57457044</v>
      </c>
      <c r="W266" s="36">
        <f>SUMIFS(СВЦЭМ!$H$34:$H$777,СВЦЭМ!$A$34:$A$777,$A266,СВЦЭМ!$B$34:$B$777,W$260)+'СЕТ СН'!$F$12</f>
        <v>285.97224390999997</v>
      </c>
      <c r="X266" s="36">
        <f>SUMIFS(СВЦЭМ!$H$34:$H$777,СВЦЭМ!$A$34:$A$777,$A266,СВЦЭМ!$B$34:$B$777,X$260)+'СЕТ СН'!$F$12</f>
        <v>284.88673877999997</v>
      </c>
      <c r="Y266" s="36">
        <f>SUMIFS(СВЦЭМ!$H$34:$H$777,СВЦЭМ!$A$34:$A$777,$A266,СВЦЭМ!$B$34:$B$777,Y$260)+'СЕТ СН'!$F$12</f>
        <v>354.71081816999998</v>
      </c>
    </row>
    <row r="267" spans="1:27" ht="15.75" x14ac:dyDescent="0.2">
      <c r="A267" s="35">
        <f t="shared" si="7"/>
        <v>43380</v>
      </c>
      <c r="B267" s="36">
        <f>SUMIFS(СВЦЭМ!$H$34:$H$777,СВЦЭМ!$A$34:$A$777,$A267,СВЦЭМ!$B$34:$B$777,B$260)+'СЕТ СН'!$F$12</f>
        <v>417.79578566999999</v>
      </c>
      <c r="C267" s="36">
        <f>SUMIFS(СВЦЭМ!$H$34:$H$777,СВЦЭМ!$A$34:$A$777,$A267,СВЦЭМ!$B$34:$B$777,C$260)+'СЕТ СН'!$F$12</f>
        <v>477.50765975000002</v>
      </c>
      <c r="D267" s="36">
        <f>SUMIFS(СВЦЭМ!$H$34:$H$777,СВЦЭМ!$A$34:$A$777,$A267,СВЦЭМ!$B$34:$B$777,D$260)+'СЕТ СН'!$F$12</f>
        <v>524.63033339000003</v>
      </c>
      <c r="E267" s="36">
        <f>SUMIFS(СВЦЭМ!$H$34:$H$777,СВЦЭМ!$A$34:$A$777,$A267,СВЦЭМ!$B$34:$B$777,E$260)+'СЕТ СН'!$F$12</f>
        <v>525.98020965000001</v>
      </c>
      <c r="F267" s="36">
        <f>SUMIFS(СВЦЭМ!$H$34:$H$777,СВЦЭМ!$A$34:$A$777,$A267,СВЦЭМ!$B$34:$B$777,F$260)+'СЕТ СН'!$F$12</f>
        <v>527.57044330999997</v>
      </c>
      <c r="G267" s="36">
        <f>SUMIFS(СВЦЭМ!$H$34:$H$777,СВЦЭМ!$A$34:$A$777,$A267,СВЦЭМ!$B$34:$B$777,G$260)+'СЕТ СН'!$F$12</f>
        <v>533.15027883000005</v>
      </c>
      <c r="H267" s="36">
        <f>SUMIFS(СВЦЭМ!$H$34:$H$777,СВЦЭМ!$A$34:$A$777,$A267,СВЦЭМ!$B$34:$B$777,H$260)+'СЕТ СН'!$F$12</f>
        <v>515.94486017999998</v>
      </c>
      <c r="I267" s="36">
        <f>SUMIFS(СВЦЭМ!$H$34:$H$777,СВЦЭМ!$A$34:$A$777,$A267,СВЦЭМ!$B$34:$B$777,I$260)+'СЕТ СН'!$F$12</f>
        <v>483.61988672000001</v>
      </c>
      <c r="J267" s="36">
        <f>SUMIFS(СВЦЭМ!$H$34:$H$777,СВЦЭМ!$A$34:$A$777,$A267,СВЦЭМ!$B$34:$B$777,J$260)+'СЕТ СН'!$F$12</f>
        <v>456.38500345</v>
      </c>
      <c r="K267" s="36">
        <f>SUMIFS(СВЦЭМ!$H$34:$H$777,СВЦЭМ!$A$34:$A$777,$A267,СВЦЭМ!$B$34:$B$777,K$260)+'СЕТ СН'!$F$12</f>
        <v>439.36393099999998</v>
      </c>
      <c r="L267" s="36">
        <f>SUMIFS(СВЦЭМ!$H$34:$H$777,СВЦЭМ!$A$34:$A$777,$A267,СВЦЭМ!$B$34:$B$777,L$260)+'СЕТ СН'!$F$12</f>
        <v>426.74315510999998</v>
      </c>
      <c r="M267" s="36">
        <f>SUMIFS(СВЦЭМ!$H$34:$H$777,СВЦЭМ!$A$34:$A$777,$A267,СВЦЭМ!$B$34:$B$777,M$260)+'СЕТ СН'!$F$12</f>
        <v>430.18596465000002</v>
      </c>
      <c r="N267" s="36">
        <f>SUMIFS(СВЦЭМ!$H$34:$H$777,СВЦЭМ!$A$34:$A$777,$A267,СВЦЭМ!$B$34:$B$777,N$260)+'СЕТ СН'!$F$12</f>
        <v>436.10851761999999</v>
      </c>
      <c r="O267" s="36">
        <f>SUMIFS(СВЦЭМ!$H$34:$H$777,СВЦЭМ!$A$34:$A$777,$A267,СВЦЭМ!$B$34:$B$777,O$260)+'СЕТ СН'!$F$12</f>
        <v>429.45865487999998</v>
      </c>
      <c r="P267" s="36">
        <f>SUMIFS(СВЦЭМ!$H$34:$H$777,СВЦЭМ!$A$34:$A$777,$A267,СВЦЭМ!$B$34:$B$777,P$260)+'СЕТ СН'!$F$12</f>
        <v>396.70663746000002</v>
      </c>
      <c r="Q267" s="36">
        <f>SUMIFS(СВЦЭМ!$H$34:$H$777,СВЦЭМ!$A$34:$A$777,$A267,СВЦЭМ!$B$34:$B$777,Q$260)+'СЕТ СН'!$F$12</f>
        <v>358.48561575999997</v>
      </c>
      <c r="R267" s="36">
        <f>SUMIFS(СВЦЭМ!$H$34:$H$777,СВЦЭМ!$A$34:$A$777,$A267,СВЦЭМ!$B$34:$B$777,R$260)+'СЕТ СН'!$F$12</f>
        <v>306.36668014000003</v>
      </c>
      <c r="S267" s="36">
        <f>SUMIFS(СВЦЭМ!$H$34:$H$777,СВЦЭМ!$A$34:$A$777,$A267,СВЦЭМ!$B$34:$B$777,S$260)+'СЕТ СН'!$F$12</f>
        <v>268.66413136</v>
      </c>
      <c r="T267" s="36">
        <f>SUMIFS(СВЦЭМ!$H$34:$H$777,СВЦЭМ!$A$34:$A$777,$A267,СВЦЭМ!$B$34:$B$777,T$260)+'СЕТ СН'!$F$12</f>
        <v>280.37326005</v>
      </c>
      <c r="U267" s="36">
        <f>SUMIFS(СВЦЭМ!$H$34:$H$777,СВЦЭМ!$A$34:$A$777,$A267,СВЦЭМ!$B$34:$B$777,U$260)+'СЕТ СН'!$F$12</f>
        <v>307.71477176000002</v>
      </c>
      <c r="V267" s="36">
        <f>SUMIFS(СВЦЭМ!$H$34:$H$777,СВЦЭМ!$A$34:$A$777,$A267,СВЦЭМ!$B$34:$B$777,V$260)+'СЕТ СН'!$F$12</f>
        <v>309.55542466000003</v>
      </c>
      <c r="W267" s="36">
        <f>SUMIFS(СВЦЭМ!$H$34:$H$777,СВЦЭМ!$A$34:$A$777,$A267,СВЦЭМ!$B$34:$B$777,W$260)+'СЕТ СН'!$F$12</f>
        <v>297.75035943</v>
      </c>
      <c r="X267" s="36">
        <f>SUMIFS(СВЦЭМ!$H$34:$H$777,СВЦЭМ!$A$34:$A$777,$A267,СВЦЭМ!$B$34:$B$777,X$260)+'СЕТ СН'!$F$12</f>
        <v>293.45515934999997</v>
      </c>
      <c r="Y267" s="36">
        <f>SUMIFS(СВЦЭМ!$H$34:$H$777,СВЦЭМ!$A$34:$A$777,$A267,СВЦЭМ!$B$34:$B$777,Y$260)+'СЕТ СН'!$F$12</f>
        <v>350.49121054</v>
      </c>
    </row>
    <row r="268" spans="1:27" ht="15.75" x14ac:dyDescent="0.2">
      <c r="A268" s="35">
        <f t="shared" si="7"/>
        <v>43381</v>
      </c>
      <c r="B268" s="36">
        <f>SUMIFS(СВЦЭМ!$H$34:$H$777,СВЦЭМ!$A$34:$A$777,$A268,СВЦЭМ!$B$34:$B$777,B$260)+'СЕТ СН'!$F$12</f>
        <v>448.01762485</v>
      </c>
      <c r="C268" s="36">
        <f>SUMIFS(СВЦЭМ!$H$34:$H$777,СВЦЭМ!$A$34:$A$777,$A268,СВЦЭМ!$B$34:$B$777,C$260)+'СЕТ СН'!$F$12</f>
        <v>505.95310155999999</v>
      </c>
      <c r="D268" s="36">
        <f>SUMIFS(СВЦЭМ!$H$34:$H$777,СВЦЭМ!$A$34:$A$777,$A268,СВЦЭМ!$B$34:$B$777,D$260)+'СЕТ СН'!$F$12</f>
        <v>560.07826609000006</v>
      </c>
      <c r="E268" s="36">
        <f>SUMIFS(СВЦЭМ!$H$34:$H$777,СВЦЭМ!$A$34:$A$777,$A268,СВЦЭМ!$B$34:$B$777,E$260)+'СЕТ СН'!$F$12</f>
        <v>567.94371148000005</v>
      </c>
      <c r="F268" s="36">
        <f>SUMIFS(СВЦЭМ!$H$34:$H$777,СВЦЭМ!$A$34:$A$777,$A268,СВЦЭМ!$B$34:$B$777,F$260)+'СЕТ СН'!$F$12</f>
        <v>570.59407881000004</v>
      </c>
      <c r="G268" s="36">
        <f>SUMIFS(СВЦЭМ!$H$34:$H$777,СВЦЭМ!$A$34:$A$777,$A268,СВЦЭМ!$B$34:$B$777,G$260)+'СЕТ СН'!$F$12</f>
        <v>553.02545626999995</v>
      </c>
      <c r="H268" s="36">
        <f>SUMIFS(СВЦЭМ!$H$34:$H$777,СВЦЭМ!$A$34:$A$777,$A268,СВЦЭМ!$B$34:$B$777,H$260)+'СЕТ СН'!$F$12</f>
        <v>512.69078085000001</v>
      </c>
      <c r="I268" s="36">
        <f>SUMIFS(СВЦЭМ!$H$34:$H$777,СВЦЭМ!$A$34:$A$777,$A268,СВЦЭМ!$B$34:$B$777,I$260)+'СЕТ СН'!$F$12</f>
        <v>468.20049846000001</v>
      </c>
      <c r="J268" s="36">
        <f>SUMIFS(СВЦЭМ!$H$34:$H$777,СВЦЭМ!$A$34:$A$777,$A268,СВЦЭМ!$B$34:$B$777,J$260)+'СЕТ СН'!$F$12</f>
        <v>449.60087242999998</v>
      </c>
      <c r="K268" s="36">
        <f>SUMIFS(СВЦЭМ!$H$34:$H$777,СВЦЭМ!$A$34:$A$777,$A268,СВЦЭМ!$B$34:$B$777,K$260)+'СЕТ СН'!$F$12</f>
        <v>434.39496892</v>
      </c>
      <c r="L268" s="36">
        <f>SUMIFS(СВЦЭМ!$H$34:$H$777,СВЦЭМ!$A$34:$A$777,$A268,СВЦЭМ!$B$34:$B$777,L$260)+'СЕТ СН'!$F$12</f>
        <v>430.98413705000002</v>
      </c>
      <c r="M268" s="36">
        <f>SUMIFS(СВЦЭМ!$H$34:$H$777,СВЦЭМ!$A$34:$A$777,$A268,СВЦЭМ!$B$34:$B$777,M$260)+'СЕТ СН'!$F$12</f>
        <v>437.16359253000002</v>
      </c>
      <c r="N268" s="36">
        <f>SUMIFS(СВЦЭМ!$H$34:$H$777,СВЦЭМ!$A$34:$A$777,$A268,СВЦЭМ!$B$34:$B$777,N$260)+'СЕТ СН'!$F$12</f>
        <v>442.43830588999998</v>
      </c>
      <c r="O268" s="36">
        <f>SUMIFS(СВЦЭМ!$H$34:$H$777,СВЦЭМ!$A$34:$A$777,$A268,СВЦЭМ!$B$34:$B$777,O$260)+'СЕТ СН'!$F$12</f>
        <v>425.47357254999997</v>
      </c>
      <c r="P268" s="36">
        <f>SUMIFS(СВЦЭМ!$H$34:$H$777,СВЦЭМ!$A$34:$A$777,$A268,СВЦЭМ!$B$34:$B$777,P$260)+'СЕТ СН'!$F$12</f>
        <v>389.25746624999999</v>
      </c>
      <c r="Q268" s="36">
        <f>SUMIFS(СВЦЭМ!$H$34:$H$777,СВЦЭМ!$A$34:$A$777,$A268,СВЦЭМ!$B$34:$B$777,Q$260)+'СЕТ СН'!$F$12</f>
        <v>350.64273668999999</v>
      </c>
      <c r="R268" s="36">
        <f>SUMIFS(СВЦЭМ!$H$34:$H$777,СВЦЭМ!$A$34:$A$777,$A268,СВЦЭМ!$B$34:$B$777,R$260)+'СЕТ СН'!$F$12</f>
        <v>307.10702846999999</v>
      </c>
      <c r="S268" s="36">
        <f>SUMIFS(СВЦЭМ!$H$34:$H$777,СВЦЭМ!$A$34:$A$777,$A268,СВЦЭМ!$B$34:$B$777,S$260)+'СЕТ СН'!$F$12</f>
        <v>284.86945835</v>
      </c>
      <c r="T268" s="36">
        <f>SUMIFS(СВЦЭМ!$H$34:$H$777,СВЦЭМ!$A$34:$A$777,$A268,СВЦЭМ!$B$34:$B$777,T$260)+'СЕТ СН'!$F$12</f>
        <v>292.91663661000001</v>
      </c>
      <c r="U268" s="36">
        <f>SUMIFS(СВЦЭМ!$H$34:$H$777,СВЦЭМ!$A$34:$A$777,$A268,СВЦЭМ!$B$34:$B$777,U$260)+'СЕТ СН'!$F$12</f>
        <v>316.94358705000002</v>
      </c>
      <c r="V268" s="36">
        <f>SUMIFS(СВЦЭМ!$H$34:$H$777,СВЦЭМ!$A$34:$A$777,$A268,СВЦЭМ!$B$34:$B$777,V$260)+'СЕТ СН'!$F$12</f>
        <v>316.90953065999997</v>
      </c>
      <c r="W268" s="36">
        <f>SUMIFS(СВЦЭМ!$H$34:$H$777,СВЦЭМ!$A$34:$A$777,$A268,СВЦЭМ!$B$34:$B$777,W$260)+'СЕТ СН'!$F$12</f>
        <v>314.19442975999999</v>
      </c>
      <c r="X268" s="36">
        <f>SUMIFS(СВЦЭМ!$H$34:$H$777,СВЦЭМ!$A$34:$A$777,$A268,СВЦЭМ!$B$34:$B$777,X$260)+'СЕТ СН'!$F$12</f>
        <v>305.55660519000003</v>
      </c>
      <c r="Y268" s="36">
        <f>SUMIFS(СВЦЭМ!$H$34:$H$777,СВЦЭМ!$A$34:$A$777,$A268,СВЦЭМ!$B$34:$B$777,Y$260)+'СЕТ СН'!$F$12</f>
        <v>365.39929638000001</v>
      </c>
    </row>
    <row r="269" spans="1:27" ht="15.75" x14ac:dyDescent="0.2">
      <c r="A269" s="35">
        <f t="shared" si="7"/>
        <v>43382</v>
      </c>
      <c r="B269" s="36">
        <f>SUMIFS(СВЦЭМ!$H$34:$H$777,СВЦЭМ!$A$34:$A$777,$A269,СВЦЭМ!$B$34:$B$777,B$260)+'СЕТ СН'!$F$12</f>
        <v>438.44445063000001</v>
      </c>
      <c r="C269" s="36">
        <f>SUMIFS(СВЦЭМ!$H$34:$H$777,СВЦЭМ!$A$34:$A$777,$A269,СВЦЭМ!$B$34:$B$777,C$260)+'СЕТ СН'!$F$12</f>
        <v>501.64289946999997</v>
      </c>
      <c r="D269" s="36">
        <f>SUMIFS(СВЦЭМ!$H$34:$H$777,СВЦЭМ!$A$34:$A$777,$A269,СВЦЭМ!$B$34:$B$777,D$260)+'СЕТ СН'!$F$12</f>
        <v>547.00257549000003</v>
      </c>
      <c r="E269" s="36">
        <f>SUMIFS(СВЦЭМ!$H$34:$H$777,СВЦЭМ!$A$34:$A$777,$A269,СВЦЭМ!$B$34:$B$777,E$260)+'СЕТ СН'!$F$12</f>
        <v>552.16627735999998</v>
      </c>
      <c r="F269" s="36">
        <f>SUMIFS(СВЦЭМ!$H$34:$H$777,СВЦЭМ!$A$34:$A$777,$A269,СВЦЭМ!$B$34:$B$777,F$260)+'СЕТ СН'!$F$12</f>
        <v>553.25305519999995</v>
      </c>
      <c r="G269" s="36">
        <f>SUMIFS(СВЦЭМ!$H$34:$H$777,СВЦЭМ!$A$34:$A$777,$A269,СВЦЭМ!$B$34:$B$777,G$260)+'СЕТ СН'!$F$12</f>
        <v>537.23256154000001</v>
      </c>
      <c r="H269" s="36">
        <f>SUMIFS(СВЦЭМ!$H$34:$H$777,СВЦЭМ!$A$34:$A$777,$A269,СВЦЭМ!$B$34:$B$777,H$260)+'СЕТ СН'!$F$12</f>
        <v>496.60849489999998</v>
      </c>
      <c r="I269" s="36">
        <f>SUMIFS(СВЦЭМ!$H$34:$H$777,СВЦЭМ!$A$34:$A$777,$A269,СВЦЭМ!$B$34:$B$777,I$260)+'СЕТ СН'!$F$12</f>
        <v>455.66795492</v>
      </c>
      <c r="J269" s="36">
        <f>SUMIFS(СВЦЭМ!$H$34:$H$777,СВЦЭМ!$A$34:$A$777,$A269,СВЦЭМ!$B$34:$B$777,J$260)+'СЕТ СН'!$F$12</f>
        <v>452.90842541000001</v>
      </c>
      <c r="K269" s="36">
        <f>SUMIFS(СВЦЭМ!$H$34:$H$777,СВЦЭМ!$A$34:$A$777,$A269,СВЦЭМ!$B$34:$B$777,K$260)+'СЕТ СН'!$F$12</f>
        <v>450.29395426999997</v>
      </c>
      <c r="L269" s="36">
        <f>SUMIFS(СВЦЭМ!$H$34:$H$777,СВЦЭМ!$A$34:$A$777,$A269,СВЦЭМ!$B$34:$B$777,L$260)+'СЕТ СН'!$F$12</f>
        <v>447.50041356999998</v>
      </c>
      <c r="M269" s="36">
        <f>SUMIFS(СВЦЭМ!$H$34:$H$777,СВЦЭМ!$A$34:$A$777,$A269,СВЦЭМ!$B$34:$B$777,M$260)+'СЕТ СН'!$F$12</f>
        <v>447.89563025000001</v>
      </c>
      <c r="N269" s="36">
        <f>SUMIFS(СВЦЭМ!$H$34:$H$777,СВЦЭМ!$A$34:$A$777,$A269,СВЦЭМ!$B$34:$B$777,N$260)+'СЕТ СН'!$F$12</f>
        <v>447.17911850000002</v>
      </c>
      <c r="O269" s="36">
        <f>SUMIFS(СВЦЭМ!$H$34:$H$777,СВЦЭМ!$A$34:$A$777,$A269,СВЦЭМ!$B$34:$B$777,O$260)+'СЕТ СН'!$F$12</f>
        <v>445.57645755999999</v>
      </c>
      <c r="P269" s="36">
        <f>SUMIFS(СВЦЭМ!$H$34:$H$777,СВЦЭМ!$A$34:$A$777,$A269,СВЦЭМ!$B$34:$B$777,P$260)+'СЕТ СН'!$F$12</f>
        <v>413.29362470000001</v>
      </c>
      <c r="Q269" s="36">
        <f>SUMIFS(СВЦЭМ!$H$34:$H$777,СВЦЭМ!$A$34:$A$777,$A269,СВЦЭМ!$B$34:$B$777,Q$260)+'СЕТ СН'!$F$12</f>
        <v>374.87500856999998</v>
      </c>
      <c r="R269" s="36">
        <f>SUMIFS(СВЦЭМ!$H$34:$H$777,СВЦЭМ!$A$34:$A$777,$A269,СВЦЭМ!$B$34:$B$777,R$260)+'СЕТ СН'!$F$12</f>
        <v>329.73811453000002</v>
      </c>
      <c r="S269" s="36">
        <f>SUMIFS(СВЦЭМ!$H$34:$H$777,СВЦЭМ!$A$34:$A$777,$A269,СВЦЭМ!$B$34:$B$777,S$260)+'СЕТ СН'!$F$12</f>
        <v>318.17407505</v>
      </c>
      <c r="T269" s="36">
        <f>SUMIFS(СВЦЭМ!$H$34:$H$777,СВЦЭМ!$A$34:$A$777,$A269,СВЦЭМ!$B$34:$B$777,T$260)+'СЕТ СН'!$F$12</f>
        <v>300.42008780999998</v>
      </c>
      <c r="U269" s="36">
        <f>SUMIFS(СВЦЭМ!$H$34:$H$777,СВЦЭМ!$A$34:$A$777,$A269,СВЦЭМ!$B$34:$B$777,U$260)+'СЕТ СН'!$F$12</f>
        <v>321.49897525</v>
      </c>
      <c r="V269" s="36">
        <f>SUMIFS(СВЦЭМ!$H$34:$H$777,СВЦЭМ!$A$34:$A$777,$A269,СВЦЭМ!$B$34:$B$777,V$260)+'СЕТ СН'!$F$12</f>
        <v>322.27172709000001</v>
      </c>
      <c r="W269" s="36">
        <f>SUMIFS(СВЦЭМ!$H$34:$H$777,СВЦЭМ!$A$34:$A$777,$A269,СВЦЭМ!$B$34:$B$777,W$260)+'СЕТ СН'!$F$12</f>
        <v>316.43195449000001</v>
      </c>
      <c r="X269" s="36">
        <f>SUMIFS(СВЦЭМ!$H$34:$H$777,СВЦЭМ!$A$34:$A$777,$A269,СВЦЭМ!$B$34:$B$777,X$260)+'СЕТ СН'!$F$12</f>
        <v>305.86999255000001</v>
      </c>
      <c r="Y269" s="36">
        <f>SUMIFS(СВЦЭМ!$H$34:$H$777,СВЦЭМ!$A$34:$A$777,$A269,СВЦЭМ!$B$34:$B$777,Y$260)+'СЕТ СН'!$F$12</f>
        <v>362.82054117000001</v>
      </c>
    </row>
    <row r="270" spans="1:27" ht="15.75" x14ac:dyDescent="0.2">
      <c r="A270" s="35">
        <f t="shared" si="7"/>
        <v>43383</v>
      </c>
      <c r="B270" s="36">
        <f>SUMIFS(СВЦЭМ!$H$34:$H$777,СВЦЭМ!$A$34:$A$777,$A270,СВЦЭМ!$B$34:$B$777,B$260)+'СЕТ СН'!$F$12</f>
        <v>419.57022118999998</v>
      </c>
      <c r="C270" s="36">
        <f>SUMIFS(СВЦЭМ!$H$34:$H$777,СВЦЭМ!$A$34:$A$777,$A270,СВЦЭМ!$B$34:$B$777,C$260)+'СЕТ СН'!$F$12</f>
        <v>478.59341553000002</v>
      </c>
      <c r="D270" s="36">
        <f>SUMIFS(СВЦЭМ!$H$34:$H$777,СВЦЭМ!$A$34:$A$777,$A270,СВЦЭМ!$B$34:$B$777,D$260)+'СЕТ СН'!$F$12</f>
        <v>522.90224602000001</v>
      </c>
      <c r="E270" s="36">
        <f>SUMIFS(СВЦЭМ!$H$34:$H$777,СВЦЭМ!$A$34:$A$777,$A270,СВЦЭМ!$B$34:$B$777,E$260)+'СЕТ СН'!$F$12</f>
        <v>536.86156644000005</v>
      </c>
      <c r="F270" s="36">
        <f>SUMIFS(СВЦЭМ!$H$34:$H$777,СВЦЭМ!$A$34:$A$777,$A270,СВЦЭМ!$B$34:$B$777,F$260)+'СЕТ СН'!$F$12</f>
        <v>536.46527980999997</v>
      </c>
      <c r="G270" s="36">
        <f>SUMIFS(СВЦЭМ!$H$34:$H$777,СВЦЭМ!$A$34:$A$777,$A270,СВЦЭМ!$B$34:$B$777,G$260)+'СЕТ СН'!$F$12</f>
        <v>531.38055571999996</v>
      </c>
      <c r="H270" s="36">
        <f>SUMIFS(СВЦЭМ!$H$34:$H$777,СВЦЭМ!$A$34:$A$777,$A270,СВЦЭМ!$B$34:$B$777,H$260)+'СЕТ СН'!$F$12</f>
        <v>512.89349195</v>
      </c>
      <c r="I270" s="36">
        <f>SUMIFS(СВЦЭМ!$H$34:$H$777,СВЦЭМ!$A$34:$A$777,$A270,СВЦЭМ!$B$34:$B$777,I$260)+'СЕТ СН'!$F$12</f>
        <v>476.22817544999998</v>
      </c>
      <c r="J270" s="36">
        <f>SUMIFS(СВЦЭМ!$H$34:$H$777,СВЦЭМ!$A$34:$A$777,$A270,СВЦЭМ!$B$34:$B$777,J$260)+'СЕТ СН'!$F$12</f>
        <v>457.20001864</v>
      </c>
      <c r="K270" s="36">
        <f>SUMIFS(СВЦЭМ!$H$34:$H$777,СВЦЭМ!$A$34:$A$777,$A270,СВЦЭМ!$B$34:$B$777,K$260)+'СЕТ СН'!$F$12</f>
        <v>454.60971534999999</v>
      </c>
      <c r="L270" s="36">
        <f>SUMIFS(СВЦЭМ!$H$34:$H$777,СВЦЭМ!$A$34:$A$777,$A270,СВЦЭМ!$B$34:$B$777,L$260)+'СЕТ СН'!$F$12</f>
        <v>457.16706242999999</v>
      </c>
      <c r="M270" s="36">
        <f>SUMIFS(СВЦЭМ!$H$34:$H$777,СВЦЭМ!$A$34:$A$777,$A270,СВЦЭМ!$B$34:$B$777,M$260)+'СЕТ СН'!$F$12</f>
        <v>464.50561798000001</v>
      </c>
      <c r="N270" s="36">
        <f>SUMIFS(СВЦЭМ!$H$34:$H$777,СВЦЭМ!$A$34:$A$777,$A270,СВЦЭМ!$B$34:$B$777,N$260)+'СЕТ СН'!$F$12</f>
        <v>468.29144522000001</v>
      </c>
      <c r="O270" s="36">
        <f>SUMIFS(СВЦЭМ!$H$34:$H$777,СВЦЭМ!$A$34:$A$777,$A270,СВЦЭМ!$B$34:$B$777,O$260)+'СЕТ СН'!$F$12</f>
        <v>460.51662264999999</v>
      </c>
      <c r="P270" s="36">
        <f>SUMIFS(СВЦЭМ!$H$34:$H$777,СВЦЭМ!$A$34:$A$777,$A270,СВЦЭМ!$B$34:$B$777,P$260)+'СЕТ СН'!$F$12</f>
        <v>433.08936685999998</v>
      </c>
      <c r="Q270" s="36">
        <f>SUMIFS(СВЦЭМ!$H$34:$H$777,СВЦЭМ!$A$34:$A$777,$A270,СВЦЭМ!$B$34:$B$777,Q$260)+'СЕТ СН'!$F$12</f>
        <v>393.57481260999998</v>
      </c>
      <c r="R270" s="36">
        <f>SUMIFS(СВЦЭМ!$H$34:$H$777,СВЦЭМ!$A$34:$A$777,$A270,СВЦЭМ!$B$34:$B$777,R$260)+'СЕТ СН'!$F$12</f>
        <v>341.35105679999998</v>
      </c>
      <c r="S270" s="36">
        <f>SUMIFS(СВЦЭМ!$H$34:$H$777,СВЦЭМ!$A$34:$A$777,$A270,СВЦЭМ!$B$34:$B$777,S$260)+'СЕТ СН'!$F$12</f>
        <v>302.61781033</v>
      </c>
      <c r="T270" s="36">
        <f>SUMIFS(СВЦЭМ!$H$34:$H$777,СВЦЭМ!$A$34:$A$777,$A270,СВЦЭМ!$B$34:$B$777,T$260)+'СЕТ СН'!$F$12</f>
        <v>312.84143607999999</v>
      </c>
      <c r="U270" s="36">
        <f>SUMIFS(СВЦЭМ!$H$34:$H$777,СВЦЭМ!$A$34:$A$777,$A270,СВЦЭМ!$B$34:$B$777,U$260)+'СЕТ СН'!$F$12</f>
        <v>329.92987460000001</v>
      </c>
      <c r="V270" s="36">
        <f>SUMIFS(СВЦЭМ!$H$34:$H$777,СВЦЭМ!$A$34:$A$777,$A270,СВЦЭМ!$B$34:$B$777,V$260)+'СЕТ СН'!$F$12</f>
        <v>328.52628589</v>
      </c>
      <c r="W270" s="36">
        <f>SUMIFS(СВЦЭМ!$H$34:$H$777,СВЦЭМ!$A$34:$A$777,$A270,СВЦЭМ!$B$34:$B$777,W$260)+'СЕТ СН'!$F$12</f>
        <v>325.40724382000002</v>
      </c>
      <c r="X270" s="36">
        <f>SUMIFS(СВЦЭМ!$H$34:$H$777,СВЦЭМ!$A$34:$A$777,$A270,СВЦЭМ!$B$34:$B$777,X$260)+'СЕТ СН'!$F$12</f>
        <v>318.66185230999997</v>
      </c>
      <c r="Y270" s="36">
        <f>SUMIFS(СВЦЭМ!$H$34:$H$777,СВЦЭМ!$A$34:$A$777,$A270,СВЦЭМ!$B$34:$B$777,Y$260)+'СЕТ СН'!$F$12</f>
        <v>365.15646212000001</v>
      </c>
    </row>
    <row r="271" spans="1:27" ht="15.75" x14ac:dyDescent="0.2">
      <c r="A271" s="35">
        <f t="shared" si="7"/>
        <v>43384</v>
      </c>
      <c r="B271" s="36">
        <f>SUMIFS(СВЦЭМ!$H$34:$H$777,СВЦЭМ!$A$34:$A$777,$A271,СВЦЭМ!$B$34:$B$777,B$260)+'СЕТ СН'!$F$12</f>
        <v>450.21582558</v>
      </c>
      <c r="C271" s="36">
        <f>SUMIFS(СВЦЭМ!$H$34:$H$777,СВЦЭМ!$A$34:$A$777,$A271,СВЦЭМ!$B$34:$B$777,C$260)+'СЕТ СН'!$F$12</f>
        <v>519.25534204999997</v>
      </c>
      <c r="D271" s="36">
        <f>SUMIFS(СВЦЭМ!$H$34:$H$777,СВЦЭМ!$A$34:$A$777,$A271,СВЦЭМ!$B$34:$B$777,D$260)+'СЕТ СН'!$F$12</f>
        <v>565.63911958999995</v>
      </c>
      <c r="E271" s="36">
        <f>SUMIFS(СВЦЭМ!$H$34:$H$777,СВЦЭМ!$A$34:$A$777,$A271,СВЦЭМ!$B$34:$B$777,E$260)+'СЕТ СН'!$F$12</f>
        <v>569.23705532999998</v>
      </c>
      <c r="F271" s="36">
        <f>SUMIFS(СВЦЭМ!$H$34:$H$777,СВЦЭМ!$A$34:$A$777,$A271,СВЦЭМ!$B$34:$B$777,F$260)+'СЕТ СН'!$F$12</f>
        <v>565.12485389000005</v>
      </c>
      <c r="G271" s="36">
        <f>SUMIFS(СВЦЭМ!$H$34:$H$777,СВЦЭМ!$A$34:$A$777,$A271,СВЦЭМ!$B$34:$B$777,G$260)+'СЕТ СН'!$F$12</f>
        <v>551.75864208999997</v>
      </c>
      <c r="H271" s="36">
        <f>SUMIFS(СВЦЭМ!$H$34:$H$777,СВЦЭМ!$A$34:$A$777,$A271,СВЦЭМ!$B$34:$B$777,H$260)+'СЕТ СН'!$F$12</f>
        <v>515.61109028999999</v>
      </c>
      <c r="I271" s="36">
        <f>SUMIFS(СВЦЭМ!$H$34:$H$777,СВЦЭМ!$A$34:$A$777,$A271,СВЦЭМ!$B$34:$B$777,I$260)+'СЕТ СН'!$F$12</f>
        <v>472.51210515999998</v>
      </c>
      <c r="J271" s="36">
        <f>SUMIFS(СВЦЭМ!$H$34:$H$777,СВЦЭМ!$A$34:$A$777,$A271,СВЦЭМ!$B$34:$B$777,J$260)+'СЕТ СН'!$F$12</f>
        <v>463.89125489000003</v>
      </c>
      <c r="K271" s="36">
        <f>SUMIFS(СВЦЭМ!$H$34:$H$777,СВЦЭМ!$A$34:$A$777,$A271,СВЦЭМ!$B$34:$B$777,K$260)+'СЕТ СН'!$F$12</f>
        <v>451.37193322000002</v>
      </c>
      <c r="L271" s="36">
        <f>SUMIFS(СВЦЭМ!$H$34:$H$777,СВЦЭМ!$A$34:$A$777,$A271,СВЦЭМ!$B$34:$B$777,L$260)+'СЕТ СН'!$F$12</f>
        <v>449.81687927000002</v>
      </c>
      <c r="M271" s="36">
        <f>SUMIFS(СВЦЭМ!$H$34:$H$777,СВЦЭМ!$A$34:$A$777,$A271,СВЦЭМ!$B$34:$B$777,M$260)+'СЕТ СН'!$F$12</f>
        <v>456.71012746000002</v>
      </c>
      <c r="N271" s="36">
        <f>SUMIFS(СВЦЭМ!$H$34:$H$777,СВЦЭМ!$A$34:$A$777,$A271,СВЦЭМ!$B$34:$B$777,N$260)+'СЕТ СН'!$F$12</f>
        <v>460.48226813999997</v>
      </c>
      <c r="O271" s="36">
        <f>SUMIFS(СВЦЭМ!$H$34:$H$777,СВЦЭМ!$A$34:$A$777,$A271,СВЦЭМ!$B$34:$B$777,O$260)+'СЕТ СН'!$F$12</f>
        <v>448.55260306999998</v>
      </c>
      <c r="P271" s="36">
        <f>SUMIFS(СВЦЭМ!$H$34:$H$777,СВЦЭМ!$A$34:$A$777,$A271,СВЦЭМ!$B$34:$B$777,P$260)+'СЕТ СН'!$F$12</f>
        <v>419.73803699000001</v>
      </c>
      <c r="Q271" s="36">
        <f>SUMIFS(СВЦЭМ!$H$34:$H$777,СВЦЭМ!$A$34:$A$777,$A271,СВЦЭМ!$B$34:$B$777,Q$260)+'СЕТ СН'!$F$12</f>
        <v>385.12548004000001</v>
      </c>
      <c r="R271" s="36">
        <f>SUMIFS(СВЦЭМ!$H$34:$H$777,СВЦЭМ!$A$34:$A$777,$A271,СВЦЭМ!$B$34:$B$777,R$260)+'СЕТ СН'!$F$12</f>
        <v>336.96811529000001</v>
      </c>
      <c r="S271" s="36">
        <f>SUMIFS(СВЦЭМ!$H$34:$H$777,СВЦЭМ!$A$34:$A$777,$A271,СВЦЭМ!$B$34:$B$777,S$260)+'СЕТ СН'!$F$12</f>
        <v>308.72382527000002</v>
      </c>
      <c r="T271" s="36">
        <f>SUMIFS(СВЦЭМ!$H$34:$H$777,СВЦЭМ!$A$34:$A$777,$A271,СВЦЭМ!$B$34:$B$777,T$260)+'СЕТ СН'!$F$12</f>
        <v>311.44278804999999</v>
      </c>
      <c r="U271" s="36">
        <f>SUMIFS(СВЦЭМ!$H$34:$H$777,СВЦЭМ!$A$34:$A$777,$A271,СВЦЭМ!$B$34:$B$777,U$260)+'СЕТ СН'!$F$12</f>
        <v>325.90166470999998</v>
      </c>
      <c r="V271" s="36">
        <f>SUMIFS(СВЦЭМ!$H$34:$H$777,СВЦЭМ!$A$34:$A$777,$A271,СВЦЭМ!$B$34:$B$777,V$260)+'СЕТ СН'!$F$12</f>
        <v>324.55753367</v>
      </c>
      <c r="W271" s="36">
        <f>SUMIFS(СВЦЭМ!$H$34:$H$777,СВЦЭМ!$A$34:$A$777,$A271,СВЦЭМ!$B$34:$B$777,W$260)+'СЕТ СН'!$F$12</f>
        <v>318.27692335</v>
      </c>
      <c r="X271" s="36">
        <f>SUMIFS(СВЦЭМ!$H$34:$H$777,СВЦЭМ!$A$34:$A$777,$A271,СВЦЭМ!$B$34:$B$777,X$260)+'СЕТ СН'!$F$12</f>
        <v>319.52870745000001</v>
      </c>
      <c r="Y271" s="36">
        <f>SUMIFS(СВЦЭМ!$H$34:$H$777,СВЦЭМ!$A$34:$A$777,$A271,СВЦЭМ!$B$34:$B$777,Y$260)+'СЕТ СН'!$F$12</f>
        <v>382.04764774</v>
      </c>
    </row>
    <row r="272" spans="1:27" ht="15.75" x14ac:dyDescent="0.2">
      <c r="A272" s="35">
        <f t="shared" si="7"/>
        <v>43385</v>
      </c>
      <c r="B272" s="36">
        <f>SUMIFS(СВЦЭМ!$H$34:$H$777,СВЦЭМ!$A$34:$A$777,$A272,СВЦЭМ!$B$34:$B$777,B$260)+'СЕТ СН'!$F$12</f>
        <v>445.51746546999999</v>
      </c>
      <c r="C272" s="36">
        <f>SUMIFS(СВЦЭМ!$H$34:$H$777,СВЦЭМ!$A$34:$A$777,$A272,СВЦЭМ!$B$34:$B$777,C$260)+'СЕТ СН'!$F$12</f>
        <v>501.42685900999999</v>
      </c>
      <c r="D272" s="36">
        <f>SUMIFS(СВЦЭМ!$H$34:$H$777,СВЦЭМ!$A$34:$A$777,$A272,СВЦЭМ!$B$34:$B$777,D$260)+'СЕТ СН'!$F$12</f>
        <v>536.33465667999997</v>
      </c>
      <c r="E272" s="36">
        <f>SUMIFS(СВЦЭМ!$H$34:$H$777,СВЦЭМ!$A$34:$A$777,$A272,СВЦЭМ!$B$34:$B$777,E$260)+'СЕТ СН'!$F$12</f>
        <v>549.93475321999995</v>
      </c>
      <c r="F272" s="36">
        <f>SUMIFS(СВЦЭМ!$H$34:$H$777,СВЦЭМ!$A$34:$A$777,$A272,СВЦЭМ!$B$34:$B$777,F$260)+'СЕТ СН'!$F$12</f>
        <v>541.98740929999997</v>
      </c>
      <c r="G272" s="36">
        <f>SUMIFS(СВЦЭМ!$H$34:$H$777,СВЦЭМ!$A$34:$A$777,$A272,СВЦЭМ!$B$34:$B$777,G$260)+'СЕТ СН'!$F$12</f>
        <v>537.46763772999998</v>
      </c>
      <c r="H272" s="36">
        <f>SUMIFS(СВЦЭМ!$H$34:$H$777,СВЦЭМ!$A$34:$A$777,$A272,СВЦЭМ!$B$34:$B$777,H$260)+'СЕТ СН'!$F$12</f>
        <v>522.06382631999998</v>
      </c>
      <c r="I272" s="36">
        <f>SUMIFS(СВЦЭМ!$H$34:$H$777,СВЦЭМ!$A$34:$A$777,$A272,СВЦЭМ!$B$34:$B$777,I$260)+'СЕТ СН'!$F$12</f>
        <v>484.4464231</v>
      </c>
      <c r="J272" s="36">
        <f>SUMIFS(СВЦЭМ!$H$34:$H$777,СВЦЭМ!$A$34:$A$777,$A272,СВЦЭМ!$B$34:$B$777,J$260)+'СЕТ СН'!$F$12</f>
        <v>469.66831261999999</v>
      </c>
      <c r="K272" s="36">
        <f>SUMIFS(СВЦЭМ!$H$34:$H$777,СВЦЭМ!$A$34:$A$777,$A272,СВЦЭМ!$B$34:$B$777,K$260)+'СЕТ СН'!$F$12</f>
        <v>459.05306983999998</v>
      </c>
      <c r="L272" s="36">
        <f>SUMIFS(СВЦЭМ!$H$34:$H$777,СВЦЭМ!$A$34:$A$777,$A272,СВЦЭМ!$B$34:$B$777,L$260)+'СЕТ СН'!$F$12</f>
        <v>460.41473087999998</v>
      </c>
      <c r="M272" s="36">
        <f>SUMIFS(СВЦЭМ!$H$34:$H$777,СВЦЭМ!$A$34:$A$777,$A272,СВЦЭМ!$B$34:$B$777,M$260)+'СЕТ СН'!$F$12</f>
        <v>469.44587315000001</v>
      </c>
      <c r="N272" s="36">
        <f>SUMIFS(СВЦЭМ!$H$34:$H$777,СВЦЭМ!$A$34:$A$777,$A272,СВЦЭМ!$B$34:$B$777,N$260)+'СЕТ СН'!$F$12</f>
        <v>474.65281154000002</v>
      </c>
      <c r="O272" s="36">
        <f>SUMIFS(СВЦЭМ!$H$34:$H$777,СВЦЭМ!$A$34:$A$777,$A272,СВЦЭМ!$B$34:$B$777,O$260)+'СЕТ СН'!$F$12</f>
        <v>460.02671335999997</v>
      </c>
      <c r="P272" s="36">
        <f>SUMIFS(СВЦЭМ!$H$34:$H$777,СВЦЭМ!$A$34:$A$777,$A272,СВЦЭМ!$B$34:$B$777,P$260)+'СЕТ СН'!$F$12</f>
        <v>427.75970365000001</v>
      </c>
      <c r="Q272" s="36">
        <f>SUMIFS(СВЦЭМ!$H$34:$H$777,СВЦЭМ!$A$34:$A$777,$A272,СВЦЭМ!$B$34:$B$777,Q$260)+'СЕТ СН'!$F$12</f>
        <v>391.76918379</v>
      </c>
      <c r="R272" s="36">
        <f>SUMIFS(СВЦЭМ!$H$34:$H$777,СВЦЭМ!$A$34:$A$777,$A272,СВЦЭМ!$B$34:$B$777,R$260)+'СЕТ СН'!$F$12</f>
        <v>335.9160478</v>
      </c>
      <c r="S272" s="36">
        <f>SUMIFS(СВЦЭМ!$H$34:$H$777,СВЦЭМ!$A$34:$A$777,$A272,СВЦЭМ!$B$34:$B$777,S$260)+'СЕТ СН'!$F$12</f>
        <v>296.51912175000001</v>
      </c>
      <c r="T272" s="36">
        <f>SUMIFS(СВЦЭМ!$H$34:$H$777,СВЦЭМ!$A$34:$A$777,$A272,СВЦЭМ!$B$34:$B$777,T$260)+'СЕТ СН'!$F$12</f>
        <v>308.25997474000002</v>
      </c>
      <c r="U272" s="36">
        <f>SUMIFS(СВЦЭМ!$H$34:$H$777,СВЦЭМ!$A$34:$A$777,$A272,СВЦЭМ!$B$34:$B$777,U$260)+'СЕТ СН'!$F$12</f>
        <v>324.47383974000002</v>
      </c>
      <c r="V272" s="36">
        <f>SUMIFS(СВЦЭМ!$H$34:$H$777,СВЦЭМ!$A$34:$A$777,$A272,СВЦЭМ!$B$34:$B$777,V$260)+'СЕТ СН'!$F$12</f>
        <v>322.10447814000003</v>
      </c>
      <c r="W272" s="36">
        <f>SUMIFS(СВЦЭМ!$H$34:$H$777,СВЦЭМ!$A$34:$A$777,$A272,СВЦЭМ!$B$34:$B$777,W$260)+'СЕТ СН'!$F$12</f>
        <v>314.43697917999998</v>
      </c>
      <c r="X272" s="36">
        <f>SUMIFS(СВЦЭМ!$H$34:$H$777,СВЦЭМ!$A$34:$A$777,$A272,СВЦЭМ!$B$34:$B$777,X$260)+'СЕТ СН'!$F$12</f>
        <v>317.32662902999999</v>
      </c>
      <c r="Y272" s="36">
        <f>SUMIFS(СВЦЭМ!$H$34:$H$777,СВЦЭМ!$A$34:$A$777,$A272,СВЦЭМ!$B$34:$B$777,Y$260)+'СЕТ СН'!$F$12</f>
        <v>383.65759462</v>
      </c>
    </row>
    <row r="273" spans="1:25" ht="15.75" x14ac:dyDescent="0.2">
      <c r="A273" s="35">
        <f t="shared" si="7"/>
        <v>43386</v>
      </c>
      <c r="B273" s="36">
        <f>SUMIFS(СВЦЭМ!$H$34:$H$777,СВЦЭМ!$A$34:$A$777,$A273,СВЦЭМ!$B$34:$B$777,B$260)+'СЕТ СН'!$F$12</f>
        <v>443.09176844000001</v>
      </c>
      <c r="C273" s="36">
        <f>SUMIFS(СВЦЭМ!$H$34:$H$777,СВЦЭМ!$A$34:$A$777,$A273,СВЦЭМ!$B$34:$B$777,C$260)+'СЕТ СН'!$F$12</f>
        <v>498.89310452000001</v>
      </c>
      <c r="D273" s="36">
        <f>SUMIFS(СВЦЭМ!$H$34:$H$777,СВЦЭМ!$A$34:$A$777,$A273,СВЦЭМ!$B$34:$B$777,D$260)+'СЕТ СН'!$F$12</f>
        <v>544.64801938000005</v>
      </c>
      <c r="E273" s="36">
        <f>SUMIFS(СВЦЭМ!$H$34:$H$777,СВЦЭМ!$A$34:$A$777,$A273,СВЦЭМ!$B$34:$B$777,E$260)+'СЕТ СН'!$F$12</f>
        <v>549.10366280000005</v>
      </c>
      <c r="F273" s="36">
        <f>SUMIFS(СВЦЭМ!$H$34:$H$777,СВЦЭМ!$A$34:$A$777,$A273,СВЦЭМ!$B$34:$B$777,F$260)+'СЕТ СН'!$F$12</f>
        <v>546.26104793000002</v>
      </c>
      <c r="G273" s="36">
        <f>SUMIFS(СВЦЭМ!$H$34:$H$777,СВЦЭМ!$A$34:$A$777,$A273,СВЦЭМ!$B$34:$B$777,G$260)+'СЕТ СН'!$F$12</f>
        <v>535.74512781999999</v>
      </c>
      <c r="H273" s="36">
        <f>SUMIFS(СВЦЭМ!$H$34:$H$777,СВЦЭМ!$A$34:$A$777,$A273,СВЦЭМ!$B$34:$B$777,H$260)+'СЕТ СН'!$F$12</f>
        <v>511.61896781000002</v>
      </c>
      <c r="I273" s="36">
        <f>SUMIFS(СВЦЭМ!$H$34:$H$777,СВЦЭМ!$A$34:$A$777,$A273,СВЦЭМ!$B$34:$B$777,I$260)+'СЕТ СН'!$F$12</f>
        <v>473.43732371999999</v>
      </c>
      <c r="J273" s="36">
        <f>SUMIFS(СВЦЭМ!$H$34:$H$777,СВЦЭМ!$A$34:$A$777,$A273,СВЦЭМ!$B$34:$B$777,J$260)+'СЕТ СН'!$F$12</f>
        <v>456.25732319000002</v>
      </c>
      <c r="K273" s="36">
        <f>SUMIFS(СВЦЭМ!$H$34:$H$777,СВЦЭМ!$A$34:$A$777,$A273,СВЦЭМ!$B$34:$B$777,K$260)+'СЕТ СН'!$F$12</f>
        <v>453.09757266999998</v>
      </c>
      <c r="L273" s="36">
        <f>SUMIFS(СВЦЭМ!$H$34:$H$777,СВЦЭМ!$A$34:$A$777,$A273,СВЦЭМ!$B$34:$B$777,L$260)+'СЕТ СН'!$F$12</f>
        <v>443.76571797999998</v>
      </c>
      <c r="M273" s="36">
        <f>SUMIFS(СВЦЭМ!$H$34:$H$777,СВЦЭМ!$A$34:$A$777,$A273,СВЦЭМ!$B$34:$B$777,M$260)+'СЕТ СН'!$F$12</f>
        <v>452.71821569999997</v>
      </c>
      <c r="N273" s="36">
        <f>SUMIFS(СВЦЭМ!$H$34:$H$777,СВЦЭМ!$A$34:$A$777,$A273,СВЦЭМ!$B$34:$B$777,N$260)+'СЕТ СН'!$F$12</f>
        <v>463.81244866999998</v>
      </c>
      <c r="O273" s="36">
        <f>SUMIFS(СВЦЭМ!$H$34:$H$777,СВЦЭМ!$A$34:$A$777,$A273,СВЦЭМ!$B$34:$B$777,O$260)+'СЕТ СН'!$F$12</f>
        <v>467.38073237999998</v>
      </c>
      <c r="P273" s="36">
        <f>SUMIFS(СВЦЭМ!$H$34:$H$777,СВЦЭМ!$A$34:$A$777,$A273,СВЦЭМ!$B$34:$B$777,P$260)+'СЕТ СН'!$F$12</f>
        <v>441.00438730000002</v>
      </c>
      <c r="Q273" s="36">
        <f>SUMIFS(СВЦЭМ!$H$34:$H$777,СВЦЭМ!$A$34:$A$777,$A273,СВЦЭМ!$B$34:$B$777,Q$260)+'СЕТ СН'!$F$12</f>
        <v>407.82947249</v>
      </c>
      <c r="R273" s="36">
        <f>SUMIFS(СВЦЭМ!$H$34:$H$777,СВЦЭМ!$A$34:$A$777,$A273,СВЦЭМ!$B$34:$B$777,R$260)+'СЕТ СН'!$F$12</f>
        <v>350.44822505000002</v>
      </c>
      <c r="S273" s="36">
        <f>SUMIFS(СВЦЭМ!$H$34:$H$777,СВЦЭМ!$A$34:$A$777,$A273,СВЦЭМ!$B$34:$B$777,S$260)+'СЕТ СН'!$F$12</f>
        <v>308.33127194999997</v>
      </c>
      <c r="T273" s="36">
        <f>SUMIFS(СВЦЭМ!$H$34:$H$777,СВЦЭМ!$A$34:$A$777,$A273,СВЦЭМ!$B$34:$B$777,T$260)+'СЕТ СН'!$F$12</f>
        <v>308.28109724000001</v>
      </c>
      <c r="U273" s="36">
        <f>SUMIFS(СВЦЭМ!$H$34:$H$777,СВЦЭМ!$A$34:$A$777,$A273,СВЦЭМ!$B$34:$B$777,U$260)+'СЕТ СН'!$F$12</f>
        <v>327.01677065000001</v>
      </c>
      <c r="V273" s="36">
        <f>SUMIFS(СВЦЭМ!$H$34:$H$777,СВЦЭМ!$A$34:$A$777,$A273,СВЦЭМ!$B$34:$B$777,V$260)+'СЕТ СН'!$F$12</f>
        <v>320.01138737000002</v>
      </c>
      <c r="W273" s="36">
        <f>SUMIFS(СВЦЭМ!$H$34:$H$777,СВЦЭМ!$A$34:$A$777,$A273,СВЦЭМ!$B$34:$B$777,W$260)+'СЕТ СН'!$F$12</f>
        <v>319.16042762000001</v>
      </c>
      <c r="X273" s="36">
        <f>SUMIFS(СВЦЭМ!$H$34:$H$777,СВЦЭМ!$A$34:$A$777,$A273,СВЦЭМ!$B$34:$B$777,X$260)+'СЕТ СН'!$F$12</f>
        <v>311.19789924000003</v>
      </c>
      <c r="Y273" s="36">
        <f>SUMIFS(СВЦЭМ!$H$34:$H$777,СВЦЭМ!$A$34:$A$777,$A273,СВЦЭМ!$B$34:$B$777,Y$260)+'СЕТ СН'!$F$12</f>
        <v>368.44419042999999</v>
      </c>
    </row>
    <row r="274" spans="1:25" ht="15.75" x14ac:dyDescent="0.2">
      <c r="A274" s="35">
        <f t="shared" si="7"/>
        <v>43387</v>
      </c>
      <c r="B274" s="36">
        <f>SUMIFS(СВЦЭМ!$H$34:$H$777,СВЦЭМ!$A$34:$A$777,$A274,СВЦЭМ!$B$34:$B$777,B$260)+'СЕТ СН'!$F$12</f>
        <v>418.76831105000002</v>
      </c>
      <c r="C274" s="36">
        <f>SUMIFS(СВЦЭМ!$H$34:$H$777,СВЦЭМ!$A$34:$A$777,$A274,СВЦЭМ!$B$34:$B$777,C$260)+'СЕТ СН'!$F$12</f>
        <v>462.14337327999999</v>
      </c>
      <c r="D274" s="36">
        <f>SUMIFS(СВЦЭМ!$H$34:$H$777,СВЦЭМ!$A$34:$A$777,$A274,СВЦЭМ!$B$34:$B$777,D$260)+'СЕТ СН'!$F$12</f>
        <v>507.67475746999997</v>
      </c>
      <c r="E274" s="36">
        <f>SUMIFS(СВЦЭМ!$H$34:$H$777,СВЦЭМ!$A$34:$A$777,$A274,СВЦЭМ!$B$34:$B$777,E$260)+'СЕТ СН'!$F$12</f>
        <v>513.60282114999995</v>
      </c>
      <c r="F274" s="36">
        <f>SUMIFS(СВЦЭМ!$H$34:$H$777,СВЦЭМ!$A$34:$A$777,$A274,СВЦЭМ!$B$34:$B$777,F$260)+'СЕТ СН'!$F$12</f>
        <v>512.70560990000001</v>
      </c>
      <c r="G274" s="36">
        <f>SUMIFS(СВЦЭМ!$H$34:$H$777,СВЦЭМ!$A$34:$A$777,$A274,СВЦЭМ!$B$34:$B$777,G$260)+'СЕТ СН'!$F$12</f>
        <v>506.36339297000001</v>
      </c>
      <c r="H274" s="36">
        <f>SUMIFS(СВЦЭМ!$H$34:$H$777,СВЦЭМ!$A$34:$A$777,$A274,СВЦЭМ!$B$34:$B$777,H$260)+'СЕТ СН'!$F$12</f>
        <v>495.58761389</v>
      </c>
      <c r="I274" s="36">
        <f>SUMIFS(СВЦЭМ!$H$34:$H$777,СВЦЭМ!$A$34:$A$777,$A274,СВЦЭМ!$B$34:$B$777,I$260)+'СЕТ СН'!$F$12</f>
        <v>490.49083863999999</v>
      </c>
      <c r="J274" s="36">
        <f>SUMIFS(СВЦЭМ!$H$34:$H$777,СВЦЭМ!$A$34:$A$777,$A274,СВЦЭМ!$B$34:$B$777,J$260)+'СЕТ СН'!$F$12</f>
        <v>470.63986022</v>
      </c>
      <c r="K274" s="36">
        <f>SUMIFS(СВЦЭМ!$H$34:$H$777,СВЦЭМ!$A$34:$A$777,$A274,СВЦЭМ!$B$34:$B$777,K$260)+'СЕТ СН'!$F$12</f>
        <v>457.73062815999998</v>
      </c>
      <c r="L274" s="36">
        <f>SUMIFS(СВЦЭМ!$H$34:$H$777,СВЦЭМ!$A$34:$A$777,$A274,СВЦЭМ!$B$34:$B$777,L$260)+'СЕТ СН'!$F$12</f>
        <v>450.91158495000002</v>
      </c>
      <c r="M274" s="36">
        <f>SUMIFS(СВЦЭМ!$H$34:$H$777,СВЦЭМ!$A$34:$A$777,$A274,СВЦЭМ!$B$34:$B$777,M$260)+'СЕТ СН'!$F$12</f>
        <v>458.92821013999998</v>
      </c>
      <c r="N274" s="36">
        <f>SUMIFS(СВЦЭМ!$H$34:$H$777,СВЦЭМ!$A$34:$A$777,$A274,СВЦЭМ!$B$34:$B$777,N$260)+'СЕТ СН'!$F$12</f>
        <v>471.79161220999998</v>
      </c>
      <c r="O274" s="36">
        <f>SUMIFS(СВЦЭМ!$H$34:$H$777,СВЦЭМ!$A$34:$A$777,$A274,СВЦЭМ!$B$34:$B$777,O$260)+'СЕТ СН'!$F$12</f>
        <v>465.90185578000001</v>
      </c>
      <c r="P274" s="36">
        <f>SUMIFS(СВЦЭМ!$H$34:$H$777,СВЦЭМ!$A$34:$A$777,$A274,СВЦЭМ!$B$34:$B$777,P$260)+'СЕТ СН'!$F$12</f>
        <v>435.77608481999999</v>
      </c>
      <c r="Q274" s="36">
        <f>SUMIFS(СВЦЭМ!$H$34:$H$777,СВЦЭМ!$A$34:$A$777,$A274,СВЦЭМ!$B$34:$B$777,Q$260)+'СЕТ СН'!$F$12</f>
        <v>409.33147256000001</v>
      </c>
      <c r="R274" s="36">
        <f>SUMIFS(СВЦЭМ!$H$34:$H$777,СВЦЭМ!$A$34:$A$777,$A274,СВЦЭМ!$B$34:$B$777,R$260)+'СЕТ СН'!$F$12</f>
        <v>378.33268519000001</v>
      </c>
      <c r="S274" s="36">
        <f>SUMIFS(СВЦЭМ!$H$34:$H$777,СВЦЭМ!$A$34:$A$777,$A274,СВЦЭМ!$B$34:$B$777,S$260)+'СЕТ СН'!$F$12</f>
        <v>331.02054032000001</v>
      </c>
      <c r="T274" s="36">
        <f>SUMIFS(СВЦЭМ!$H$34:$H$777,СВЦЭМ!$A$34:$A$777,$A274,СВЦЭМ!$B$34:$B$777,T$260)+'СЕТ СН'!$F$12</f>
        <v>319.93791091000003</v>
      </c>
      <c r="U274" s="36">
        <f>SUMIFS(СВЦЭМ!$H$34:$H$777,СВЦЭМ!$A$34:$A$777,$A274,СВЦЭМ!$B$34:$B$777,U$260)+'СЕТ СН'!$F$12</f>
        <v>331.26974027</v>
      </c>
      <c r="V274" s="36">
        <f>SUMIFS(СВЦЭМ!$H$34:$H$777,СВЦЭМ!$A$34:$A$777,$A274,СВЦЭМ!$B$34:$B$777,V$260)+'СЕТ СН'!$F$12</f>
        <v>332.46260692999999</v>
      </c>
      <c r="W274" s="36">
        <f>SUMIFS(СВЦЭМ!$H$34:$H$777,СВЦЭМ!$A$34:$A$777,$A274,СВЦЭМ!$B$34:$B$777,W$260)+'СЕТ СН'!$F$12</f>
        <v>321.67451857999998</v>
      </c>
      <c r="X274" s="36">
        <f>SUMIFS(СВЦЭМ!$H$34:$H$777,СВЦЭМ!$A$34:$A$777,$A274,СВЦЭМ!$B$34:$B$777,X$260)+'СЕТ СН'!$F$12</f>
        <v>319.64201128000002</v>
      </c>
      <c r="Y274" s="36">
        <f>SUMIFS(СВЦЭМ!$H$34:$H$777,СВЦЭМ!$A$34:$A$777,$A274,СВЦЭМ!$B$34:$B$777,Y$260)+'СЕТ СН'!$F$12</f>
        <v>376.80359291000002</v>
      </c>
    </row>
    <row r="275" spans="1:25" ht="15.75" x14ac:dyDescent="0.2">
      <c r="A275" s="35">
        <f t="shared" si="7"/>
        <v>43388</v>
      </c>
      <c r="B275" s="36">
        <f>SUMIFS(СВЦЭМ!$H$34:$H$777,СВЦЭМ!$A$34:$A$777,$A275,СВЦЭМ!$B$34:$B$777,B$260)+'СЕТ СН'!$F$12</f>
        <v>478.50508951</v>
      </c>
      <c r="C275" s="36">
        <f>SUMIFS(СВЦЭМ!$H$34:$H$777,СВЦЭМ!$A$34:$A$777,$A275,СВЦЭМ!$B$34:$B$777,C$260)+'СЕТ СН'!$F$12</f>
        <v>540.58952351999994</v>
      </c>
      <c r="D275" s="36">
        <f>SUMIFS(СВЦЭМ!$H$34:$H$777,СВЦЭМ!$A$34:$A$777,$A275,СВЦЭМ!$B$34:$B$777,D$260)+'СЕТ СН'!$F$12</f>
        <v>564.83889299999998</v>
      </c>
      <c r="E275" s="36">
        <f>SUMIFS(СВЦЭМ!$H$34:$H$777,СВЦЭМ!$A$34:$A$777,$A275,СВЦЭМ!$B$34:$B$777,E$260)+'СЕТ СН'!$F$12</f>
        <v>564.90438203999997</v>
      </c>
      <c r="F275" s="36">
        <f>SUMIFS(СВЦЭМ!$H$34:$H$777,СВЦЭМ!$A$34:$A$777,$A275,СВЦЭМ!$B$34:$B$777,F$260)+'СЕТ СН'!$F$12</f>
        <v>565.42265529999997</v>
      </c>
      <c r="G275" s="36">
        <f>SUMIFS(СВЦЭМ!$H$34:$H$777,СВЦЭМ!$A$34:$A$777,$A275,СВЦЭМ!$B$34:$B$777,G$260)+'СЕТ СН'!$F$12</f>
        <v>567.24721829999999</v>
      </c>
      <c r="H275" s="36">
        <f>SUMIFS(СВЦЭМ!$H$34:$H$777,СВЦЭМ!$A$34:$A$777,$A275,СВЦЭМ!$B$34:$B$777,H$260)+'СЕТ СН'!$F$12</f>
        <v>536.55532530999994</v>
      </c>
      <c r="I275" s="36">
        <f>SUMIFS(СВЦЭМ!$H$34:$H$777,СВЦЭМ!$A$34:$A$777,$A275,СВЦЭМ!$B$34:$B$777,I$260)+'СЕТ СН'!$F$12</f>
        <v>499.43234346999998</v>
      </c>
      <c r="J275" s="36">
        <f>SUMIFS(СВЦЭМ!$H$34:$H$777,СВЦЭМ!$A$34:$A$777,$A275,СВЦЭМ!$B$34:$B$777,J$260)+'СЕТ СН'!$F$12</f>
        <v>485.58290812000001</v>
      </c>
      <c r="K275" s="36">
        <f>SUMIFS(СВЦЭМ!$H$34:$H$777,СВЦЭМ!$A$34:$A$777,$A275,СВЦЭМ!$B$34:$B$777,K$260)+'СЕТ СН'!$F$12</f>
        <v>468.26025850000002</v>
      </c>
      <c r="L275" s="36">
        <f>SUMIFS(СВЦЭМ!$H$34:$H$777,СВЦЭМ!$A$34:$A$777,$A275,СВЦЭМ!$B$34:$B$777,L$260)+'СЕТ СН'!$F$12</f>
        <v>464.26021843000001</v>
      </c>
      <c r="M275" s="36">
        <f>SUMIFS(СВЦЭМ!$H$34:$H$777,СВЦЭМ!$A$34:$A$777,$A275,СВЦЭМ!$B$34:$B$777,M$260)+'СЕТ СН'!$F$12</f>
        <v>463.27679362999999</v>
      </c>
      <c r="N275" s="36">
        <f>SUMIFS(СВЦЭМ!$H$34:$H$777,СВЦЭМ!$A$34:$A$777,$A275,СВЦЭМ!$B$34:$B$777,N$260)+'СЕТ СН'!$F$12</f>
        <v>473.51419342000003</v>
      </c>
      <c r="O275" s="36">
        <f>SUMIFS(СВЦЭМ!$H$34:$H$777,СВЦЭМ!$A$34:$A$777,$A275,СВЦЭМ!$B$34:$B$777,O$260)+'СЕТ СН'!$F$12</f>
        <v>469.60935688000001</v>
      </c>
      <c r="P275" s="36">
        <f>SUMIFS(СВЦЭМ!$H$34:$H$777,СВЦЭМ!$A$34:$A$777,$A275,СВЦЭМ!$B$34:$B$777,P$260)+'СЕТ СН'!$F$12</f>
        <v>442.07893794</v>
      </c>
      <c r="Q275" s="36">
        <f>SUMIFS(СВЦЭМ!$H$34:$H$777,СВЦЭМ!$A$34:$A$777,$A275,СВЦЭМ!$B$34:$B$777,Q$260)+'СЕТ СН'!$F$12</f>
        <v>404.42078991</v>
      </c>
      <c r="R275" s="36">
        <f>SUMIFS(СВЦЭМ!$H$34:$H$777,СВЦЭМ!$A$34:$A$777,$A275,СВЦЭМ!$B$34:$B$777,R$260)+'СЕТ СН'!$F$12</f>
        <v>349.79626010999999</v>
      </c>
      <c r="S275" s="36">
        <f>SUMIFS(СВЦЭМ!$H$34:$H$777,СВЦЭМ!$A$34:$A$777,$A275,СВЦЭМ!$B$34:$B$777,S$260)+'СЕТ СН'!$F$12</f>
        <v>304.85528955000001</v>
      </c>
      <c r="T275" s="36">
        <f>SUMIFS(СВЦЭМ!$H$34:$H$777,СВЦЭМ!$A$34:$A$777,$A275,СВЦЭМ!$B$34:$B$777,T$260)+'СЕТ СН'!$F$12</f>
        <v>289.54651407</v>
      </c>
      <c r="U275" s="36">
        <f>SUMIFS(СВЦЭМ!$H$34:$H$777,СВЦЭМ!$A$34:$A$777,$A275,СВЦЭМ!$B$34:$B$777,U$260)+'СЕТ СН'!$F$12</f>
        <v>281.6431619</v>
      </c>
      <c r="V275" s="36">
        <f>SUMIFS(СВЦЭМ!$H$34:$H$777,СВЦЭМ!$A$34:$A$777,$A275,СВЦЭМ!$B$34:$B$777,V$260)+'СЕТ СН'!$F$12</f>
        <v>278.52586823000001</v>
      </c>
      <c r="W275" s="36">
        <f>SUMIFS(СВЦЭМ!$H$34:$H$777,СВЦЭМ!$A$34:$A$777,$A275,СВЦЭМ!$B$34:$B$777,W$260)+'СЕТ СН'!$F$12</f>
        <v>282.15018530999998</v>
      </c>
      <c r="X275" s="36">
        <f>SUMIFS(СВЦЭМ!$H$34:$H$777,СВЦЭМ!$A$34:$A$777,$A275,СВЦЭМ!$B$34:$B$777,X$260)+'СЕТ СН'!$F$12</f>
        <v>313.336975</v>
      </c>
      <c r="Y275" s="36">
        <f>SUMIFS(СВЦЭМ!$H$34:$H$777,СВЦЭМ!$A$34:$A$777,$A275,СВЦЭМ!$B$34:$B$777,Y$260)+'СЕТ СН'!$F$12</f>
        <v>374.46224577999999</v>
      </c>
    </row>
    <row r="276" spans="1:25" ht="15.75" x14ac:dyDescent="0.2">
      <c r="A276" s="35">
        <f t="shared" si="7"/>
        <v>43389</v>
      </c>
      <c r="B276" s="36">
        <f>SUMIFS(СВЦЭМ!$H$34:$H$777,СВЦЭМ!$A$34:$A$777,$A276,СВЦЭМ!$B$34:$B$777,B$260)+'СЕТ СН'!$F$12</f>
        <v>443.08732012000002</v>
      </c>
      <c r="C276" s="36">
        <f>SUMIFS(СВЦЭМ!$H$34:$H$777,СВЦЭМ!$A$34:$A$777,$A276,СВЦЭМ!$B$34:$B$777,C$260)+'СЕТ СН'!$F$12</f>
        <v>503.29034813999999</v>
      </c>
      <c r="D276" s="36">
        <f>SUMIFS(СВЦЭМ!$H$34:$H$777,СВЦЭМ!$A$34:$A$777,$A276,СВЦЭМ!$B$34:$B$777,D$260)+'СЕТ СН'!$F$12</f>
        <v>547.59595576000004</v>
      </c>
      <c r="E276" s="36">
        <f>SUMIFS(СВЦЭМ!$H$34:$H$777,СВЦЭМ!$A$34:$A$777,$A276,СВЦЭМ!$B$34:$B$777,E$260)+'СЕТ СН'!$F$12</f>
        <v>551.10292818000005</v>
      </c>
      <c r="F276" s="36">
        <f>SUMIFS(СВЦЭМ!$H$34:$H$777,СВЦЭМ!$A$34:$A$777,$A276,СВЦЭМ!$B$34:$B$777,F$260)+'СЕТ СН'!$F$12</f>
        <v>542.53982126000005</v>
      </c>
      <c r="G276" s="36">
        <f>SUMIFS(СВЦЭМ!$H$34:$H$777,СВЦЭМ!$A$34:$A$777,$A276,СВЦЭМ!$B$34:$B$777,G$260)+'СЕТ СН'!$F$12</f>
        <v>528.15093960000002</v>
      </c>
      <c r="H276" s="36">
        <f>SUMIFS(СВЦЭМ!$H$34:$H$777,СВЦЭМ!$A$34:$A$777,$A276,СВЦЭМ!$B$34:$B$777,H$260)+'СЕТ СН'!$F$12</f>
        <v>507.38174013000003</v>
      </c>
      <c r="I276" s="36">
        <f>SUMIFS(СВЦЭМ!$H$34:$H$777,СВЦЭМ!$A$34:$A$777,$A276,СВЦЭМ!$B$34:$B$777,I$260)+'СЕТ СН'!$F$12</f>
        <v>498.65049503</v>
      </c>
      <c r="J276" s="36">
        <f>SUMIFS(СВЦЭМ!$H$34:$H$777,СВЦЭМ!$A$34:$A$777,$A276,СВЦЭМ!$B$34:$B$777,J$260)+'СЕТ СН'!$F$12</f>
        <v>498.50927701000001</v>
      </c>
      <c r="K276" s="36">
        <f>SUMIFS(СВЦЭМ!$H$34:$H$777,СВЦЭМ!$A$34:$A$777,$A276,СВЦЭМ!$B$34:$B$777,K$260)+'СЕТ СН'!$F$12</f>
        <v>490.80805500999998</v>
      </c>
      <c r="L276" s="36">
        <f>SUMIFS(СВЦЭМ!$H$34:$H$777,СВЦЭМ!$A$34:$A$777,$A276,СВЦЭМ!$B$34:$B$777,L$260)+'СЕТ СН'!$F$12</f>
        <v>489.38595677000001</v>
      </c>
      <c r="M276" s="36">
        <f>SUMIFS(СВЦЭМ!$H$34:$H$777,СВЦЭМ!$A$34:$A$777,$A276,СВЦЭМ!$B$34:$B$777,M$260)+'СЕТ СН'!$F$12</f>
        <v>498.87770527999999</v>
      </c>
      <c r="N276" s="36">
        <f>SUMIFS(СВЦЭМ!$H$34:$H$777,СВЦЭМ!$A$34:$A$777,$A276,СВЦЭМ!$B$34:$B$777,N$260)+'СЕТ СН'!$F$12</f>
        <v>497.77488228999999</v>
      </c>
      <c r="O276" s="36">
        <f>SUMIFS(СВЦЭМ!$H$34:$H$777,СВЦЭМ!$A$34:$A$777,$A276,СВЦЭМ!$B$34:$B$777,O$260)+'СЕТ СН'!$F$12</f>
        <v>490.59929216</v>
      </c>
      <c r="P276" s="36">
        <f>SUMIFS(СВЦЭМ!$H$34:$H$777,СВЦЭМ!$A$34:$A$777,$A276,СВЦЭМ!$B$34:$B$777,P$260)+'СЕТ СН'!$F$12</f>
        <v>461.59139303000001</v>
      </c>
      <c r="Q276" s="36">
        <f>SUMIFS(СВЦЭМ!$H$34:$H$777,СВЦЭМ!$A$34:$A$777,$A276,СВЦЭМ!$B$34:$B$777,Q$260)+'СЕТ СН'!$F$12</f>
        <v>425.34707715000002</v>
      </c>
      <c r="R276" s="36">
        <f>SUMIFS(СВЦЭМ!$H$34:$H$777,СВЦЭМ!$A$34:$A$777,$A276,СВЦЭМ!$B$34:$B$777,R$260)+'СЕТ СН'!$F$12</f>
        <v>371.00467328000002</v>
      </c>
      <c r="S276" s="36">
        <f>SUMIFS(СВЦЭМ!$H$34:$H$777,СВЦЭМ!$A$34:$A$777,$A276,СВЦЭМ!$B$34:$B$777,S$260)+'СЕТ СН'!$F$12</f>
        <v>319.18975148999999</v>
      </c>
      <c r="T276" s="36">
        <f>SUMIFS(СВЦЭМ!$H$34:$H$777,СВЦЭМ!$A$34:$A$777,$A276,СВЦЭМ!$B$34:$B$777,T$260)+'СЕТ СН'!$F$12</f>
        <v>301.02876677</v>
      </c>
      <c r="U276" s="36">
        <f>SUMIFS(СВЦЭМ!$H$34:$H$777,СВЦЭМ!$A$34:$A$777,$A276,СВЦЭМ!$B$34:$B$777,U$260)+'СЕТ СН'!$F$12</f>
        <v>297.75789342000002</v>
      </c>
      <c r="V276" s="36">
        <f>SUMIFS(СВЦЭМ!$H$34:$H$777,СВЦЭМ!$A$34:$A$777,$A276,СВЦЭМ!$B$34:$B$777,V$260)+'СЕТ СН'!$F$12</f>
        <v>300.47205020000001</v>
      </c>
      <c r="W276" s="36">
        <f>SUMIFS(СВЦЭМ!$H$34:$H$777,СВЦЭМ!$A$34:$A$777,$A276,СВЦЭМ!$B$34:$B$777,W$260)+'СЕТ СН'!$F$12</f>
        <v>314.58066064000002</v>
      </c>
      <c r="X276" s="36">
        <f>SUMIFS(СВЦЭМ!$H$34:$H$777,СВЦЭМ!$A$34:$A$777,$A276,СВЦЭМ!$B$34:$B$777,X$260)+'СЕТ СН'!$F$12</f>
        <v>340.15581336999998</v>
      </c>
      <c r="Y276" s="36">
        <f>SUMIFS(СВЦЭМ!$H$34:$H$777,СВЦЭМ!$A$34:$A$777,$A276,СВЦЭМ!$B$34:$B$777,Y$260)+'СЕТ СН'!$F$12</f>
        <v>401.32882312999999</v>
      </c>
    </row>
    <row r="277" spans="1:25" ht="15.75" x14ac:dyDescent="0.2">
      <c r="A277" s="35">
        <f t="shared" si="7"/>
        <v>43390</v>
      </c>
      <c r="B277" s="36">
        <f>SUMIFS(СВЦЭМ!$H$34:$H$777,СВЦЭМ!$A$34:$A$777,$A277,СВЦЭМ!$B$34:$B$777,B$260)+'СЕТ СН'!$F$12</f>
        <v>479.99815821999999</v>
      </c>
      <c r="C277" s="36">
        <f>SUMIFS(СВЦЭМ!$H$34:$H$777,СВЦЭМ!$A$34:$A$777,$A277,СВЦЭМ!$B$34:$B$777,C$260)+'СЕТ СН'!$F$12</f>
        <v>538.82657754000002</v>
      </c>
      <c r="D277" s="36">
        <f>SUMIFS(СВЦЭМ!$H$34:$H$777,СВЦЭМ!$A$34:$A$777,$A277,СВЦЭМ!$B$34:$B$777,D$260)+'СЕТ СН'!$F$12</f>
        <v>583.20081605999997</v>
      </c>
      <c r="E277" s="36">
        <f>SUMIFS(СВЦЭМ!$H$34:$H$777,СВЦЭМ!$A$34:$A$777,$A277,СВЦЭМ!$B$34:$B$777,E$260)+'СЕТ СН'!$F$12</f>
        <v>585.23912416999997</v>
      </c>
      <c r="F277" s="36">
        <f>SUMIFS(СВЦЭМ!$H$34:$H$777,СВЦЭМ!$A$34:$A$777,$A277,СВЦЭМ!$B$34:$B$777,F$260)+'СЕТ СН'!$F$12</f>
        <v>576.82587339999998</v>
      </c>
      <c r="G277" s="36">
        <f>SUMIFS(СВЦЭМ!$H$34:$H$777,СВЦЭМ!$A$34:$A$777,$A277,СВЦЭМ!$B$34:$B$777,G$260)+'СЕТ СН'!$F$12</f>
        <v>563.09678914000006</v>
      </c>
      <c r="H277" s="36">
        <f>SUMIFS(СВЦЭМ!$H$34:$H$777,СВЦЭМ!$A$34:$A$777,$A277,СВЦЭМ!$B$34:$B$777,H$260)+'СЕТ СН'!$F$12</f>
        <v>522.07875720000004</v>
      </c>
      <c r="I277" s="36">
        <f>SUMIFS(СВЦЭМ!$H$34:$H$777,СВЦЭМ!$A$34:$A$777,$A277,СВЦЭМ!$B$34:$B$777,I$260)+'СЕТ СН'!$F$12</f>
        <v>488.29702508999998</v>
      </c>
      <c r="J277" s="36">
        <f>SUMIFS(СВЦЭМ!$H$34:$H$777,СВЦЭМ!$A$34:$A$777,$A277,СВЦЭМ!$B$34:$B$777,J$260)+'СЕТ СН'!$F$12</f>
        <v>480.10701248999999</v>
      </c>
      <c r="K277" s="36">
        <f>SUMIFS(СВЦЭМ!$H$34:$H$777,СВЦЭМ!$A$34:$A$777,$A277,СВЦЭМ!$B$34:$B$777,K$260)+'СЕТ СН'!$F$12</f>
        <v>467.33795004000001</v>
      </c>
      <c r="L277" s="36">
        <f>SUMIFS(СВЦЭМ!$H$34:$H$777,СВЦЭМ!$A$34:$A$777,$A277,СВЦЭМ!$B$34:$B$777,L$260)+'СЕТ СН'!$F$12</f>
        <v>463.79187574000002</v>
      </c>
      <c r="M277" s="36">
        <f>SUMIFS(СВЦЭМ!$H$34:$H$777,СВЦЭМ!$A$34:$A$777,$A277,СВЦЭМ!$B$34:$B$777,M$260)+'СЕТ СН'!$F$12</f>
        <v>472.48366600000003</v>
      </c>
      <c r="N277" s="36">
        <f>SUMIFS(СВЦЭМ!$H$34:$H$777,СВЦЭМ!$A$34:$A$777,$A277,СВЦЭМ!$B$34:$B$777,N$260)+'СЕТ СН'!$F$12</f>
        <v>479.02560485999999</v>
      </c>
      <c r="O277" s="36">
        <f>SUMIFS(СВЦЭМ!$H$34:$H$777,СВЦЭМ!$A$34:$A$777,$A277,СВЦЭМ!$B$34:$B$777,O$260)+'СЕТ СН'!$F$12</f>
        <v>459.77583650000003</v>
      </c>
      <c r="P277" s="36">
        <f>SUMIFS(СВЦЭМ!$H$34:$H$777,СВЦЭМ!$A$34:$A$777,$A277,СВЦЭМ!$B$34:$B$777,P$260)+'СЕТ СН'!$F$12</f>
        <v>430.72163053999998</v>
      </c>
      <c r="Q277" s="36">
        <f>SUMIFS(СВЦЭМ!$H$34:$H$777,СВЦЭМ!$A$34:$A$777,$A277,СВЦЭМ!$B$34:$B$777,Q$260)+'СЕТ СН'!$F$12</f>
        <v>397.87181548000001</v>
      </c>
      <c r="R277" s="36">
        <f>SUMIFS(СВЦЭМ!$H$34:$H$777,СВЦЭМ!$A$34:$A$777,$A277,СВЦЭМ!$B$34:$B$777,R$260)+'СЕТ СН'!$F$12</f>
        <v>348.43211970999999</v>
      </c>
      <c r="S277" s="36">
        <f>SUMIFS(СВЦЭМ!$H$34:$H$777,СВЦЭМ!$A$34:$A$777,$A277,СВЦЭМ!$B$34:$B$777,S$260)+'СЕТ СН'!$F$12</f>
        <v>309.23293037000002</v>
      </c>
      <c r="T277" s="36">
        <f>SUMIFS(СВЦЭМ!$H$34:$H$777,СВЦЭМ!$A$34:$A$777,$A277,СВЦЭМ!$B$34:$B$777,T$260)+'СЕТ СН'!$F$12</f>
        <v>296.03083938999998</v>
      </c>
      <c r="U277" s="36">
        <f>SUMIFS(СВЦЭМ!$H$34:$H$777,СВЦЭМ!$A$34:$A$777,$A277,СВЦЭМ!$B$34:$B$777,U$260)+'СЕТ СН'!$F$12</f>
        <v>286.39026717000002</v>
      </c>
      <c r="V277" s="36">
        <f>SUMIFS(СВЦЭМ!$H$34:$H$777,СВЦЭМ!$A$34:$A$777,$A277,СВЦЭМ!$B$34:$B$777,V$260)+'СЕТ СН'!$F$12</f>
        <v>288.70355941999998</v>
      </c>
      <c r="W277" s="36">
        <f>SUMIFS(СВЦЭМ!$H$34:$H$777,СВЦЭМ!$A$34:$A$777,$A277,СВЦЭМ!$B$34:$B$777,W$260)+'СЕТ СН'!$F$12</f>
        <v>304.02224555999999</v>
      </c>
      <c r="X277" s="36">
        <f>SUMIFS(СВЦЭМ!$H$34:$H$777,СВЦЭМ!$A$34:$A$777,$A277,СВЦЭМ!$B$34:$B$777,X$260)+'СЕТ СН'!$F$12</f>
        <v>336.68349909</v>
      </c>
      <c r="Y277" s="36">
        <f>SUMIFS(СВЦЭМ!$H$34:$H$777,СВЦЭМ!$A$34:$A$777,$A277,СВЦЭМ!$B$34:$B$777,Y$260)+'СЕТ СН'!$F$12</f>
        <v>401.36525519999998</v>
      </c>
    </row>
    <row r="278" spans="1:25" ht="15.75" x14ac:dyDescent="0.2">
      <c r="A278" s="35">
        <f t="shared" si="7"/>
        <v>43391</v>
      </c>
      <c r="B278" s="36">
        <f>SUMIFS(СВЦЭМ!$H$34:$H$777,СВЦЭМ!$A$34:$A$777,$A278,СВЦЭМ!$B$34:$B$777,B$260)+'СЕТ СН'!$F$12</f>
        <v>473.67440095000001</v>
      </c>
      <c r="C278" s="36">
        <f>SUMIFS(СВЦЭМ!$H$34:$H$777,СВЦЭМ!$A$34:$A$777,$A278,СВЦЭМ!$B$34:$B$777,C$260)+'СЕТ СН'!$F$12</f>
        <v>526.83143837</v>
      </c>
      <c r="D278" s="36">
        <f>SUMIFS(СВЦЭМ!$H$34:$H$777,СВЦЭМ!$A$34:$A$777,$A278,СВЦЭМ!$B$34:$B$777,D$260)+'СЕТ СН'!$F$12</f>
        <v>573.98057985000003</v>
      </c>
      <c r="E278" s="36">
        <f>SUMIFS(СВЦЭМ!$H$34:$H$777,СВЦЭМ!$A$34:$A$777,$A278,СВЦЭМ!$B$34:$B$777,E$260)+'СЕТ СН'!$F$12</f>
        <v>574.41363424999997</v>
      </c>
      <c r="F278" s="36">
        <f>SUMIFS(СВЦЭМ!$H$34:$H$777,СВЦЭМ!$A$34:$A$777,$A278,СВЦЭМ!$B$34:$B$777,F$260)+'СЕТ СН'!$F$12</f>
        <v>568.58477424</v>
      </c>
      <c r="G278" s="36">
        <f>SUMIFS(СВЦЭМ!$H$34:$H$777,СВЦЭМ!$A$34:$A$777,$A278,СВЦЭМ!$B$34:$B$777,G$260)+'СЕТ СН'!$F$12</f>
        <v>555.46424130000003</v>
      </c>
      <c r="H278" s="36">
        <f>SUMIFS(СВЦЭМ!$H$34:$H$777,СВЦЭМ!$A$34:$A$777,$A278,СВЦЭМ!$B$34:$B$777,H$260)+'СЕТ СН'!$F$12</f>
        <v>525.74935576999997</v>
      </c>
      <c r="I278" s="36">
        <f>SUMIFS(СВЦЭМ!$H$34:$H$777,СВЦЭМ!$A$34:$A$777,$A278,СВЦЭМ!$B$34:$B$777,I$260)+'СЕТ СН'!$F$12</f>
        <v>493.47838114000001</v>
      </c>
      <c r="J278" s="36">
        <f>SUMIFS(СВЦЭМ!$H$34:$H$777,СВЦЭМ!$A$34:$A$777,$A278,СВЦЭМ!$B$34:$B$777,J$260)+'СЕТ СН'!$F$12</f>
        <v>488.83407204000002</v>
      </c>
      <c r="K278" s="36">
        <f>SUMIFS(СВЦЭМ!$H$34:$H$777,СВЦЭМ!$A$34:$A$777,$A278,СВЦЭМ!$B$34:$B$777,K$260)+'СЕТ СН'!$F$12</f>
        <v>481.48563181999998</v>
      </c>
      <c r="L278" s="36">
        <f>SUMIFS(СВЦЭМ!$H$34:$H$777,СВЦЭМ!$A$34:$A$777,$A278,СВЦЭМ!$B$34:$B$777,L$260)+'СЕТ СН'!$F$12</f>
        <v>478.61673823000001</v>
      </c>
      <c r="M278" s="36">
        <f>SUMIFS(СВЦЭМ!$H$34:$H$777,СВЦЭМ!$A$34:$A$777,$A278,СВЦЭМ!$B$34:$B$777,M$260)+'СЕТ СН'!$F$12</f>
        <v>485.80962655000002</v>
      </c>
      <c r="N278" s="36">
        <f>SUMIFS(СВЦЭМ!$H$34:$H$777,СВЦЭМ!$A$34:$A$777,$A278,СВЦЭМ!$B$34:$B$777,N$260)+'СЕТ СН'!$F$12</f>
        <v>492.47050178000001</v>
      </c>
      <c r="O278" s="36">
        <f>SUMIFS(СВЦЭМ!$H$34:$H$777,СВЦЭМ!$A$34:$A$777,$A278,СВЦЭМ!$B$34:$B$777,O$260)+'СЕТ СН'!$F$12</f>
        <v>477.95490057000001</v>
      </c>
      <c r="P278" s="36">
        <f>SUMIFS(СВЦЭМ!$H$34:$H$777,СВЦЭМ!$A$34:$A$777,$A278,СВЦЭМ!$B$34:$B$777,P$260)+'СЕТ СН'!$F$12</f>
        <v>451.48417862000002</v>
      </c>
      <c r="Q278" s="36">
        <f>SUMIFS(СВЦЭМ!$H$34:$H$777,СВЦЭМ!$A$34:$A$777,$A278,СВЦЭМ!$B$34:$B$777,Q$260)+'СЕТ СН'!$F$12</f>
        <v>415.64620152999998</v>
      </c>
      <c r="R278" s="36">
        <f>SUMIFS(СВЦЭМ!$H$34:$H$777,СВЦЭМ!$A$34:$A$777,$A278,СВЦЭМ!$B$34:$B$777,R$260)+'СЕТ СН'!$F$12</f>
        <v>366.48121076000001</v>
      </c>
      <c r="S278" s="36">
        <f>SUMIFS(СВЦЭМ!$H$34:$H$777,СВЦЭМ!$A$34:$A$777,$A278,СВЦЭМ!$B$34:$B$777,S$260)+'СЕТ СН'!$F$12</f>
        <v>322.95746249000001</v>
      </c>
      <c r="T278" s="36">
        <f>SUMIFS(СВЦЭМ!$H$34:$H$777,СВЦЭМ!$A$34:$A$777,$A278,СВЦЭМ!$B$34:$B$777,T$260)+'СЕТ СН'!$F$12</f>
        <v>306.67224904</v>
      </c>
      <c r="U278" s="36">
        <f>SUMIFS(СВЦЭМ!$H$34:$H$777,СВЦЭМ!$A$34:$A$777,$A278,СВЦЭМ!$B$34:$B$777,U$260)+'СЕТ СН'!$F$12</f>
        <v>295.71011917999999</v>
      </c>
      <c r="V278" s="36">
        <f>SUMIFS(СВЦЭМ!$H$34:$H$777,СВЦЭМ!$A$34:$A$777,$A278,СВЦЭМ!$B$34:$B$777,V$260)+'СЕТ СН'!$F$12</f>
        <v>298.59534445999998</v>
      </c>
      <c r="W278" s="36">
        <f>SUMIFS(СВЦЭМ!$H$34:$H$777,СВЦЭМ!$A$34:$A$777,$A278,СВЦЭМ!$B$34:$B$777,W$260)+'СЕТ СН'!$F$12</f>
        <v>302.38244806</v>
      </c>
      <c r="X278" s="36">
        <f>SUMIFS(СВЦЭМ!$H$34:$H$777,СВЦЭМ!$A$34:$A$777,$A278,СВЦЭМ!$B$34:$B$777,X$260)+'СЕТ СН'!$F$12</f>
        <v>343.91291009999998</v>
      </c>
      <c r="Y278" s="36">
        <f>SUMIFS(СВЦЭМ!$H$34:$H$777,СВЦЭМ!$A$34:$A$777,$A278,СВЦЭМ!$B$34:$B$777,Y$260)+'СЕТ СН'!$F$12</f>
        <v>413.03027859999997</v>
      </c>
    </row>
    <row r="279" spans="1:25" ht="15.75" x14ac:dyDescent="0.2">
      <c r="A279" s="35">
        <f t="shared" si="7"/>
        <v>43392</v>
      </c>
      <c r="B279" s="36">
        <f>SUMIFS(СВЦЭМ!$H$34:$H$777,СВЦЭМ!$A$34:$A$777,$A279,СВЦЭМ!$B$34:$B$777,B$260)+'СЕТ СН'!$F$12</f>
        <v>460.47426868000002</v>
      </c>
      <c r="C279" s="36">
        <f>SUMIFS(СВЦЭМ!$H$34:$H$777,СВЦЭМ!$A$34:$A$777,$A279,СВЦЭМ!$B$34:$B$777,C$260)+'СЕТ СН'!$F$12</f>
        <v>511.50360889000001</v>
      </c>
      <c r="D279" s="36">
        <f>SUMIFS(СВЦЭМ!$H$34:$H$777,СВЦЭМ!$A$34:$A$777,$A279,СВЦЭМ!$B$34:$B$777,D$260)+'СЕТ СН'!$F$12</f>
        <v>558.20499384000004</v>
      </c>
      <c r="E279" s="36">
        <f>SUMIFS(СВЦЭМ!$H$34:$H$777,СВЦЭМ!$A$34:$A$777,$A279,СВЦЭМ!$B$34:$B$777,E$260)+'СЕТ СН'!$F$12</f>
        <v>562.88701447000005</v>
      </c>
      <c r="F279" s="36">
        <f>SUMIFS(СВЦЭМ!$H$34:$H$777,СВЦЭМ!$A$34:$A$777,$A279,СВЦЭМ!$B$34:$B$777,F$260)+'СЕТ СН'!$F$12</f>
        <v>555.21233193</v>
      </c>
      <c r="G279" s="36">
        <f>SUMIFS(СВЦЭМ!$H$34:$H$777,СВЦЭМ!$A$34:$A$777,$A279,СВЦЭМ!$B$34:$B$777,G$260)+'СЕТ СН'!$F$12</f>
        <v>549.68227368999999</v>
      </c>
      <c r="H279" s="36">
        <f>SUMIFS(СВЦЭМ!$H$34:$H$777,СВЦЭМ!$A$34:$A$777,$A279,СВЦЭМ!$B$34:$B$777,H$260)+'СЕТ СН'!$F$12</f>
        <v>520.47760688000005</v>
      </c>
      <c r="I279" s="36">
        <f>SUMIFS(СВЦЭМ!$H$34:$H$777,СВЦЭМ!$A$34:$A$777,$A279,СВЦЭМ!$B$34:$B$777,I$260)+'СЕТ СН'!$F$12</f>
        <v>495.55681598000001</v>
      </c>
      <c r="J279" s="36">
        <f>SUMIFS(СВЦЭМ!$H$34:$H$777,СВЦЭМ!$A$34:$A$777,$A279,СВЦЭМ!$B$34:$B$777,J$260)+'СЕТ СН'!$F$12</f>
        <v>489.97793739000002</v>
      </c>
      <c r="K279" s="36">
        <f>SUMIFS(СВЦЭМ!$H$34:$H$777,СВЦЭМ!$A$34:$A$777,$A279,СВЦЭМ!$B$34:$B$777,K$260)+'СЕТ СН'!$F$12</f>
        <v>487.25877531999998</v>
      </c>
      <c r="L279" s="36">
        <f>SUMIFS(СВЦЭМ!$H$34:$H$777,СВЦЭМ!$A$34:$A$777,$A279,СВЦЭМ!$B$34:$B$777,L$260)+'СЕТ СН'!$F$12</f>
        <v>495.87976952999998</v>
      </c>
      <c r="M279" s="36">
        <f>SUMIFS(СВЦЭМ!$H$34:$H$777,СВЦЭМ!$A$34:$A$777,$A279,СВЦЭМ!$B$34:$B$777,M$260)+'СЕТ СН'!$F$12</f>
        <v>503.39378104000002</v>
      </c>
      <c r="N279" s="36">
        <f>SUMIFS(СВЦЭМ!$H$34:$H$777,СВЦЭМ!$A$34:$A$777,$A279,СВЦЭМ!$B$34:$B$777,N$260)+'СЕТ СН'!$F$12</f>
        <v>502.18535831999998</v>
      </c>
      <c r="O279" s="36">
        <f>SUMIFS(СВЦЭМ!$H$34:$H$777,СВЦЭМ!$A$34:$A$777,$A279,СВЦЭМ!$B$34:$B$777,O$260)+'СЕТ СН'!$F$12</f>
        <v>496.00430585999999</v>
      </c>
      <c r="P279" s="36">
        <f>SUMIFS(СВЦЭМ!$H$34:$H$777,СВЦЭМ!$A$34:$A$777,$A279,СВЦЭМ!$B$34:$B$777,P$260)+'СЕТ СН'!$F$12</f>
        <v>467.53912923000001</v>
      </c>
      <c r="Q279" s="36">
        <f>SUMIFS(СВЦЭМ!$H$34:$H$777,СВЦЭМ!$A$34:$A$777,$A279,СВЦЭМ!$B$34:$B$777,Q$260)+'СЕТ СН'!$F$12</f>
        <v>431.92796788999999</v>
      </c>
      <c r="R279" s="36">
        <f>SUMIFS(СВЦЭМ!$H$34:$H$777,СВЦЭМ!$A$34:$A$777,$A279,СВЦЭМ!$B$34:$B$777,R$260)+'СЕТ СН'!$F$12</f>
        <v>386.40004929999998</v>
      </c>
      <c r="S279" s="36">
        <f>SUMIFS(СВЦЭМ!$H$34:$H$777,СВЦЭМ!$A$34:$A$777,$A279,СВЦЭМ!$B$34:$B$777,S$260)+'СЕТ СН'!$F$12</f>
        <v>340.04715170999998</v>
      </c>
      <c r="T279" s="36">
        <f>SUMIFS(СВЦЭМ!$H$34:$H$777,СВЦЭМ!$A$34:$A$777,$A279,СВЦЭМ!$B$34:$B$777,T$260)+'СЕТ СН'!$F$12</f>
        <v>321.01240173999997</v>
      </c>
      <c r="U279" s="36">
        <f>SUMIFS(СВЦЭМ!$H$34:$H$777,СВЦЭМ!$A$34:$A$777,$A279,СВЦЭМ!$B$34:$B$777,U$260)+'СЕТ СН'!$F$12</f>
        <v>307.47195039000002</v>
      </c>
      <c r="V279" s="36">
        <f>SUMIFS(СВЦЭМ!$H$34:$H$777,СВЦЭМ!$A$34:$A$777,$A279,СВЦЭМ!$B$34:$B$777,V$260)+'СЕТ СН'!$F$12</f>
        <v>305.81414649999999</v>
      </c>
      <c r="W279" s="36">
        <f>SUMIFS(СВЦЭМ!$H$34:$H$777,СВЦЭМ!$A$34:$A$777,$A279,СВЦЭМ!$B$34:$B$777,W$260)+'СЕТ СН'!$F$12</f>
        <v>310.27107554000003</v>
      </c>
      <c r="X279" s="36">
        <f>SUMIFS(СВЦЭМ!$H$34:$H$777,СВЦЭМ!$A$34:$A$777,$A279,СВЦЭМ!$B$34:$B$777,X$260)+'СЕТ СН'!$F$12</f>
        <v>348.77026837</v>
      </c>
      <c r="Y279" s="36">
        <f>SUMIFS(СВЦЭМ!$H$34:$H$777,СВЦЭМ!$A$34:$A$777,$A279,СВЦЭМ!$B$34:$B$777,Y$260)+'СЕТ СН'!$F$12</f>
        <v>408.47845422</v>
      </c>
    </row>
    <row r="280" spans="1:25" ht="15.75" x14ac:dyDescent="0.2">
      <c r="A280" s="35">
        <f t="shared" si="7"/>
        <v>43393</v>
      </c>
      <c r="B280" s="36">
        <f>SUMIFS(СВЦЭМ!$H$34:$H$777,СВЦЭМ!$A$34:$A$777,$A280,СВЦЭМ!$B$34:$B$777,B$260)+'СЕТ СН'!$F$12</f>
        <v>493.81954302000003</v>
      </c>
      <c r="C280" s="36">
        <f>SUMIFS(СВЦЭМ!$H$34:$H$777,СВЦЭМ!$A$34:$A$777,$A280,СВЦЭМ!$B$34:$B$777,C$260)+'СЕТ СН'!$F$12</f>
        <v>549.32528450999996</v>
      </c>
      <c r="D280" s="36">
        <f>SUMIFS(СВЦЭМ!$H$34:$H$777,СВЦЭМ!$A$34:$A$777,$A280,СВЦЭМ!$B$34:$B$777,D$260)+'СЕТ СН'!$F$12</f>
        <v>588.99625372000003</v>
      </c>
      <c r="E280" s="36">
        <f>SUMIFS(СВЦЭМ!$H$34:$H$777,СВЦЭМ!$A$34:$A$777,$A280,СВЦЭМ!$B$34:$B$777,E$260)+'СЕТ СН'!$F$12</f>
        <v>594.77899892999994</v>
      </c>
      <c r="F280" s="36">
        <f>SUMIFS(СВЦЭМ!$H$34:$H$777,СВЦЭМ!$A$34:$A$777,$A280,СВЦЭМ!$B$34:$B$777,F$260)+'СЕТ СН'!$F$12</f>
        <v>590.86255798000002</v>
      </c>
      <c r="G280" s="36">
        <f>SUMIFS(СВЦЭМ!$H$34:$H$777,СВЦЭМ!$A$34:$A$777,$A280,СВЦЭМ!$B$34:$B$777,G$260)+'СЕТ СН'!$F$12</f>
        <v>583.70849353000006</v>
      </c>
      <c r="H280" s="36">
        <f>SUMIFS(СВЦЭМ!$H$34:$H$777,СВЦЭМ!$A$34:$A$777,$A280,СВЦЭМ!$B$34:$B$777,H$260)+'СЕТ СН'!$F$12</f>
        <v>568.06464127000004</v>
      </c>
      <c r="I280" s="36">
        <f>SUMIFS(СВЦЭМ!$H$34:$H$777,СВЦЭМ!$A$34:$A$777,$A280,СВЦЭМ!$B$34:$B$777,I$260)+'СЕТ СН'!$F$12</f>
        <v>530.20184938</v>
      </c>
      <c r="J280" s="36">
        <f>SUMIFS(СВЦЭМ!$H$34:$H$777,СВЦЭМ!$A$34:$A$777,$A280,СВЦЭМ!$B$34:$B$777,J$260)+'СЕТ СН'!$F$12</f>
        <v>512.25556586000005</v>
      </c>
      <c r="K280" s="36">
        <f>SUMIFS(СВЦЭМ!$H$34:$H$777,СВЦЭМ!$A$34:$A$777,$A280,СВЦЭМ!$B$34:$B$777,K$260)+'СЕТ СН'!$F$12</f>
        <v>483.75950933000001</v>
      </c>
      <c r="L280" s="36">
        <f>SUMIFS(СВЦЭМ!$H$34:$H$777,СВЦЭМ!$A$34:$A$777,$A280,СВЦЭМ!$B$34:$B$777,L$260)+'СЕТ СН'!$F$12</f>
        <v>477.36449771000002</v>
      </c>
      <c r="M280" s="36">
        <f>SUMIFS(СВЦЭМ!$H$34:$H$777,СВЦЭМ!$A$34:$A$777,$A280,СВЦЭМ!$B$34:$B$777,M$260)+'СЕТ СН'!$F$12</f>
        <v>482.27629545000002</v>
      </c>
      <c r="N280" s="36">
        <f>SUMIFS(СВЦЭМ!$H$34:$H$777,СВЦЭМ!$A$34:$A$777,$A280,СВЦЭМ!$B$34:$B$777,N$260)+'СЕТ СН'!$F$12</f>
        <v>495.82252488</v>
      </c>
      <c r="O280" s="36">
        <f>SUMIFS(СВЦЭМ!$H$34:$H$777,СВЦЭМ!$A$34:$A$777,$A280,СВЦЭМ!$B$34:$B$777,O$260)+'СЕТ СН'!$F$12</f>
        <v>497.40550811000003</v>
      </c>
      <c r="P280" s="36">
        <f>SUMIFS(СВЦЭМ!$H$34:$H$777,СВЦЭМ!$A$34:$A$777,$A280,СВЦЭМ!$B$34:$B$777,P$260)+'СЕТ СН'!$F$12</f>
        <v>471.5949493</v>
      </c>
      <c r="Q280" s="36">
        <f>SUMIFS(СВЦЭМ!$H$34:$H$777,СВЦЭМ!$A$34:$A$777,$A280,СВЦЭМ!$B$34:$B$777,Q$260)+'СЕТ СН'!$F$12</f>
        <v>434.83026228</v>
      </c>
      <c r="R280" s="36">
        <f>SUMIFS(СВЦЭМ!$H$34:$H$777,СВЦЭМ!$A$34:$A$777,$A280,СВЦЭМ!$B$34:$B$777,R$260)+'СЕТ СН'!$F$12</f>
        <v>379.85839929000002</v>
      </c>
      <c r="S280" s="36">
        <f>SUMIFS(СВЦЭМ!$H$34:$H$777,СВЦЭМ!$A$34:$A$777,$A280,СВЦЭМ!$B$34:$B$777,S$260)+'СЕТ СН'!$F$12</f>
        <v>326.90354206000001</v>
      </c>
      <c r="T280" s="36">
        <f>SUMIFS(СВЦЭМ!$H$34:$H$777,СВЦЭМ!$A$34:$A$777,$A280,СВЦЭМ!$B$34:$B$777,T$260)+'СЕТ СН'!$F$12</f>
        <v>303.84045279999998</v>
      </c>
      <c r="U280" s="36">
        <f>SUMIFS(СВЦЭМ!$H$34:$H$777,СВЦЭМ!$A$34:$A$777,$A280,СВЦЭМ!$B$34:$B$777,U$260)+'СЕТ СН'!$F$12</f>
        <v>306.75375594000002</v>
      </c>
      <c r="V280" s="36">
        <f>SUMIFS(СВЦЭМ!$H$34:$H$777,СВЦЭМ!$A$34:$A$777,$A280,СВЦЭМ!$B$34:$B$777,V$260)+'СЕТ СН'!$F$12</f>
        <v>302.53384699999998</v>
      </c>
      <c r="W280" s="36">
        <f>SUMIFS(СВЦЭМ!$H$34:$H$777,СВЦЭМ!$A$34:$A$777,$A280,СВЦЭМ!$B$34:$B$777,W$260)+'СЕТ СН'!$F$12</f>
        <v>309.57876671999998</v>
      </c>
      <c r="X280" s="36">
        <f>SUMIFS(СВЦЭМ!$H$34:$H$777,СВЦЭМ!$A$34:$A$777,$A280,СВЦЭМ!$B$34:$B$777,X$260)+'СЕТ СН'!$F$12</f>
        <v>330.11331161999999</v>
      </c>
      <c r="Y280" s="36">
        <f>SUMIFS(СВЦЭМ!$H$34:$H$777,СВЦЭМ!$A$34:$A$777,$A280,СВЦЭМ!$B$34:$B$777,Y$260)+'СЕТ СН'!$F$12</f>
        <v>392.37950762999998</v>
      </c>
    </row>
    <row r="281" spans="1:25" ht="15.75" x14ac:dyDescent="0.2">
      <c r="A281" s="35">
        <f t="shared" si="7"/>
        <v>43394</v>
      </c>
      <c r="B281" s="36">
        <f>SUMIFS(СВЦЭМ!$H$34:$H$777,СВЦЭМ!$A$34:$A$777,$A281,СВЦЭМ!$B$34:$B$777,B$260)+'СЕТ СН'!$F$12</f>
        <v>461.66419201999997</v>
      </c>
      <c r="C281" s="36">
        <f>SUMIFS(СВЦЭМ!$H$34:$H$777,СВЦЭМ!$A$34:$A$777,$A281,СВЦЭМ!$B$34:$B$777,C$260)+'СЕТ СН'!$F$12</f>
        <v>488.12099104999999</v>
      </c>
      <c r="D281" s="36">
        <f>SUMIFS(СВЦЭМ!$H$34:$H$777,СВЦЭМ!$A$34:$A$777,$A281,СВЦЭМ!$B$34:$B$777,D$260)+'СЕТ СН'!$F$12</f>
        <v>549.30411903000004</v>
      </c>
      <c r="E281" s="36">
        <f>SUMIFS(СВЦЭМ!$H$34:$H$777,СВЦЭМ!$A$34:$A$777,$A281,СВЦЭМ!$B$34:$B$777,E$260)+'СЕТ СН'!$F$12</f>
        <v>569.32888216000003</v>
      </c>
      <c r="F281" s="36">
        <f>SUMIFS(СВЦЭМ!$H$34:$H$777,СВЦЭМ!$A$34:$A$777,$A281,СВЦЭМ!$B$34:$B$777,F$260)+'СЕТ СН'!$F$12</f>
        <v>567.89283569999998</v>
      </c>
      <c r="G281" s="36">
        <f>SUMIFS(СВЦЭМ!$H$34:$H$777,СВЦЭМ!$A$34:$A$777,$A281,СВЦЭМ!$B$34:$B$777,G$260)+'СЕТ СН'!$F$12</f>
        <v>564.05152068999996</v>
      </c>
      <c r="H281" s="36">
        <f>SUMIFS(СВЦЭМ!$H$34:$H$777,СВЦЭМ!$A$34:$A$777,$A281,СВЦЭМ!$B$34:$B$777,H$260)+'СЕТ СН'!$F$12</f>
        <v>561.74292607999996</v>
      </c>
      <c r="I281" s="36">
        <f>SUMIFS(СВЦЭМ!$H$34:$H$777,СВЦЭМ!$A$34:$A$777,$A281,СВЦЭМ!$B$34:$B$777,I$260)+'СЕТ СН'!$F$12</f>
        <v>545.06215584999995</v>
      </c>
      <c r="J281" s="36">
        <f>SUMIFS(СВЦЭМ!$H$34:$H$777,СВЦЭМ!$A$34:$A$777,$A281,СВЦЭМ!$B$34:$B$777,J$260)+'СЕТ СН'!$F$12</f>
        <v>538.17027762999999</v>
      </c>
      <c r="K281" s="36">
        <f>SUMIFS(СВЦЭМ!$H$34:$H$777,СВЦЭМ!$A$34:$A$777,$A281,СВЦЭМ!$B$34:$B$777,K$260)+'СЕТ СН'!$F$12</f>
        <v>497.14191853</v>
      </c>
      <c r="L281" s="36">
        <f>SUMIFS(СВЦЭМ!$H$34:$H$777,СВЦЭМ!$A$34:$A$777,$A281,СВЦЭМ!$B$34:$B$777,L$260)+'СЕТ СН'!$F$12</f>
        <v>485.13341341</v>
      </c>
      <c r="M281" s="36">
        <f>SUMIFS(СВЦЭМ!$H$34:$H$777,СВЦЭМ!$A$34:$A$777,$A281,СВЦЭМ!$B$34:$B$777,M$260)+'СЕТ СН'!$F$12</f>
        <v>488.29436351999999</v>
      </c>
      <c r="N281" s="36">
        <f>SUMIFS(СВЦЭМ!$H$34:$H$777,СВЦЭМ!$A$34:$A$777,$A281,СВЦЭМ!$B$34:$B$777,N$260)+'СЕТ СН'!$F$12</f>
        <v>497.06775603</v>
      </c>
      <c r="O281" s="36">
        <f>SUMIFS(СВЦЭМ!$H$34:$H$777,СВЦЭМ!$A$34:$A$777,$A281,СВЦЭМ!$B$34:$B$777,O$260)+'СЕТ СН'!$F$12</f>
        <v>496.51479756999998</v>
      </c>
      <c r="P281" s="36">
        <f>SUMIFS(СВЦЭМ!$H$34:$H$777,СВЦЭМ!$A$34:$A$777,$A281,СВЦЭМ!$B$34:$B$777,P$260)+'СЕТ СН'!$F$12</f>
        <v>468.17113638000001</v>
      </c>
      <c r="Q281" s="36">
        <f>SUMIFS(СВЦЭМ!$H$34:$H$777,СВЦЭМ!$A$34:$A$777,$A281,СВЦЭМ!$B$34:$B$777,Q$260)+'СЕТ СН'!$F$12</f>
        <v>434.40056726</v>
      </c>
      <c r="R281" s="36">
        <f>SUMIFS(СВЦЭМ!$H$34:$H$777,СВЦЭМ!$A$34:$A$777,$A281,СВЦЭМ!$B$34:$B$777,R$260)+'СЕТ СН'!$F$12</f>
        <v>379.45627916000001</v>
      </c>
      <c r="S281" s="36">
        <f>SUMIFS(СВЦЭМ!$H$34:$H$777,СВЦЭМ!$A$34:$A$777,$A281,СВЦЭМ!$B$34:$B$777,S$260)+'СЕТ СН'!$F$12</f>
        <v>329.38737712</v>
      </c>
      <c r="T281" s="36">
        <f>SUMIFS(СВЦЭМ!$H$34:$H$777,СВЦЭМ!$A$34:$A$777,$A281,СВЦЭМ!$B$34:$B$777,T$260)+'СЕТ СН'!$F$12</f>
        <v>307.59054423999999</v>
      </c>
      <c r="U281" s="36">
        <f>SUMIFS(СВЦЭМ!$H$34:$H$777,СВЦЭМ!$A$34:$A$777,$A281,СВЦЭМ!$B$34:$B$777,U$260)+'СЕТ СН'!$F$12</f>
        <v>299.01761391999997</v>
      </c>
      <c r="V281" s="36">
        <f>SUMIFS(СВЦЭМ!$H$34:$H$777,СВЦЭМ!$A$34:$A$777,$A281,СВЦЭМ!$B$34:$B$777,V$260)+'СЕТ СН'!$F$12</f>
        <v>297.82423575000001</v>
      </c>
      <c r="W281" s="36">
        <f>SUMIFS(СВЦЭМ!$H$34:$H$777,СВЦЭМ!$A$34:$A$777,$A281,СВЦЭМ!$B$34:$B$777,W$260)+'СЕТ СН'!$F$12</f>
        <v>305.13272308000001</v>
      </c>
      <c r="X281" s="36">
        <f>SUMIFS(СВЦЭМ!$H$34:$H$777,СВЦЭМ!$A$34:$A$777,$A281,СВЦЭМ!$B$34:$B$777,X$260)+'СЕТ СН'!$F$12</f>
        <v>334.72602058000001</v>
      </c>
      <c r="Y281" s="36">
        <f>SUMIFS(СВЦЭМ!$H$34:$H$777,СВЦЭМ!$A$34:$A$777,$A281,СВЦЭМ!$B$34:$B$777,Y$260)+'СЕТ СН'!$F$12</f>
        <v>403.45456080999998</v>
      </c>
    </row>
    <row r="282" spans="1:25" ht="15.75" x14ac:dyDescent="0.2">
      <c r="A282" s="35">
        <f t="shared" si="7"/>
        <v>43395</v>
      </c>
      <c r="B282" s="36">
        <f>SUMIFS(СВЦЭМ!$H$34:$H$777,СВЦЭМ!$A$34:$A$777,$A282,СВЦЭМ!$B$34:$B$777,B$260)+'СЕТ СН'!$F$12</f>
        <v>485.10897322</v>
      </c>
      <c r="C282" s="36">
        <f>SUMIFS(СВЦЭМ!$H$34:$H$777,СВЦЭМ!$A$34:$A$777,$A282,СВЦЭМ!$B$34:$B$777,C$260)+'СЕТ СН'!$F$12</f>
        <v>531.81307350999998</v>
      </c>
      <c r="D282" s="36">
        <f>SUMIFS(СВЦЭМ!$H$34:$H$777,СВЦЭМ!$A$34:$A$777,$A282,СВЦЭМ!$B$34:$B$777,D$260)+'СЕТ СН'!$F$12</f>
        <v>577.34448631999999</v>
      </c>
      <c r="E282" s="36">
        <f>SUMIFS(СВЦЭМ!$H$34:$H$777,СВЦЭМ!$A$34:$A$777,$A282,СВЦЭМ!$B$34:$B$777,E$260)+'СЕТ СН'!$F$12</f>
        <v>587.86173899000005</v>
      </c>
      <c r="F282" s="36">
        <f>SUMIFS(СВЦЭМ!$H$34:$H$777,СВЦЭМ!$A$34:$A$777,$A282,СВЦЭМ!$B$34:$B$777,F$260)+'СЕТ СН'!$F$12</f>
        <v>587.17276748999996</v>
      </c>
      <c r="G282" s="36">
        <f>SUMIFS(СВЦЭМ!$H$34:$H$777,СВЦЭМ!$A$34:$A$777,$A282,СВЦЭМ!$B$34:$B$777,G$260)+'СЕТ СН'!$F$12</f>
        <v>576.43774751000001</v>
      </c>
      <c r="H282" s="36">
        <f>SUMIFS(СВЦЭМ!$H$34:$H$777,СВЦЭМ!$A$34:$A$777,$A282,СВЦЭМ!$B$34:$B$777,H$260)+'СЕТ СН'!$F$12</f>
        <v>544.24930678999999</v>
      </c>
      <c r="I282" s="36">
        <f>SUMIFS(СВЦЭМ!$H$34:$H$777,СВЦЭМ!$A$34:$A$777,$A282,СВЦЭМ!$B$34:$B$777,I$260)+'СЕТ СН'!$F$12</f>
        <v>522.91549429999998</v>
      </c>
      <c r="J282" s="36">
        <f>SUMIFS(СВЦЭМ!$H$34:$H$777,СВЦЭМ!$A$34:$A$777,$A282,СВЦЭМ!$B$34:$B$777,J$260)+'СЕТ СН'!$F$12</f>
        <v>492.17919996000001</v>
      </c>
      <c r="K282" s="36">
        <f>SUMIFS(СВЦЭМ!$H$34:$H$777,СВЦЭМ!$A$34:$A$777,$A282,СВЦЭМ!$B$34:$B$777,K$260)+'СЕТ СН'!$F$12</f>
        <v>477.32017789999998</v>
      </c>
      <c r="L282" s="36">
        <f>SUMIFS(СВЦЭМ!$H$34:$H$777,СВЦЭМ!$A$34:$A$777,$A282,СВЦЭМ!$B$34:$B$777,L$260)+'СЕТ СН'!$F$12</f>
        <v>473.89411260999998</v>
      </c>
      <c r="M282" s="36">
        <f>SUMIFS(СВЦЭМ!$H$34:$H$777,СВЦЭМ!$A$34:$A$777,$A282,СВЦЭМ!$B$34:$B$777,M$260)+'СЕТ СН'!$F$12</f>
        <v>482.49653453000002</v>
      </c>
      <c r="N282" s="36">
        <f>SUMIFS(СВЦЭМ!$H$34:$H$777,СВЦЭМ!$A$34:$A$777,$A282,СВЦЭМ!$B$34:$B$777,N$260)+'СЕТ СН'!$F$12</f>
        <v>494.59721995000001</v>
      </c>
      <c r="O282" s="36">
        <f>SUMIFS(СВЦЭМ!$H$34:$H$777,СВЦЭМ!$A$34:$A$777,$A282,СВЦЭМ!$B$34:$B$777,O$260)+'СЕТ СН'!$F$12</f>
        <v>476.36749810999999</v>
      </c>
      <c r="P282" s="36">
        <f>SUMIFS(СВЦЭМ!$H$34:$H$777,СВЦЭМ!$A$34:$A$777,$A282,СВЦЭМ!$B$34:$B$777,P$260)+'СЕТ СН'!$F$12</f>
        <v>444.13186697999998</v>
      </c>
      <c r="Q282" s="36">
        <f>SUMIFS(СВЦЭМ!$H$34:$H$777,СВЦЭМ!$A$34:$A$777,$A282,СВЦЭМ!$B$34:$B$777,Q$260)+'СЕТ СН'!$F$12</f>
        <v>412.69227024999998</v>
      </c>
      <c r="R282" s="36">
        <f>SUMIFS(СВЦЭМ!$H$34:$H$777,СВЦЭМ!$A$34:$A$777,$A282,СВЦЭМ!$B$34:$B$777,R$260)+'СЕТ СН'!$F$12</f>
        <v>372.09590737000002</v>
      </c>
      <c r="S282" s="36">
        <f>SUMIFS(СВЦЭМ!$H$34:$H$777,СВЦЭМ!$A$34:$A$777,$A282,СВЦЭМ!$B$34:$B$777,S$260)+'СЕТ СН'!$F$12</f>
        <v>328.96532639999998</v>
      </c>
      <c r="T282" s="36">
        <f>SUMIFS(СВЦЭМ!$H$34:$H$777,СВЦЭМ!$A$34:$A$777,$A282,СВЦЭМ!$B$34:$B$777,T$260)+'СЕТ СН'!$F$12</f>
        <v>323.33582309000002</v>
      </c>
      <c r="U282" s="36">
        <f>SUMIFS(СВЦЭМ!$H$34:$H$777,СВЦЭМ!$A$34:$A$777,$A282,СВЦЭМ!$B$34:$B$777,U$260)+'СЕТ СН'!$F$12</f>
        <v>314.30582297000001</v>
      </c>
      <c r="V282" s="36">
        <f>SUMIFS(СВЦЭМ!$H$34:$H$777,СВЦЭМ!$A$34:$A$777,$A282,СВЦЭМ!$B$34:$B$777,V$260)+'СЕТ СН'!$F$12</f>
        <v>314.34668191999998</v>
      </c>
      <c r="W282" s="36">
        <f>SUMIFS(СВЦЭМ!$H$34:$H$777,СВЦЭМ!$A$34:$A$777,$A282,СВЦЭМ!$B$34:$B$777,W$260)+'СЕТ СН'!$F$12</f>
        <v>325.49911042999997</v>
      </c>
      <c r="X282" s="36">
        <f>SUMIFS(СВЦЭМ!$H$34:$H$777,СВЦЭМ!$A$34:$A$777,$A282,СВЦЭМ!$B$34:$B$777,X$260)+'СЕТ СН'!$F$12</f>
        <v>359.88822764000003</v>
      </c>
      <c r="Y282" s="36">
        <f>SUMIFS(СВЦЭМ!$H$34:$H$777,СВЦЭМ!$A$34:$A$777,$A282,СВЦЭМ!$B$34:$B$777,Y$260)+'СЕТ СН'!$F$12</f>
        <v>429.01267260999998</v>
      </c>
    </row>
    <row r="283" spans="1:25" ht="15.75" x14ac:dyDescent="0.2">
      <c r="A283" s="35">
        <f t="shared" si="7"/>
        <v>43396</v>
      </c>
      <c r="B283" s="36">
        <f>SUMIFS(СВЦЭМ!$H$34:$H$777,СВЦЭМ!$A$34:$A$777,$A283,СВЦЭМ!$B$34:$B$777,B$260)+'СЕТ СН'!$F$12</f>
        <v>502.55360870999999</v>
      </c>
      <c r="C283" s="36">
        <f>SUMIFS(СВЦЭМ!$H$34:$H$777,СВЦЭМ!$A$34:$A$777,$A283,СВЦЭМ!$B$34:$B$777,C$260)+'СЕТ СН'!$F$12</f>
        <v>557.26514026999996</v>
      </c>
      <c r="D283" s="36">
        <f>SUMIFS(СВЦЭМ!$H$34:$H$777,СВЦЭМ!$A$34:$A$777,$A283,СВЦЭМ!$B$34:$B$777,D$260)+'СЕТ СН'!$F$12</f>
        <v>583.87847438999995</v>
      </c>
      <c r="E283" s="36">
        <f>SUMIFS(СВЦЭМ!$H$34:$H$777,СВЦЭМ!$A$34:$A$777,$A283,СВЦЭМ!$B$34:$B$777,E$260)+'СЕТ СН'!$F$12</f>
        <v>587.88545467999995</v>
      </c>
      <c r="F283" s="36">
        <f>SUMIFS(СВЦЭМ!$H$34:$H$777,СВЦЭМ!$A$34:$A$777,$A283,СВЦЭМ!$B$34:$B$777,F$260)+'СЕТ СН'!$F$12</f>
        <v>582.29591069000003</v>
      </c>
      <c r="G283" s="36">
        <f>SUMIFS(СВЦЭМ!$H$34:$H$777,СВЦЭМ!$A$34:$A$777,$A283,СВЦЭМ!$B$34:$B$777,G$260)+'СЕТ СН'!$F$12</f>
        <v>571.08669137000004</v>
      </c>
      <c r="H283" s="36">
        <f>SUMIFS(СВЦЭМ!$H$34:$H$777,СВЦЭМ!$A$34:$A$777,$A283,СВЦЭМ!$B$34:$B$777,H$260)+'СЕТ СН'!$F$12</f>
        <v>536.37863863999996</v>
      </c>
      <c r="I283" s="36">
        <f>SUMIFS(СВЦЭМ!$H$34:$H$777,СВЦЭМ!$A$34:$A$777,$A283,СВЦЭМ!$B$34:$B$777,I$260)+'СЕТ СН'!$F$12</f>
        <v>517.30126631999997</v>
      </c>
      <c r="J283" s="36">
        <f>SUMIFS(СВЦЭМ!$H$34:$H$777,СВЦЭМ!$A$34:$A$777,$A283,СВЦЭМ!$B$34:$B$777,J$260)+'СЕТ СН'!$F$12</f>
        <v>500.38477276999998</v>
      </c>
      <c r="K283" s="36">
        <f>SUMIFS(СВЦЭМ!$H$34:$H$777,СВЦЭМ!$A$34:$A$777,$A283,СВЦЭМ!$B$34:$B$777,K$260)+'СЕТ СН'!$F$12</f>
        <v>486.37033702999997</v>
      </c>
      <c r="L283" s="36">
        <f>SUMIFS(СВЦЭМ!$H$34:$H$777,СВЦЭМ!$A$34:$A$777,$A283,СВЦЭМ!$B$34:$B$777,L$260)+'СЕТ СН'!$F$12</f>
        <v>483.24033446999999</v>
      </c>
      <c r="M283" s="36">
        <f>SUMIFS(СВЦЭМ!$H$34:$H$777,СВЦЭМ!$A$34:$A$777,$A283,СВЦЭМ!$B$34:$B$777,M$260)+'СЕТ СН'!$F$12</f>
        <v>492.41325434999999</v>
      </c>
      <c r="N283" s="36">
        <f>SUMIFS(СВЦЭМ!$H$34:$H$777,СВЦЭМ!$A$34:$A$777,$A283,СВЦЭМ!$B$34:$B$777,N$260)+'СЕТ СН'!$F$12</f>
        <v>502.23511714</v>
      </c>
      <c r="O283" s="36">
        <f>SUMIFS(СВЦЭМ!$H$34:$H$777,СВЦЭМ!$A$34:$A$777,$A283,СВЦЭМ!$B$34:$B$777,O$260)+'СЕТ СН'!$F$12</f>
        <v>493.17909037999999</v>
      </c>
      <c r="P283" s="36">
        <f>SUMIFS(СВЦЭМ!$H$34:$H$777,СВЦЭМ!$A$34:$A$777,$A283,СВЦЭМ!$B$34:$B$777,P$260)+'СЕТ СН'!$F$12</f>
        <v>468.41461636000002</v>
      </c>
      <c r="Q283" s="36">
        <f>SUMIFS(СВЦЭМ!$H$34:$H$777,СВЦЭМ!$A$34:$A$777,$A283,СВЦЭМ!$B$34:$B$777,Q$260)+'СЕТ СН'!$F$12</f>
        <v>433.00130238999998</v>
      </c>
      <c r="R283" s="36">
        <f>SUMIFS(СВЦЭМ!$H$34:$H$777,СВЦЭМ!$A$34:$A$777,$A283,СВЦЭМ!$B$34:$B$777,R$260)+'СЕТ СН'!$F$12</f>
        <v>385.35036974000002</v>
      </c>
      <c r="S283" s="36">
        <f>SUMIFS(СВЦЭМ!$H$34:$H$777,СВЦЭМ!$A$34:$A$777,$A283,СВЦЭМ!$B$34:$B$777,S$260)+'СЕТ СН'!$F$12</f>
        <v>342.64986723999999</v>
      </c>
      <c r="T283" s="36">
        <f>SUMIFS(СВЦЭМ!$H$34:$H$777,СВЦЭМ!$A$34:$A$777,$A283,СВЦЭМ!$B$34:$B$777,T$260)+'СЕТ СН'!$F$12</f>
        <v>327.60853715000002</v>
      </c>
      <c r="U283" s="36">
        <f>SUMIFS(СВЦЭМ!$H$34:$H$777,СВЦЭМ!$A$34:$A$777,$A283,СВЦЭМ!$B$34:$B$777,U$260)+'СЕТ СН'!$F$12</f>
        <v>320.60454213999998</v>
      </c>
      <c r="V283" s="36">
        <f>SUMIFS(СВЦЭМ!$H$34:$H$777,СВЦЭМ!$A$34:$A$777,$A283,СВЦЭМ!$B$34:$B$777,V$260)+'СЕТ СН'!$F$12</f>
        <v>323.87708419000001</v>
      </c>
      <c r="W283" s="36">
        <f>SUMIFS(СВЦЭМ!$H$34:$H$777,СВЦЭМ!$A$34:$A$777,$A283,СВЦЭМ!$B$34:$B$777,W$260)+'СЕТ СН'!$F$12</f>
        <v>332.77697798000003</v>
      </c>
      <c r="X283" s="36">
        <f>SUMIFS(СВЦЭМ!$H$34:$H$777,СВЦЭМ!$A$34:$A$777,$A283,СВЦЭМ!$B$34:$B$777,X$260)+'СЕТ СН'!$F$12</f>
        <v>364.42215768</v>
      </c>
      <c r="Y283" s="36">
        <f>SUMIFS(СВЦЭМ!$H$34:$H$777,СВЦЭМ!$A$34:$A$777,$A283,СВЦЭМ!$B$34:$B$777,Y$260)+'СЕТ СН'!$F$12</f>
        <v>429.31608014</v>
      </c>
    </row>
    <row r="284" spans="1:25" ht="15.75" x14ac:dyDescent="0.2">
      <c r="A284" s="35">
        <f t="shared" si="7"/>
        <v>43397</v>
      </c>
      <c r="B284" s="36">
        <f>SUMIFS(СВЦЭМ!$H$34:$H$777,СВЦЭМ!$A$34:$A$777,$A284,СВЦЭМ!$B$34:$B$777,B$260)+'СЕТ СН'!$F$12</f>
        <v>469.51633555000001</v>
      </c>
      <c r="C284" s="36">
        <f>SUMIFS(СВЦЭМ!$H$34:$H$777,СВЦЭМ!$A$34:$A$777,$A284,СВЦЭМ!$B$34:$B$777,C$260)+'СЕТ СН'!$F$12</f>
        <v>518.96432699000002</v>
      </c>
      <c r="D284" s="36">
        <f>SUMIFS(СВЦЭМ!$H$34:$H$777,СВЦЭМ!$A$34:$A$777,$A284,СВЦЭМ!$B$34:$B$777,D$260)+'СЕТ СН'!$F$12</f>
        <v>561.20207906999997</v>
      </c>
      <c r="E284" s="36">
        <f>SUMIFS(СВЦЭМ!$H$34:$H$777,СВЦЭМ!$A$34:$A$777,$A284,СВЦЭМ!$B$34:$B$777,E$260)+'СЕТ СН'!$F$12</f>
        <v>567.35763133</v>
      </c>
      <c r="F284" s="36">
        <f>SUMIFS(СВЦЭМ!$H$34:$H$777,СВЦЭМ!$A$34:$A$777,$A284,СВЦЭМ!$B$34:$B$777,F$260)+'СЕТ СН'!$F$12</f>
        <v>564.03836633000003</v>
      </c>
      <c r="G284" s="36">
        <f>SUMIFS(СВЦЭМ!$H$34:$H$777,СВЦЭМ!$A$34:$A$777,$A284,СВЦЭМ!$B$34:$B$777,G$260)+'СЕТ СН'!$F$12</f>
        <v>552.82800353000005</v>
      </c>
      <c r="H284" s="36">
        <f>SUMIFS(СВЦЭМ!$H$34:$H$777,СВЦЭМ!$A$34:$A$777,$A284,СВЦЭМ!$B$34:$B$777,H$260)+'СЕТ СН'!$F$12</f>
        <v>518.36028170999998</v>
      </c>
      <c r="I284" s="36">
        <f>SUMIFS(СВЦЭМ!$H$34:$H$777,СВЦЭМ!$A$34:$A$777,$A284,СВЦЭМ!$B$34:$B$777,I$260)+'СЕТ СН'!$F$12</f>
        <v>500.41828098000002</v>
      </c>
      <c r="J284" s="36">
        <f>SUMIFS(СВЦЭМ!$H$34:$H$777,СВЦЭМ!$A$34:$A$777,$A284,СВЦЭМ!$B$34:$B$777,J$260)+'СЕТ СН'!$F$12</f>
        <v>494.37211561999999</v>
      </c>
      <c r="K284" s="36">
        <f>SUMIFS(СВЦЭМ!$H$34:$H$777,СВЦЭМ!$A$34:$A$777,$A284,СВЦЭМ!$B$34:$B$777,K$260)+'СЕТ СН'!$F$12</f>
        <v>492.23386548000002</v>
      </c>
      <c r="L284" s="36">
        <f>SUMIFS(СВЦЭМ!$H$34:$H$777,СВЦЭМ!$A$34:$A$777,$A284,СВЦЭМ!$B$34:$B$777,L$260)+'СЕТ СН'!$F$12</f>
        <v>498.92531687000002</v>
      </c>
      <c r="M284" s="36">
        <f>SUMIFS(СВЦЭМ!$H$34:$H$777,СВЦЭМ!$A$34:$A$777,$A284,СВЦЭМ!$B$34:$B$777,M$260)+'СЕТ СН'!$F$12</f>
        <v>498.09481133000003</v>
      </c>
      <c r="N284" s="36">
        <f>SUMIFS(СВЦЭМ!$H$34:$H$777,СВЦЭМ!$A$34:$A$777,$A284,СВЦЭМ!$B$34:$B$777,N$260)+'СЕТ СН'!$F$12</f>
        <v>503.43594144999997</v>
      </c>
      <c r="O284" s="36">
        <f>SUMIFS(СВЦЭМ!$H$34:$H$777,СВЦЭМ!$A$34:$A$777,$A284,СВЦЭМ!$B$34:$B$777,O$260)+'СЕТ СН'!$F$12</f>
        <v>494.35114769</v>
      </c>
      <c r="P284" s="36">
        <f>SUMIFS(СВЦЭМ!$H$34:$H$777,СВЦЭМ!$A$34:$A$777,$A284,СВЦЭМ!$B$34:$B$777,P$260)+'СЕТ СН'!$F$12</f>
        <v>468.77603054999997</v>
      </c>
      <c r="Q284" s="36">
        <f>SUMIFS(СВЦЭМ!$H$34:$H$777,СВЦЭМ!$A$34:$A$777,$A284,СВЦЭМ!$B$34:$B$777,Q$260)+'СЕТ СН'!$F$12</f>
        <v>436.07759616999999</v>
      </c>
      <c r="R284" s="36">
        <f>SUMIFS(СВЦЭМ!$H$34:$H$777,СВЦЭМ!$A$34:$A$777,$A284,СВЦЭМ!$B$34:$B$777,R$260)+'СЕТ СН'!$F$12</f>
        <v>384.23389952999997</v>
      </c>
      <c r="S284" s="36">
        <f>SUMIFS(СВЦЭМ!$H$34:$H$777,СВЦЭМ!$A$34:$A$777,$A284,СВЦЭМ!$B$34:$B$777,S$260)+'СЕТ СН'!$F$12</f>
        <v>346.40544282000002</v>
      </c>
      <c r="T284" s="36">
        <f>SUMIFS(СВЦЭМ!$H$34:$H$777,СВЦЭМ!$A$34:$A$777,$A284,СВЦЭМ!$B$34:$B$777,T$260)+'СЕТ СН'!$F$12</f>
        <v>326.13509735999997</v>
      </c>
      <c r="U284" s="36">
        <f>SUMIFS(СВЦЭМ!$H$34:$H$777,СВЦЭМ!$A$34:$A$777,$A284,СВЦЭМ!$B$34:$B$777,U$260)+'СЕТ СН'!$F$12</f>
        <v>323.46503030999997</v>
      </c>
      <c r="V284" s="36">
        <f>SUMIFS(СВЦЭМ!$H$34:$H$777,СВЦЭМ!$A$34:$A$777,$A284,СВЦЭМ!$B$34:$B$777,V$260)+'СЕТ СН'!$F$12</f>
        <v>327.37424965000002</v>
      </c>
      <c r="W284" s="36">
        <f>SUMIFS(СВЦЭМ!$H$34:$H$777,СВЦЭМ!$A$34:$A$777,$A284,СВЦЭМ!$B$34:$B$777,W$260)+'СЕТ СН'!$F$12</f>
        <v>341.92549043999998</v>
      </c>
      <c r="X284" s="36">
        <f>SUMIFS(СВЦЭМ!$H$34:$H$777,СВЦЭМ!$A$34:$A$777,$A284,СВЦЭМ!$B$34:$B$777,X$260)+'СЕТ СН'!$F$12</f>
        <v>375.87177328000001</v>
      </c>
      <c r="Y284" s="36">
        <f>SUMIFS(СВЦЭМ!$H$34:$H$777,СВЦЭМ!$A$34:$A$777,$A284,СВЦЭМ!$B$34:$B$777,Y$260)+'СЕТ СН'!$F$12</f>
        <v>430.07396974</v>
      </c>
    </row>
    <row r="285" spans="1:25" ht="15.75" x14ac:dyDescent="0.2">
      <c r="A285" s="35">
        <f t="shared" si="7"/>
        <v>43398</v>
      </c>
      <c r="B285" s="36">
        <f>SUMIFS(СВЦЭМ!$H$34:$H$777,СВЦЭМ!$A$34:$A$777,$A285,СВЦЭМ!$B$34:$B$777,B$260)+'СЕТ СН'!$F$12</f>
        <v>454.72037792999998</v>
      </c>
      <c r="C285" s="36">
        <f>SUMIFS(СВЦЭМ!$H$34:$H$777,СВЦЭМ!$A$34:$A$777,$A285,СВЦЭМ!$B$34:$B$777,C$260)+'СЕТ СН'!$F$12</f>
        <v>518.60526200000004</v>
      </c>
      <c r="D285" s="36">
        <f>SUMIFS(СВЦЭМ!$H$34:$H$777,СВЦЭМ!$A$34:$A$777,$A285,СВЦЭМ!$B$34:$B$777,D$260)+'СЕТ СН'!$F$12</f>
        <v>564.86030732999996</v>
      </c>
      <c r="E285" s="36">
        <f>SUMIFS(СВЦЭМ!$H$34:$H$777,СВЦЭМ!$A$34:$A$777,$A285,СВЦЭМ!$B$34:$B$777,E$260)+'СЕТ СН'!$F$12</f>
        <v>569.02302057999998</v>
      </c>
      <c r="F285" s="36">
        <f>SUMIFS(СВЦЭМ!$H$34:$H$777,СВЦЭМ!$A$34:$A$777,$A285,СВЦЭМ!$B$34:$B$777,F$260)+'СЕТ СН'!$F$12</f>
        <v>568.29932917999997</v>
      </c>
      <c r="G285" s="36">
        <f>SUMIFS(СВЦЭМ!$H$34:$H$777,СВЦЭМ!$A$34:$A$777,$A285,СВЦЭМ!$B$34:$B$777,G$260)+'СЕТ СН'!$F$12</f>
        <v>562.91165095999997</v>
      </c>
      <c r="H285" s="36">
        <f>SUMIFS(СВЦЭМ!$H$34:$H$777,СВЦЭМ!$A$34:$A$777,$A285,СВЦЭМ!$B$34:$B$777,H$260)+'СЕТ СН'!$F$12</f>
        <v>531.99235087</v>
      </c>
      <c r="I285" s="36">
        <f>SUMIFS(СВЦЭМ!$H$34:$H$777,СВЦЭМ!$A$34:$A$777,$A285,СВЦЭМ!$B$34:$B$777,I$260)+'СЕТ СН'!$F$12</f>
        <v>502.20615154000001</v>
      </c>
      <c r="J285" s="36">
        <f>SUMIFS(СВЦЭМ!$H$34:$H$777,СВЦЭМ!$A$34:$A$777,$A285,СВЦЭМ!$B$34:$B$777,J$260)+'СЕТ СН'!$F$12</f>
        <v>496.79319434000001</v>
      </c>
      <c r="K285" s="36">
        <f>SUMIFS(СВЦЭМ!$H$34:$H$777,СВЦЭМ!$A$34:$A$777,$A285,СВЦЭМ!$B$34:$B$777,K$260)+'СЕТ СН'!$F$12</f>
        <v>496.19952339000002</v>
      </c>
      <c r="L285" s="36">
        <f>SUMIFS(СВЦЭМ!$H$34:$H$777,СВЦЭМ!$A$34:$A$777,$A285,СВЦЭМ!$B$34:$B$777,L$260)+'СЕТ СН'!$F$12</f>
        <v>503.81884331999998</v>
      </c>
      <c r="M285" s="36">
        <f>SUMIFS(СВЦЭМ!$H$34:$H$777,СВЦЭМ!$A$34:$A$777,$A285,СВЦЭМ!$B$34:$B$777,M$260)+'СЕТ СН'!$F$12</f>
        <v>503.59935438000002</v>
      </c>
      <c r="N285" s="36">
        <f>SUMIFS(СВЦЭМ!$H$34:$H$777,СВЦЭМ!$A$34:$A$777,$A285,СВЦЭМ!$B$34:$B$777,N$260)+'СЕТ СН'!$F$12</f>
        <v>497.89198489</v>
      </c>
      <c r="O285" s="36">
        <f>SUMIFS(СВЦЭМ!$H$34:$H$777,СВЦЭМ!$A$34:$A$777,$A285,СВЦЭМ!$B$34:$B$777,O$260)+'СЕТ СН'!$F$12</f>
        <v>493.97860859999997</v>
      </c>
      <c r="P285" s="36">
        <f>SUMIFS(СВЦЭМ!$H$34:$H$777,СВЦЭМ!$A$34:$A$777,$A285,СВЦЭМ!$B$34:$B$777,P$260)+'СЕТ СН'!$F$12</f>
        <v>457.76650567000002</v>
      </c>
      <c r="Q285" s="36">
        <f>SUMIFS(СВЦЭМ!$H$34:$H$777,СВЦЭМ!$A$34:$A$777,$A285,СВЦЭМ!$B$34:$B$777,Q$260)+'СЕТ СН'!$F$12</f>
        <v>417.54912124999998</v>
      </c>
      <c r="R285" s="36">
        <f>SUMIFS(СВЦЭМ!$H$34:$H$777,СВЦЭМ!$A$34:$A$777,$A285,СВЦЭМ!$B$34:$B$777,R$260)+'СЕТ СН'!$F$12</f>
        <v>350.43049242000001</v>
      </c>
      <c r="S285" s="36">
        <f>SUMIFS(СВЦЭМ!$H$34:$H$777,СВЦЭМ!$A$34:$A$777,$A285,СВЦЭМ!$B$34:$B$777,S$260)+'СЕТ СН'!$F$12</f>
        <v>317.67041785999999</v>
      </c>
      <c r="T285" s="36">
        <f>SUMIFS(СВЦЭМ!$H$34:$H$777,СВЦЭМ!$A$34:$A$777,$A285,СВЦЭМ!$B$34:$B$777,T$260)+'СЕТ СН'!$F$12</f>
        <v>309.46559552000002</v>
      </c>
      <c r="U285" s="36">
        <f>SUMIFS(СВЦЭМ!$H$34:$H$777,СВЦЭМ!$A$34:$A$777,$A285,СВЦЭМ!$B$34:$B$777,U$260)+'СЕТ СН'!$F$12</f>
        <v>322.77959258999999</v>
      </c>
      <c r="V285" s="36">
        <f>SUMIFS(СВЦЭМ!$H$34:$H$777,СВЦЭМ!$A$34:$A$777,$A285,СВЦЭМ!$B$34:$B$777,V$260)+'СЕТ СН'!$F$12</f>
        <v>308.98861153000001</v>
      </c>
      <c r="W285" s="36">
        <f>SUMIFS(СВЦЭМ!$H$34:$H$777,СВЦЭМ!$A$34:$A$777,$A285,СВЦЭМ!$B$34:$B$777,W$260)+'СЕТ СН'!$F$12</f>
        <v>323.35255540000003</v>
      </c>
      <c r="X285" s="36">
        <f>SUMIFS(СВЦЭМ!$H$34:$H$777,СВЦЭМ!$A$34:$A$777,$A285,СВЦЭМ!$B$34:$B$777,X$260)+'СЕТ СН'!$F$12</f>
        <v>355.12876955000002</v>
      </c>
      <c r="Y285" s="36">
        <f>SUMIFS(СВЦЭМ!$H$34:$H$777,СВЦЭМ!$A$34:$A$777,$A285,СВЦЭМ!$B$34:$B$777,Y$260)+'СЕТ СН'!$F$12</f>
        <v>399.91179733000001</v>
      </c>
    </row>
    <row r="286" spans="1:25" ht="15.75" x14ac:dyDescent="0.2">
      <c r="A286" s="35">
        <f t="shared" si="7"/>
        <v>43399</v>
      </c>
      <c r="B286" s="36">
        <f>SUMIFS(СВЦЭМ!$H$34:$H$777,СВЦЭМ!$A$34:$A$777,$A286,СВЦЭМ!$B$34:$B$777,B$260)+'СЕТ СН'!$F$12</f>
        <v>501.35262803000001</v>
      </c>
      <c r="C286" s="36">
        <f>SUMIFS(СВЦЭМ!$H$34:$H$777,СВЦЭМ!$A$34:$A$777,$A286,СВЦЭМ!$B$34:$B$777,C$260)+'СЕТ СН'!$F$12</f>
        <v>563.68374729000004</v>
      </c>
      <c r="D286" s="36">
        <f>SUMIFS(СВЦЭМ!$H$34:$H$777,СВЦЭМ!$A$34:$A$777,$A286,СВЦЭМ!$B$34:$B$777,D$260)+'СЕТ СН'!$F$12</f>
        <v>612.06073049999998</v>
      </c>
      <c r="E286" s="36">
        <f>SUMIFS(СВЦЭМ!$H$34:$H$777,СВЦЭМ!$A$34:$A$777,$A286,СВЦЭМ!$B$34:$B$777,E$260)+'СЕТ СН'!$F$12</f>
        <v>613.29576102999999</v>
      </c>
      <c r="F286" s="36">
        <f>SUMIFS(СВЦЭМ!$H$34:$H$777,СВЦЭМ!$A$34:$A$777,$A286,СВЦЭМ!$B$34:$B$777,F$260)+'СЕТ СН'!$F$12</f>
        <v>604.94482516999994</v>
      </c>
      <c r="G286" s="36">
        <f>SUMIFS(СВЦЭМ!$H$34:$H$777,СВЦЭМ!$A$34:$A$777,$A286,СВЦЭМ!$B$34:$B$777,G$260)+'СЕТ СН'!$F$12</f>
        <v>584.74473273000001</v>
      </c>
      <c r="H286" s="36">
        <f>SUMIFS(СВЦЭМ!$H$34:$H$777,СВЦЭМ!$A$34:$A$777,$A286,СВЦЭМ!$B$34:$B$777,H$260)+'СЕТ СН'!$F$12</f>
        <v>542.28593631000001</v>
      </c>
      <c r="I286" s="36">
        <f>SUMIFS(СВЦЭМ!$H$34:$H$777,СВЦЭМ!$A$34:$A$777,$A286,СВЦЭМ!$B$34:$B$777,I$260)+'СЕТ СН'!$F$12</f>
        <v>503.17717703</v>
      </c>
      <c r="J286" s="36">
        <f>SUMIFS(СВЦЭМ!$H$34:$H$777,СВЦЭМ!$A$34:$A$777,$A286,СВЦЭМ!$B$34:$B$777,J$260)+'СЕТ СН'!$F$12</f>
        <v>491.16703719999998</v>
      </c>
      <c r="K286" s="36">
        <f>SUMIFS(СВЦЭМ!$H$34:$H$777,СВЦЭМ!$A$34:$A$777,$A286,СВЦЭМ!$B$34:$B$777,K$260)+'СЕТ СН'!$F$12</f>
        <v>482.51576003999998</v>
      </c>
      <c r="L286" s="36">
        <f>SUMIFS(СВЦЭМ!$H$34:$H$777,СВЦЭМ!$A$34:$A$777,$A286,СВЦЭМ!$B$34:$B$777,L$260)+'СЕТ СН'!$F$12</f>
        <v>483.54374474000002</v>
      </c>
      <c r="M286" s="36">
        <f>SUMIFS(СВЦЭМ!$H$34:$H$777,СВЦЭМ!$A$34:$A$777,$A286,СВЦЭМ!$B$34:$B$777,M$260)+'СЕТ СН'!$F$12</f>
        <v>486.60308902000003</v>
      </c>
      <c r="N286" s="36">
        <f>SUMIFS(СВЦЭМ!$H$34:$H$777,СВЦЭМ!$A$34:$A$777,$A286,СВЦЭМ!$B$34:$B$777,N$260)+'СЕТ СН'!$F$12</f>
        <v>489.62618056999997</v>
      </c>
      <c r="O286" s="36">
        <f>SUMIFS(СВЦЭМ!$H$34:$H$777,СВЦЭМ!$A$34:$A$777,$A286,СВЦЭМ!$B$34:$B$777,O$260)+'СЕТ СН'!$F$12</f>
        <v>477.67670280999999</v>
      </c>
      <c r="P286" s="36">
        <f>SUMIFS(СВЦЭМ!$H$34:$H$777,СВЦЭМ!$A$34:$A$777,$A286,СВЦЭМ!$B$34:$B$777,P$260)+'СЕТ СН'!$F$12</f>
        <v>446.28278663999998</v>
      </c>
      <c r="Q286" s="36">
        <f>SUMIFS(СВЦЭМ!$H$34:$H$777,СВЦЭМ!$A$34:$A$777,$A286,СВЦЭМ!$B$34:$B$777,Q$260)+'СЕТ СН'!$F$12</f>
        <v>414.76172868999998</v>
      </c>
      <c r="R286" s="36">
        <f>SUMIFS(СВЦЭМ!$H$34:$H$777,СВЦЭМ!$A$34:$A$777,$A286,СВЦЭМ!$B$34:$B$777,R$260)+'СЕТ СН'!$F$12</f>
        <v>367.34084941999998</v>
      </c>
      <c r="S286" s="36">
        <f>SUMIFS(СВЦЭМ!$H$34:$H$777,СВЦЭМ!$A$34:$A$777,$A286,СВЦЭМ!$B$34:$B$777,S$260)+'СЕТ СН'!$F$12</f>
        <v>325.91935271</v>
      </c>
      <c r="T286" s="36">
        <f>SUMIFS(СВЦЭМ!$H$34:$H$777,СВЦЭМ!$A$34:$A$777,$A286,СВЦЭМ!$B$34:$B$777,T$260)+'СЕТ СН'!$F$12</f>
        <v>308.29747708999997</v>
      </c>
      <c r="U286" s="36">
        <f>SUMIFS(СВЦЭМ!$H$34:$H$777,СВЦЭМ!$A$34:$A$777,$A286,СВЦЭМ!$B$34:$B$777,U$260)+'СЕТ СН'!$F$12</f>
        <v>303.74384419</v>
      </c>
      <c r="V286" s="36">
        <f>SUMIFS(СВЦЭМ!$H$34:$H$777,СВЦЭМ!$A$34:$A$777,$A286,СВЦЭМ!$B$34:$B$777,V$260)+'СЕТ СН'!$F$12</f>
        <v>308.60448443000001</v>
      </c>
      <c r="W286" s="36">
        <f>SUMIFS(СВЦЭМ!$H$34:$H$777,СВЦЭМ!$A$34:$A$777,$A286,СВЦЭМ!$B$34:$B$777,W$260)+'СЕТ СН'!$F$12</f>
        <v>318.48355626</v>
      </c>
      <c r="X286" s="36">
        <f>SUMIFS(СВЦЭМ!$H$34:$H$777,СВЦЭМ!$A$34:$A$777,$A286,СВЦЭМ!$B$34:$B$777,X$260)+'СЕТ СН'!$F$12</f>
        <v>350.00699613</v>
      </c>
      <c r="Y286" s="36">
        <f>SUMIFS(СВЦЭМ!$H$34:$H$777,СВЦЭМ!$A$34:$A$777,$A286,СВЦЭМ!$B$34:$B$777,Y$260)+'СЕТ СН'!$F$12</f>
        <v>403.81799219999999</v>
      </c>
    </row>
    <row r="287" spans="1:25" ht="15.75" x14ac:dyDescent="0.2">
      <c r="A287" s="35">
        <f t="shared" si="7"/>
        <v>43400</v>
      </c>
      <c r="B287" s="36">
        <f>SUMIFS(СВЦЭМ!$H$34:$H$777,СВЦЭМ!$A$34:$A$777,$A287,СВЦЭМ!$B$34:$B$777,B$260)+'СЕТ СН'!$F$12</f>
        <v>479.06459397999998</v>
      </c>
      <c r="C287" s="36">
        <f>SUMIFS(СВЦЭМ!$H$34:$H$777,СВЦЭМ!$A$34:$A$777,$A287,СВЦЭМ!$B$34:$B$777,C$260)+'СЕТ СН'!$F$12</f>
        <v>527.67613918999996</v>
      </c>
      <c r="D287" s="36">
        <f>SUMIFS(СВЦЭМ!$H$34:$H$777,СВЦЭМ!$A$34:$A$777,$A287,СВЦЭМ!$B$34:$B$777,D$260)+'СЕТ СН'!$F$12</f>
        <v>559.21345185999996</v>
      </c>
      <c r="E287" s="36">
        <f>SUMIFS(СВЦЭМ!$H$34:$H$777,СВЦЭМ!$A$34:$A$777,$A287,СВЦЭМ!$B$34:$B$777,E$260)+'СЕТ СН'!$F$12</f>
        <v>563.09040812000001</v>
      </c>
      <c r="F287" s="36">
        <f>SUMIFS(СВЦЭМ!$H$34:$H$777,СВЦЭМ!$A$34:$A$777,$A287,СВЦЭМ!$B$34:$B$777,F$260)+'СЕТ СН'!$F$12</f>
        <v>558.87565286999995</v>
      </c>
      <c r="G287" s="36">
        <f>SUMIFS(СВЦЭМ!$H$34:$H$777,СВЦЭМ!$A$34:$A$777,$A287,СВЦЭМ!$B$34:$B$777,G$260)+'СЕТ СН'!$F$12</f>
        <v>546.79324313999996</v>
      </c>
      <c r="H287" s="36">
        <f>SUMIFS(СВЦЭМ!$H$34:$H$777,СВЦЭМ!$A$34:$A$777,$A287,СВЦЭМ!$B$34:$B$777,H$260)+'СЕТ СН'!$F$12</f>
        <v>526.18273514999998</v>
      </c>
      <c r="I287" s="36">
        <f>SUMIFS(СВЦЭМ!$H$34:$H$777,СВЦЭМ!$A$34:$A$777,$A287,СВЦЭМ!$B$34:$B$777,I$260)+'СЕТ СН'!$F$12</f>
        <v>485.98032946000001</v>
      </c>
      <c r="J287" s="36">
        <f>SUMIFS(СВЦЭМ!$H$34:$H$777,СВЦЭМ!$A$34:$A$777,$A287,СВЦЭМ!$B$34:$B$777,J$260)+'СЕТ СН'!$F$12</f>
        <v>470.19907389000002</v>
      </c>
      <c r="K287" s="36">
        <f>SUMIFS(СВЦЭМ!$H$34:$H$777,СВЦЭМ!$A$34:$A$777,$A287,СВЦЭМ!$B$34:$B$777,K$260)+'СЕТ СН'!$F$12</f>
        <v>475.90336415000002</v>
      </c>
      <c r="L287" s="36">
        <f>SUMIFS(СВЦЭМ!$H$34:$H$777,СВЦЭМ!$A$34:$A$777,$A287,СВЦЭМ!$B$34:$B$777,L$260)+'СЕТ СН'!$F$12</f>
        <v>487.77357566000001</v>
      </c>
      <c r="M287" s="36">
        <f>SUMIFS(СВЦЭМ!$H$34:$H$777,СВЦЭМ!$A$34:$A$777,$A287,СВЦЭМ!$B$34:$B$777,M$260)+'СЕТ СН'!$F$12</f>
        <v>495.55703778999998</v>
      </c>
      <c r="N287" s="36">
        <f>SUMIFS(СВЦЭМ!$H$34:$H$777,СВЦЭМ!$A$34:$A$777,$A287,СВЦЭМ!$B$34:$B$777,N$260)+'СЕТ СН'!$F$12</f>
        <v>500.89637189000001</v>
      </c>
      <c r="O287" s="36">
        <f>SUMIFS(СВЦЭМ!$H$34:$H$777,СВЦЭМ!$A$34:$A$777,$A287,СВЦЭМ!$B$34:$B$777,O$260)+'СЕТ СН'!$F$12</f>
        <v>494.3625912</v>
      </c>
      <c r="P287" s="36">
        <f>SUMIFS(СВЦЭМ!$H$34:$H$777,СВЦЭМ!$A$34:$A$777,$A287,СВЦЭМ!$B$34:$B$777,P$260)+'СЕТ СН'!$F$12</f>
        <v>470.88860703</v>
      </c>
      <c r="Q287" s="36">
        <f>SUMIFS(СВЦЭМ!$H$34:$H$777,СВЦЭМ!$A$34:$A$777,$A287,СВЦЭМ!$B$34:$B$777,Q$260)+'СЕТ СН'!$F$12</f>
        <v>432.14467687000001</v>
      </c>
      <c r="R287" s="36">
        <f>SUMIFS(СВЦЭМ!$H$34:$H$777,СВЦЭМ!$A$34:$A$777,$A287,СВЦЭМ!$B$34:$B$777,R$260)+'СЕТ СН'!$F$12</f>
        <v>377.41259690999999</v>
      </c>
      <c r="S287" s="36">
        <f>SUMIFS(СВЦЭМ!$H$34:$H$777,СВЦЭМ!$A$34:$A$777,$A287,СВЦЭМ!$B$34:$B$777,S$260)+'СЕТ СН'!$F$12</f>
        <v>329.40401257000002</v>
      </c>
      <c r="T287" s="36">
        <f>SUMIFS(СВЦЭМ!$H$34:$H$777,СВЦЭМ!$A$34:$A$777,$A287,СВЦЭМ!$B$34:$B$777,T$260)+'СЕТ СН'!$F$12</f>
        <v>309.99928270999999</v>
      </c>
      <c r="U287" s="36">
        <f>SUMIFS(СВЦЭМ!$H$34:$H$777,СВЦЭМ!$A$34:$A$777,$A287,СВЦЭМ!$B$34:$B$777,U$260)+'СЕТ СН'!$F$12</f>
        <v>303.10647948000002</v>
      </c>
      <c r="V287" s="36">
        <f>SUMIFS(СВЦЭМ!$H$34:$H$777,СВЦЭМ!$A$34:$A$777,$A287,СВЦЭМ!$B$34:$B$777,V$260)+'СЕТ СН'!$F$12</f>
        <v>309.25659139999999</v>
      </c>
      <c r="W287" s="36">
        <f>SUMIFS(СВЦЭМ!$H$34:$H$777,СВЦЭМ!$A$34:$A$777,$A287,СВЦЭМ!$B$34:$B$777,W$260)+'СЕТ СН'!$F$12</f>
        <v>328.72204063999999</v>
      </c>
      <c r="X287" s="36">
        <f>SUMIFS(СВЦЭМ!$H$34:$H$777,СВЦЭМ!$A$34:$A$777,$A287,СВЦЭМ!$B$34:$B$777,X$260)+'СЕТ СН'!$F$12</f>
        <v>360.66622139999998</v>
      </c>
      <c r="Y287" s="36">
        <f>SUMIFS(СВЦЭМ!$H$34:$H$777,СВЦЭМ!$A$34:$A$777,$A287,СВЦЭМ!$B$34:$B$777,Y$260)+'СЕТ СН'!$F$12</f>
        <v>427.82415545999999</v>
      </c>
    </row>
    <row r="288" spans="1:25" ht="15.75" x14ac:dyDescent="0.2">
      <c r="A288" s="35">
        <f t="shared" si="7"/>
        <v>43401</v>
      </c>
      <c r="B288" s="36">
        <f>SUMIFS(СВЦЭМ!$H$34:$H$777,СВЦЭМ!$A$34:$A$777,$A288,СВЦЭМ!$B$34:$B$777,B$260)+'СЕТ СН'!$F$12</f>
        <v>478.09769339000002</v>
      </c>
      <c r="C288" s="36">
        <f>SUMIFS(СВЦЭМ!$H$34:$H$777,СВЦЭМ!$A$34:$A$777,$A288,СВЦЭМ!$B$34:$B$777,C$260)+'СЕТ СН'!$F$12</f>
        <v>528.02296477000004</v>
      </c>
      <c r="D288" s="36">
        <f>SUMIFS(СВЦЭМ!$H$34:$H$777,СВЦЭМ!$A$34:$A$777,$A288,СВЦЭМ!$B$34:$B$777,D$260)+'СЕТ СН'!$F$12</f>
        <v>573.69670430999997</v>
      </c>
      <c r="E288" s="36">
        <f>SUMIFS(СВЦЭМ!$H$34:$H$777,СВЦЭМ!$A$34:$A$777,$A288,СВЦЭМ!$B$34:$B$777,E$260)+'СЕТ СН'!$F$12</f>
        <v>569.49819196999999</v>
      </c>
      <c r="F288" s="36">
        <f>SUMIFS(СВЦЭМ!$H$34:$H$777,СВЦЭМ!$A$34:$A$777,$A288,СВЦЭМ!$B$34:$B$777,F$260)+'СЕТ СН'!$F$12</f>
        <v>565.73371029999998</v>
      </c>
      <c r="G288" s="36">
        <f>SUMIFS(СВЦЭМ!$H$34:$H$777,СВЦЭМ!$A$34:$A$777,$A288,СВЦЭМ!$B$34:$B$777,G$260)+'СЕТ СН'!$F$12</f>
        <v>564.54373817999999</v>
      </c>
      <c r="H288" s="36">
        <f>SUMIFS(СВЦЭМ!$H$34:$H$777,СВЦЭМ!$A$34:$A$777,$A288,СВЦЭМ!$B$34:$B$777,H$260)+'СЕТ СН'!$F$12</f>
        <v>558.28433484000004</v>
      </c>
      <c r="I288" s="36">
        <f>SUMIFS(СВЦЭМ!$H$34:$H$777,СВЦЭМ!$A$34:$A$777,$A288,СВЦЭМ!$B$34:$B$777,I$260)+'СЕТ СН'!$F$12</f>
        <v>536.53416105999997</v>
      </c>
      <c r="J288" s="36">
        <f>SUMIFS(СВЦЭМ!$H$34:$H$777,СВЦЭМ!$A$34:$A$777,$A288,СВЦЭМ!$B$34:$B$777,J$260)+'СЕТ СН'!$F$12</f>
        <v>507.45716293999999</v>
      </c>
      <c r="K288" s="36">
        <f>SUMIFS(СВЦЭМ!$H$34:$H$777,СВЦЭМ!$A$34:$A$777,$A288,СВЦЭМ!$B$34:$B$777,K$260)+'СЕТ СН'!$F$12</f>
        <v>486.55568281000001</v>
      </c>
      <c r="L288" s="36">
        <f>SUMIFS(СВЦЭМ!$H$34:$H$777,СВЦЭМ!$A$34:$A$777,$A288,СВЦЭМ!$B$34:$B$777,L$260)+'СЕТ СН'!$F$12</f>
        <v>482.67000311999999</v>
      </c>
      <c r="M288" s="36">
        <f>SUMIFS(СВЦЭМ!$H$34:$H$777,СВЦЭМ!$A$34:$A$777,$A288,СВЦЭМ!$B$34:$B$777,M$260)+'СЕТ СН'!$F$12</f>
        <v>485.77049786999999</v>
      </c>
      <c r="N288" s="36">
        <f>SUMIFS(СВЦЭМ!$H$34:$H$777,СВЦЭМ!$A$34:$A$777,$A288,СВЦЭМ!$B$34:$B$777,N$260)+'СЕТ СН'!$F$12</f>
        <v>493.02246149000001</v>
      </c>
      <c r="O288" s="36">
        <f>SUMIFS(СВЦЭМ!$H$34:$H$777,СВЦЭМ!$A$34:$A$777,$A288,СВЦЭМ!$B$34:$B$777,O$260)+'СЕТ СН'!$F$12</f>
        <v>490.66474220999999</v>
      </c>
      <c r="P288" s="36">
        <f>SUMIFS(СВЦЭМ!$H$34:$H$777,СВЦЭМ!$A$34:$A$777,$A288,СВЦЭМ!$B$34:$B$777,P$260)+'СЕТ СН'!$F$12</f>
        <v>460.08534730000002</v>
      </c>
      <c r="Q288" s="36">
        <f>SUMIFS(СВЦЭМ!$H$34:$H$777,СВЦЭМ!$A$34:$A$777,$A288,СВЦЭМ!$B$34:$B$777,Q$260)+'СЕТ СН'!$F$12</f>
        <v>419.44639831000001</v>
      </c>
      <c r="R288" s="36">
        <f>SUMIFS(СВЦЭМ!$H$34:$H$777,СВЦЭМ!$A$34:$A$777,$A288,СВЦЭМ!$B$34:$B$777,R$260)+'СЕТ СН'!$F$12</f>
        <v>373.44957995999999</v>
      </c>
      <c r="S288" s="36">
        <f>SUMIFS(СВЦЭМ!$H$34:$H$777,СВЦЭМ!$A$34:$A$777,$A288,СВЦЭМ!$B$34:$B$777,S$260)+'СЕТ СН'!$F$12</f>
        <v>314.16571634000002</v>
      </c>
      <c r="T288" s="36">
        <f>SUMIFS(СВЦЭМ!$H$34:$H$777,СВЦЭМ!$A$34:$A$777,$A288,СВЦЭМ!$B$34:$B$777,T$260)+'СЕТ СН'!$F$12</f>
        <v>302.19188072999998</v>
      </c>
      <c r="U288" s="36">
        <f>SUMIFS(СВЦЭМ!$H$34:$H$777,СВЦЭМ!$A$34:$A$777,$A288,СВЦЭМ!$B$34:$B$777,U$260)+'СЕТ СН'!$F$12</f>
        <v>302.36421455999999</v>
      </c>
      <c r="V288" s="36">
        <f>SUMIFS(СВЦЭМ!$H$34:$H$777,СВЦЭМ!$A$34:$A$777,$A288,СВЦЭМ!$B$34:$B$777,V$260)+'СЕТ СН'!$F$12</f>
        <v>310.80297659000001</v>
      </c>
      <c r="W288" s="36">
        <f>SUMIFS(СВЦЭМ!$H$34:$H$777,СВЦЭМ!$A$34:$A$777,$A288,СВЦЭМ!$B$34:$B$777,W$260)+'СЕТ СН'!$F$12</f>
        <v>321.41289899999998</v>
      </c>
      <c r="X288" s="36">
        <f>SUMIFS(СВЦЭМ!$H$34:$H$777,СВЦЭМ!$A$34:$A$777,$A288,СВЦЭМ!$B$34:$B$777,X$260)+'СЕТ СН'!$F$12</f>
        <v>354.66432315999998</v>
      </c>
      <c r="Y288" s="36">
        <f>SUMIFS(СВЦЭМ!$H$34:$H$777,СВЦЭМ!$A$34:$A$777,$A288,СВЦЭМ!$B$34:$B$777,Y$260)+'СЕТ СН'!$F$12</f>
        <v>425.12506346999999</v>
      </c>
    </row>
    <row r="289" spans="1:27" ht="15.75" x14ac:dyDescent="0.2">
      <c r="A289" s="35">
        <f t="shared" si="7"/>
        <v>43402</v>
      </c>
      <c r="B289" s="36">
        <f>SUMIFS(СВЦЭМ!$H$34:$H$777,СВЦЭМ!$A$34:$A$777,$A289,СВЦЭМ!$B$34:$B$777,B$260)+'СЕТ СН'!$F$12</f>
        <v>490.32263273000001</v>
      </c>
      <c r="C289" s="36">
        <f>SUMIFS(СВЦЭМ!$H$34:$H$777,СВЦЭМ!$A$34:$A$777,$A289,СВЦЭМ!$B$34:$B$777,C$260)+'СЕТ СН'!$F$12</f>
        <v>543.73133589999998</v>
      </c>
      <c r="D289" s="36">
        <f>SUMIFS(СВЦЭМ!$H$34:$H$777,СВЦЭМ!$A$34:$A$777,$A289,СВЦЭМ!$B$34:$B$777,D$260)+'СЕТ СН'!$F$12</f>
        <v>588.62856423999995</v>
      </c>
      <c r="E289" s="36">
        <f>SUMIFS(СВЦЭМ!$H$34:$H$777,СВЦЭМ!$A$34:$A$777,$A289,СВЦЭМ!$B$34:$B$777,E$260)+'СЕТ СН'!$F$12</f>
        <v>587.42392917999996</v>
      </c>
      <c r="F289" s="36">
        <f>SUMIFS(СВЦЭМ!$H$34:$H$777,СВЦЭМ!$A$34:$A$777,$A289,СВЦЭМ!$B$34:$B$777,F$260)+'СЕТ СН'!$F$12</f>
        <v>583.48440072000005</v>
      </c>
      <c r="G289" s="36">
        <f>SUMIFS(СВЦЭМ!$H$34:$H$777,СВЦЭМ!$A$34:$A$777,$A289,СВЦЭМ!$B$34:$B$777,G$260)+'СЕТ СН'!$F$12</f>
        <v>573.04422112999998</v>
      </c>
      <c r="H289" s="36">
        <f>SUMIFS(СВЦЭМ!$H$34:$H$777,СВЦЭМ!$A$34:$A$777,$A289,СВЦЭМ!$B$34:$B$777,H$260)+'СЕТ СН'!$F$12</f>
        <v>552.32749477000004</v>
      </c>
      <c r="I289" s="36">
        <f>SUMIFS(СВЦЭМ!$H$34:$H$777,СВЦЭМ!$A$34:$A$777,$A289,СВЦЭМ!$B$34:$B$777,I$260)+'СЕТ СН'!$F$12</f>
        <v>523.65149676999999</v>
      </c>
      <c r="J289" s="36">
        <f>SUMIFS(СВЦЭМ!$H$34:$H$777,СВЦЭМ!$A$34:$A$777,$A289,СВЦЭМ!$B$34:$B$777,J$260)+'СЕТ СН'!$F$12</f>
        <v>496.62643886000001</v>
      </c>
      <c r="K289" s="36">
        <f>SUMIFS(СВЦЭМ!$H$34:$H$777,СВЦЭМ!$A$34:$A$777,$A289,СВЦЭМ!$B$34:$B$777,K$260)+'СЕТ СН'!$F$12</f>
        <v>489.23762527999997</v>
      </c>
      <c r="L289" s="36">
        <f>SUMIFS(СВЦЭМ!$H$34:$H$777,СВЦЭМ!$A$34:$A$777,$A289,СВЦЭМ!$B$34:$B$777,L$260)+'СЕТ СН'!$F$12</f>
        <v>482.70041868999999</v>
      </c>
      <c r="M289" s="36">
        <f>SUMIFS(СВЦЭМ!$H$34:$H$777,СВЦЭМ!$A$34:$A$777,$A289,СВЦЭМ!$B$34:$B$777,M$260)+'СЕТ СН'!$F$12</f>
        <v>490.92026981999999</v>
      </c>
      <c r="N289" s="36">
        <f>SUMIFS(СВЦЭМ!$H$34:$H$777,СВЦЭМ!$A$34:$A$777,$A289,СВЦЭМ!$B$34:$B$777,N$260)+'СЕТ СН'!$F$12</f>
        <v>500.17741016000002</v>
      </c>
      <c r="O289" s="36">
        <f>SUMIFS(СВЦЭМ!$H$34:$H$777,СВЦЭМ!$A$34:$A$777,$A289,СВЦЭМ!$B$34:$B$777,O$260)+'СЕТ СН'!$F$12</f>
        <v>494.17862503999999</v>
      </c>
      <c r="P289" s="36">
        <f>SUMIFS(СВЦЭМ!$H$34:$H$777,СВЦЭМ!$A$34:$A$777,$A289,СВЦЭМ!$B$34:$B$777,P$260)+'СЕТ СН'!$F$12</f>
        <v>466.45140278000002</v>
      </c>
      <c r="Q289" s="36">
        <f>SUMIFS(СВЦЭМ!$H$34:$H$777,СВЦЭМ!$A$34:$A$777,$A289,СВЦЭМ!$B$34:$B$777,Q$260)+'СЕТ СН'!$F$12</f>
        <v>436.79236106000002</v>
      </c>
      <c r="R289" s="36">
        <f>SUMIFS(СВЦЭМ!$H$34:$H$777,СВЦЭМ!$A$34:$A$777,$A289,СВЦЭМ!$B$34:$B$777,R$260)+'СЕТ СН'!$F$12</f>
        <v>383.26080438999998</v>
      </c>
      <c r="S289" s="36">
        <f>SUMIFS(СВЦЭМ!$H$34:$H$777,СВЦЭМ!$A$34:$A$777,$A289,СВЦЭМ!$B$34:$B$777,S$260)+'СЕТ СН'!$F$12</f>
        <v>332.43543320999999</v>
      </c>
      <c r="T289" s="36">
        <f>SUMIFS(СВЦЭМ!$H$34:$H$777,СВЦЭМ!$A$34:$A$777,$A289,СВЦЭМ!$B$34:$B$777,T$260)+'СЕТ СН'!$F$12</f>
        <v>315.42052917000001</v>
      </c>
      <c r="U289" s="36">
        <f>SUMIFS(СВЦЭМ!$H$34:$H$777,СВЦЭМ!$A$34:$A$777,$A289,СВЦЭМ!$B$34:$B$777,U$260)+'СЕТ СН'!$F$12</f>
        <v>314.30271419000002</v>
      </c>
      <c r="V289" s="36">
        <f>SUMIFS(СВЦЭМ!$H$34:$H$777,СВЦЭМ!$A$34:$A$777,$A289,СВЦЭМ!$B$34:$B$777,V$260)+'СЕТ СН'!$F$12</f>
        <v>317.01804176000002</v>
      </c>
      <c r="W289" s="36">
        <f>SUMIFS(СВЦЭМ!$H$34:$H$777,СВЦЭМ!$A$34:$A$777,$A289,СВЦЭМ!$B$34:$B$777,W$260)+'СЕТ СН'!$F$12</f>
        <v>328.35376205</v>
      </c>
      <c r="X289" s="36">
        <f>SUMIFS(СВЦЭМ!$H$34:$H$777,СВЦЭМ!$A$34:$A$777,$A289,СВЦЭМ!$B$34:$B$777,X$260)+'СЕТ СН'!$F$12</f>
        <v>366.14889414999999</v>
      </c>
      <c r="Y289" s="36">
        <f>SUMIFS(СВЦЭМ!$H$34:$H$777,СВЦЭМ!$A$34:$A$777,$A289,СВЦЭМ!$B$34:$B$777,Y$260)+'СЕТ СН'!$F$12</f>
        <v>421.84909891000001</v>
      </c>
    </row>
    <row r="290" spans="1:27" ht="15.75" x14ac:dyDescent="0.2">
      <c r="A290" s="35">
        <f t="shared" si="7"/>
        <v>43403</v>
      </c>
      <c r="B290" s="36">
        <f>SUMIFS(СВЦЭМ!$H$34:$H$777,СВЦЭМ!$A$34:$A$777,$A290,СВЦЭМ!$B$34:$B$777,B$260)+'СЕТ СН'!$F$12</f>
        <v>493.90877691999998</v>
      </c>
      <c r="C290" s="36">
        <f>SUMIFS(СВЦЭМ!$H$34:$H$777,СВЦЭМ!$A$34:$A$777,$A290,СВЦЭМ!$B$34:$B$777,C$260)+'СЕТ СН'!$F$12</f>
        <v>539.63426380999999</v>
      </c>
      <c r="D290" s="36">
        <f>SUMIFS(СВЦЭМ!$H$34:$H$777,СВЦЭМ!$A$34:$A$777,$A290,СВЦЭМ!$B$34:$B$777,D$260)+'СЕТ СН'!$F$12</f>
        <v>580.06598206000001</v>
      </c>
      <c r="E290" s="36">
        <f>SUMIFS(СВЦЭМ!$H$34:$H$777,СВЦЭМ!$A$34:$A$777,$A290,СВЦЭМ!$B$34:$B$777,E$260)+'СЕТ СН'!$F$12</f>
        <v>587.07065282999997</v>
      </c>
      <c r="F290" s="36">
        <f>SUMIFS(СВЦЭМ!$H$34:$H$777,СВЦЭМ!$A$34:$A$777,$A290,СВЦЭМ!$B$34:$B$777,F$260)+'СЕТ СН'!$F$12</f>
        <v>576.64086282000005</v>
      </c>
      <c r="G290" s="36">
        <f>SUMIFS(СВЦЭМ!$H$34:$H$777,СВЦЭМ!$A$34:$A$777,$A290,СВЦЭМ!$B$34:$B$777,G$260)+'СЕТ СН'!$F$12</f>
        <v>555.69332426000005</v>
      </c>
      <c r="H290" s="36">
        <f>SUMIFS(СВЦЭМ!$H$34:$H$777,СВЦЭМ!$A$34:$A$777,$A290,СВЦЭМ!$B$34:$B$777,H$260)+'СЕТ СН'!$F$12</f>
        <v>534.94704473000002</v>
      </c>
      <c r="I290" s="36">
        <f>SUMIFS(СВЦЭМ!$H$34:$H$777,СВЦЭМ!$A$34:$A$777,$A290,СВЦЭМ!$B$34:$B$777,I$260)+'СЕТ СН'!$F$12</f>
        <v>514.27513080999995</v>
      </c>
      <c r="J290" s="36">
        <f>SUMIFS(СВЦЭМ!$H$34:$H$777,СВЦЭМ!$A$34:$A$777,$A290,СВЦЭМ!$B$34:$B$777,J$260)+'СЕТ СН'!$F$12</f>
        <v>488.55550742999998</v>
      </c>
      <c r="K290" s="36">
        <f>SUMIFS(СВЦЭМ!$H$34:$H$777,СВЦЭМ!$A$34:$A$777,$A290,СВЦЭМ!$B$34:$B$777,K$260)+'СЕТ СН'!$F$12</f>
        <v>485.92764347999997</v>
      </c>
      <c r="L290" s="36">
        <f>SUMIFS(СВЦЭМ!$H$34:$H$777,СВЦЭМ!$A$34:$A$777,$A290,СВЦЭМ!$B$34:$B$777,L$260)+'СЕТ СН'!$F$12</f>
        <v>484.11971821999998</v>
      </c>
      <c r="M290" s="36">
        <f>SUMIFS(СВЦЭМ!$H$34:$H$777,СВЦЭМ!$A$34:$A$777,$A290,СВЦЭМ!$B$34:$B$777,M$260)+'СЕТ СН'!$F$12</f>
        <v>493.12757220999998</v>
      </c>
      <c r="N290" s="36">
        <f>SUMIFS(СВЦЭМ!$H$34:$H$777,СВЦЭМ!$A$34:$A$777,$A290,СВЦЭМ!$B$34:$B$777,N$260)+'СЕТ СН'!$F$12</f>
        <v>503.20572292000003</v>
      </c>
      <c r="O290" s="36">
        <f>SUMIFS(СВЦЭМ!$H$34:$H$777,СВЦЭМ!$A$34:$A$777,$A290,СВЦЭМ!$B$34:$B$777,O$260)+'СЕТ СН'!$F$12</f>
        <v>496.33687757000001</v>
      </c>
      <c r="P290" s="36">
        <f>SUMIFS(СВЦЭМ!$H$34:$H$777,СВЦЭМ!$A$34:$A$777,$A290,СВЦЭМ!$B$34:$B$777,P$260)+'СЕТ СН'!$F$12</f>
        <v>472.57558779999999</v>
      </c>
      <c r="Q290" s="36">
        <f>SUMIFS(СВЦЭМ!$H$34:$H$777,СВЦЭМ!$A$34:$A$777,$A290,СВЦЭМ!$B$34:$B$777,Q$260)+'СЕТ СН'!$F$12</f>
        <v>443.84122821</v>
      </c>
      <c r="R290" s="36">
        <f>SUMIFS(СВЦЭМ!$H$34:$H$777,СВЦЭМ!$A$34:$A$777,$A290,СВЦЭМ!$B$34:$B$777,R$260)+'СЕТ СН'!$F$12</f>
        <v>390.46315724999999</v>
      </c>
      <c r="S290" s="36">
        <f>SUMIFS(СВЦЭМ!$H$34:$H$777,СВЦЭМ!$A$34:$A$777,$A290,СВЦЭМ!$B$34:$B$777,S$260)+'СЕТ СН'!$F$12</f>
        <v>337.64030843</v>
      </c>
      <c r="T290" s="36">
        <f>SUMIFS(СВЦЭМ!$H$34:$H$777,СВЦЭМ!$A$34:$A$777,$A290,СВЦЭМ!$B$34:$B$777,T$260)+'СЕТ СН'!$F$12</f>
        <v>315.90246465000001</v>
      </c>
      <c r="U290" s="36">
        <f>SUMIFS(СВЦЭМ!$H$34:$H$777,СВЦЭМ!$A$34:$A$777,$A290,СВЦЭМ!$B$34:$B$777,U$260)+'СЕТ СН'!$F$12</f>
        <v>316.60088867000002</v>
      </c>
      <c r="V290" s="36">
        <f>SUMIFS(СВЦЭМ!$H$34:$H$777,СВЦЭМ!$A$34:$A$777,$A290,СВЦЭМ!$B$34:$B$777,V$260)+'СЕТ СН'!$F$12</f>
        <v>321.79907730999997</v>
      </c>
      <c r="W290" s="36">
        <f>SUMIFS(СВЦЭМ!$H$34:$H$777,СВЦЭМ!$A$34:$A$777,$A290,СВЦЭМ!$B$34:$B$777,W$260)+'СЕТ СН'!$F$12</f>
        <v>341.11046821999997</v>
      </c>
      <c r="X290" s="36">
        <f>SUMIFS(СВЦЭМ!$H$34:$H$777,СВЦЭМ!$A$34:$A$777,$A290,СВЦЭМ!$B$34:$B$777,X$260)+'СЕТ СН'!$F$12</f>
        <v>379.47542860999999</v>
      </c>
      <c r="Y290" s="36">
        <f>SUMIFS(СВЦЭМ!$H$34:$H$777,СВЦЭМ!$A$34:$A$777,$A290,СВЦЭМ!$B$34:$B$777,Y$260)+'СЕТ СН'!$F$12</f>
        <v>441.25890513000002</v>
      </c>
    </row>
    <row r="291" spans="1:27" ht="15.75" x14ac:dyDescent="0.2">
      <c r="A291" s="35">
        <f t="shared" si="7"/>
        <v>43404</v>
      </c>
      <c r="B291" s="36">
        <f>SUMIFS(СВЦЭМ!$H$34:$H$777,СВЦЭМ!$A$34:$A$777,$A291,СВЦЭМ!$B$34:$B$777,B$260)+'СЕТ СН'!$F$12</f>
        <v>500.43250648999998</v>
      </c>
      <c r="C291" s="36">
        <f>SUMIFS(СВЦЭМ!$H$34:$H$777,СВЦЭМ!$A$34:$A$777,$A291,СВЦЭМ!$B$34:$B$777,C$260)+'СЕТ СН'!$F$12</f>
        <v>552.45760014999996</v>
      </c>
      <c r="D291" s="36">
        <f>SUMIFS(СВЦЭМ!$H$34:$H$777,СВЦЭМ!$A$34:$A$777,$A291,СВЦЭМ!$B$34:$B$777,D$260)+'СЕТ СН'!$F$12</f>
        <v>599.38497043999996</v>
      </c>
      <c r="E291" s="36">
        <f>SUMIFS(СВЦЭМ!$H$34:$H$777,СВЦЭМ!$A$34:$A$777,$A291,СВЦЭМ!$B$34:$B$777,E$260)+'СЕТ СН'!$F$12</f>
        <v>602.70309463000001</v>
      </c>
      <c r="F291" s="36">
        <f>SUMIFS(СВЦЭМ!$H$34:$H$777,СВЦЭМ!$A$34:$A$777,$A291,СВЦЭМ!$B$34:$B$777,F$260)+'СЕТ СН'!$F$12</f>
        <v>587.79478126000004</v>
      </c>
      <c r="G291" s="36">
        <f>SUMIFS(СВЦЭМ!$H$34:$H$777,СВЦЭМ!$A$34:$A$777,$A291,СВЦЭМ!$B$34:$B$777,G$260)+'СЕТ СН'!$F$12</f>
        <v>584.14673658000004</v>
      </c>
      <c r="H291" s="36">
        <f>SUMIFS(СВЦЭМ!$H$34:$H$777,СВЦЭМ!$A$34:$A$777,$A291,СВЦЭМ!$B$34:$B$777,H$260)+'СЕТ СН'!$F$12</f>
        <v>564.48836762999997</v>
      </c>
      <c r="I291" s="36">
        <f>SUMIFS(СВЦЭМ!$H$34:$H$777,СВЦЭМ!$A$34:$A$777,$A291,СВЦЭМ!$B$34:$B$777,I$260)+'СЕТ СН'!$F$12</f>
        <v>532.88550177000002</v>
      </c>
      <c r="J291" s="36">
        <f>SUMIFS(СВЦЭМ!$H$34:$H$777,СВЦЭМ!$A$34:$A$777,$A291,СВЦЭМ!$B$34:$B$777,J$260)+'СЕТ СН'!$F$12</f>
        <v>497.27994157000001</v>
      </c>
      <c r="K291" s="36">
        <f>SUMIFS(СВЦЭМ!$H$34:$H$777,СВЦЭМ!$A$34:$A$777,$A291,СВЦЭМ!$B$34:$B$777,K$260)+'СЕТ СН'!$F$12</f>
        <v>491.25057622000003</v>
      </c>
      <c r="L291" s="36">
        <f>SUMIFS(СВЦЭМ!$H$34:$H$777,СВЦЭМ!$A$34:$A$777,$A291,СВЦЭМ!$B$34:$B$777,L$260)+'СЕТ СН'!$F$12</f>
        <v>496.49855626999999</v>
      </c>
      <c r="M291" s="36">
        <f>SUMIFS(СВЦЭМ!$H$34:$H$777,СВЦЭМ!$A$34:$A$777,$A291,СВЦЭМ!$B$34:$B$777,M$260)+'СЕТ СН'!$F$12</f>
        <v>505.29465420000002</v>
      </c>
      <c r="N291" s="36">
        <f>SUMIFS(СВЦЭМ!$H$34:$H$777,СВЦЭМ!$A$34:$A$777,$A291,СВЦЭМ!$B$34:$B$777,N$260)+'СЕТ СН'!$F$12</f>
        <v>509.14336831999998</v>
      </c>
      <c r="O291" s="36">
        <f>SUMIFS(СВЦЭМ!$H$34:$H$777,СВЦЭМ!$A$34:$A$777,$A291,СВЦЭМ!$B$34:$B$777,O$260)+'СЕТ СН'!$F$12</f>
        <v>494.69710106000002</v>
      </c>
      <c r="P291" s="36">
        <f>SUMIFS(СВЦЭМ!$H$34:$H$777,СВЦЭМ!$A$34:$A$777,$A291,СВЦЭМ!$B$34:$B$777,P$260)+'СЕТ СН'!$F$12</f>
        <v>471.71490669999997</v>
      </c>
      <c r="Q291" s="36">
        <f>SUMIFS(СВЦЭМ!$H$34:$H$777,СВЦЭМ!$A$34:$A$777,$A291,СВЦЭМ!$B$34:$B$777,Q$260)+'СЕТ СН'!$F$12</f>
        <v>438.28402607999999</v>
      </c>
      <c r="R291" s="36">
        <f>SUMIFS(СВЦЭМ!$H$34:$H$777,СВЦЭМ!$A$34:$A$777,$A291,СВЦЭМ!$B$34:$B$777,R$260)+'СЕТ СН'!$F$12</f>
        <v>394.97244477999999</v>
      </c>
      <c r="S291" s="36">
        <f>SUMIFS(СВЦЭМ!$H$34:$H$777,СВЦЭМ!$A$34:$A$777,$A291,СВЦЭМ!$B$34:$B$777,S$260)+'СЕТ СН'!$F$12</f>
        <v>353.25567050000001</v>
      </c>
      <c r="T291" s="36">
        <f>SUMIFS(СВЦЭМ!$H$34:$H$777,СВЦЭМ!$A$34:$A$777,$A291,СВЦЭМ!$B$34:$B$777,T$260)+'СЕТ СН'!$F$12</f>
        <v>332.22938654000001</v>
      </c>
      <c r="U291" s="36">
        <f>SUMIFS(СВЦЭМ!$H$34:$H$777,СВЦЭМ!$A$34:$A$777,$A291,СВЦЭМ!$B$34:$B$777,U$260)+'СЕТ СН'!$F$12</f>
        <v>333.12249658000002</v>
      </c>
      <c r="V291" s="36">
        <f>SUMIFS(СВЦЭМ!$H$34:$H$777,СВЦЭМ!$A$34:$A$777,$A291,СВЦЭМ!$B$34:$B$777,V$260)+'СЕТ СН'!$F$12</f>
        <v>340.51252526000002</v>
      </c>
      <c r="W291" s="36">
        <f>SUMIFS(СВЦЭМ!$H$34:$H$777,СВЦЭМ!$A$34:$A$777,$A291,СВЦЭМ!$B$34:$B$777,W$260)+'СЕТ СН'!$F$12</f>
        <v>347.30280112999998</v>
      </c>
      <c r="X291" s="36">
        <f>SUMIFS(СВЦЭМ!$H$34:$H$777,СВЦЭМ!$A$34:$A$777,$A291,СВЦЭМ!$B$34:$B$777,X$260)+'СЕТ СН'!$F$12</f>
        <v>377.65331431999999</v>
      </c>
      <c r="Y291" s="36">
        <f>SUMIFS(СВЦЭМ!$H$34:$H$777,СВЦЭМ!$A$34:$A$777,$A291,СВЦЭМ!$B$34:$B$777,Y$260)+'СЕТ СН'!$F$12</f>
        <v>440.27883621000001</v>
      </c>
    </row>
    <row r="292" spans="1:27" ht="15.75"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6" customFormat="1" ht="12.75" customHeight="1" x14ac:dyDescent="0.2">
      <c r="A296" s="12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customHeight="1" x14ac:dyDescent="0.2">
      <c r="A297" s="35" t="str">
        <f>A261</f>
        <v>01.10.2018</v>
      </c>
      <c r="B297" s="36">
        <f>SUMIFS(СВЦЭМ!$I$34:$I$777,СВЦЭМ!$A$34:$A$777,$A297,СВЦЭМ!$B$34:$B$777,B$296)+'СЕТ СН'!$F$13</f>
        <v>0</v>
      </c>
      <c r="C297" s="36">
        <f>SUMIFS(СВЦЭМ!$I$34:$I$777,СВЦЭМ!$A$34:$A$777,$A297,СВЦЭМ!$B$34:$B$777,C$296)+'СЕТ СН'!$F$13</f>
        <v>0</v>
      </c>
      <c r="D297" s="36">
        <f>SUMIFS(СВЦЭМ!$I$34:$I$777,СВЦЭМ!$A$34:$A$777,$A297,СВЦЭМ!$B$34:$B$777,D$296)+'СЕТ СН'!$F$13</f>
        <v>0</v>
      </c>
      <c r="E297" s="36">
        <f>SUMIFS(СВЦЭМ!$I$34:$I$777,СВЦЭМ!$A$34:$A$777,$A297,СВЦЭМ!$B$34:$B$777,E$296)+'СЕТ СН'!$F$13</f>
        <v>0</v>
      </c>
      <c r="F297" s="36">
        <f>SUMIFS(СВЦЭМ!$I$34:$I$777,СВЦЭМ!$A$34:$A$777,$A297,СВЦЭМ!$B$34:$B$777,F$296)+'СЕТ СН'!$F$13</f>
        <v>0</v>
      </c>
      <c r="G297" s="36">
        <f>SUMIFS(СВЦЭМ!$I$34:$I$777,СВЦЭМ!$A$34:$A$777,$A297,СВЦЭМ!$B$34:$B$777,G$296)+'СЕТ СН'!$F$13</f>
        <v>0</v>
      </c>
      <c r="H297" s="36">
        <f>SUMIFS(СВЦЭМ!$I$34:$I$777,СВЦЭМ!$A$34:$A$777,$A297,СВЦЭМ!$B$34:$B$777,H$296)+'СЕТ СН'!$F$13</f>
        <v>0</v>
      </c>
      <c r="I297" s="36">
        <f>SUMIFS(СВЦЭМ!$I$34:$I$777,СВЦЭМ!$A$34:$A$777,$A297,СВЦЭМ!$B$34:$B$777,I$296)+'СЕТ СН'!$F$13</f>
        <v>0</v>
      </c>
      <c r="J297" s="36">
        <f>SUMIFS(СВЦЭМ!$I$34:$I$777,СВЦЭМ!$A$34:$A$777,$A297,СВЦЭМ!$B$34:$B$777,J$296)+'СЕТ СН'!$F$13</f>
        <v>0</v>
      </c>
      <c r="K297" s="36">
        <f>SUMIFS(СВЦЭМ!$I$34:$I$777,СВЦЭМ!$A$34:$A$777,$A297,СВЦЭМ!$B$34:$B$777,K$296)+'СЕТ СН'!$F$13</f>
        <v>0</v>
      </c>
      <c r="L297" s="36">
        <f>SUMIFS(СВЦЭМ!$I$34:$I$777,СВЦЭМ!$A$34:$A$777,$A297,СВЦЭМ!$B$34:$B$777,L$296)+'СЕТ СН'!$F$13</f>
        <v>0</v>
      </c>
      <c r="M297" s="36">
        <f>SUMIFS(СВЦЭМ!$I$34:$I$777,СВЦЭМ!$A$34:$A$777,$A297,СВЦЭМ!$B$34:$B$777,M$296)+'СЕТ СН'!$F$13</f>
        <v>0</v>
      </c>
      <c r="N297" s="36">
        <f>SUMIFS(СВЦЭМ!$I$34:$I$777,СВЦЭМ!$A$34:$A$777,$A297,СВЦЭМ!$B$34:$B$777,N$296)+'СЕТ СН'!$F$13</f>
        <v>0</v>
      </c>
      <c r="O297" s="36">
        <f>SUMIFS(СВЦЭМ!$I$34:$I$777,СВЦЭМ!$A$34:$A$777,$A297,СВЦЭМ!$B$34:$B$777,O$296)+'СЕТ СН'!$F$13</f>
        <v>0</v>
      </c>
      <c r="P297" s="36">
        <f>SUMIFS(СВЦЭМ!$I$34:$I$777,СВЦЭМ!$A$34:$A$777,$A297,СВЦЭМ!$B$34:$B$777,P$296)+'СЕТ СН'!$F$13</f>
        <v>0</v>
      </c>
      <c r="Q297" s="36">
        <f>SUMIFS(СВЦЭМ!$I$34:$I$777,СВЦЭМ!$A$34:$A$777,$A297,СВЦЭМ!$B$34:$B$777,Q$296)+'СЕТ СН'!$F$13</f>
        <v>0</v>
      </c>
      <c r="R297" s="36">
        <f>SUMIFS(СВЦЭМ!$I$34:$I$777,СВЦЭМ!$A$34:$A$777,$A297,СВЦЭМ!$B$34:$B$777,R$296)+'СЕТ СН'!$F$13</f>
        <v>0</v>
      </c>
      <c r="S297" s="36">
        <f>SUMIFS(СВЦЭМ!$I$34:$I$777,СВЦЭМ!$A$34:$A$777,$A297,СВЦЭМ!$B$34:$B$777,S$296)+'СЕТ СН'!$F$13</f>
        <v>0</v>
      </c>
      <c r="T297" s="36">
        <f>SUMIFS(СВЦЭМ!$I$34:$I$777,СВЦЭМ!$A$34:$A$777,$A297,СВЦЭМ!$B$34:$B$777,T$296)+'СЕТ СН'!$F$13</f>
        <v>0</v>
      </c>
      <c r="U297" s="36">
        <f>SUMIFS(СВЦЭМ!$I$34:$I$777,СВЦЭМ!$A$34:$A$777,$A297,СВЦЭМ!$B$34:$B$777,U$296)+'СЕТ СН'!$F$13</f>
        <v>0</v>
      </c>
      <c r="V297" s="36">
        <f>SUMIFS(СВЦЭМ!$I$34:$I$777,СВЦЭМ!$A$34:$A$777,$A297,СВЦЭМ!$B$34:$B$777,V$296)+'СЕТ СН'!$F$13</f>
        <v>0</v>
      </c>
      <c r="W297" s="36">
        <f>SUMIFS(СВЦЭМ!$I$34:$I$777,СВЦЭМ!$A$34:$A$777,$A297,СВЦЭМ!$B$34:$B$777,W$296)+'СЕТ СН'!$F$13</f>
        <v>0</v>
      </c>
      <c r="X297" s="36">
        <f>SUMIFS(СВЦЭМ!$I$34:$I$777,СВЦЭМ!$A$34:$A$777,$A297,СВЦЭМ!$B$34:$B$777,X$296)+'СЕТ СН'!$F$13</f>
        <v>0</v>
      </c>
      <c r="Y297" s="36">
        <f>SUMIFS(СВЦЭМ!$I$34:$I$777,СВЦЭМ!$A$34:$A$777,$A297,СВЦЭМ!$B$34:$B$777,Y$296)+'СЕТ СН'!$F$13</f>
        <v>0</v>
      </c>
      <c r="AA297" s="45"/>
    </row>
    <row r="298" spans="1:27" ht="15.75" x14ac:dyDescent="0.2">
      <c r="A298" s="35">
        <f>A297+1</f>
        <v>43375</v>
      </c>
      <c r="B298" s="36">
        <f>SUMIFS(СВЦЭМ!$I$34:$I$777,СВЦЭМ!$A$34:$A$777,$A298,СВЦЭМ!$B$34:$B$777,B$296)+'СЕТ СН'!$F$13</f>
        <v>0</v>
      </c>
      <c r="C298" s="36">
        <f>SUMIFS(СВЦЭМ!$I$34:$I$777,СВЦЭМ!$A$34:$A$777,$A298,СВЦЭМ!$B$34:$B$777,C$296)+'СЕТ СН'!$F$13</f>
        <v>0</v>
      </c>
      <c r="D298" s="36">
        <f>SUMIFS(СВЦЭМ!$I$34:$I$777,СВЦЭМ!$A$34:$A$777,$A298,СВЦЭМ!$B$34:$B$777,D$296)+'СЕТ СН'!$F$13</f>
        <v>0</v>
      </c>
      <c r="E298" s="36">
        <f>SUMIFS(СВЦЭМ!$I$34:$I$777,СВЦЭМ!$A$34:$A$777,$A298,СВЦЭМ!$B$34:$B$777,E$296)+'СЕТ СН'!$F$13</f>
        <v>0</v>
      </c>
      <c r="F298" s="36">
        <f>SUMIFS(СВЦЭМ!$I$34:$I$777,СВЦЭМ!$A$34:$A$777,$A298,СВЦЭМ!$B$34:$B$777,F$296)+'СЕТ СН'!$F$13</f>
        <v>0</v>
      </c>
      <c r="G298" s="36">
        <f>SUMIFS(СВЦЭМ!$I$34:$I$777,СВЦЭМ!$A$34:$A$777,$A298,СВЦЭМ!$B$34:$B$777,G$296)+'СЕТ СН'!$F$13</f>
        <v>0</v>
      </c>
      <c r="H298" s="36">
        <f>SUMIFS(СВЦЭМ!$I$34:$I$777,СВЦЭМ!$A$34:$A$777,$A298,СВЦЭМ!$B$34:$B$777,H$296)+'СЕТ СН'!$F$13</f>
        <v>0</v>
      </c>
      <c r="I298" s="36">
        <f>SUMIFS(СВЦЭМ!$I$34:$I$777,СВЦЭМ!$A$34:$A$777,$A298,СВЦЭМ!$B$34:$B$777,I$296)+'СЕТ СН'!$F$13</f>
        <v>0</v>
      </c>
      <c r="J298" s="36">
        <f>SUMIFS(СВЦЭМ!$I$34:$I$777,СВЦЭМ!$A$34:$A$777,$A298,СВЦЭМ!$B$34:$B$777,J$296)+'СЕТ СН'!$F$13</f>
        <v>0</v>
      </c>
      <c r="K298" s="36">
        <f>SUMIFS(СВЦЭМ!$I$34:$I$777,СВЦЭМ!$A$34:$A$777,$A298,СВЦЭМ!$B$34:$B$777,K$296)+'СЕТ СН'!$F$13</f>
        <v>0</v>
      </c>
      <c r="L298" s="36">
        <f>SUMIFS(СВЦЭМ!$I$34:$I$777,СВЦЭМ!$A$34:$A$777,$A298,СВЦЭМ!$B$34:$B$777,L$296)+'СЕТ СН'!$F$13</f>
        <v>0</v>
      </c>
      <c r="M298" s="36">
        <f>SUMIFS(СВЦЭМ!$I$34:$I$777,СВЦЭМ!$A$34:$A$777,$A298,СВЦЭМ!$B$34:$B$777,M$296)+'СЕТ СН'!$F$13</f>
        <v>0</v>
      </c>
      <c r="N298" s="36">
        <f>SUMIFS(СВЦЭМ!$I$34:$I$777,СВЦЭМ!$A$34:$A$777,$A298,СВЦЭМ!$B$34:$B$777,N$296)+'СЕТ СН'!$F$13</f>
        <v>0</v>
      </c>
      <c r="O298" s="36">
        <f>SUMIFS(СВЦЭМ!$I$34:$I$777,СВЦЭМ!$A$34:$A$777,$A298,СВЦЭМ!$B$34:$B$777,O$296)+'СЕТ СН'!$F$13</f>
        <v>0</v>
      </c>
      <c r="P298" s="36">
        <f>SUMIFS(СВЦЭМ!$I$34:$I$777,СВЦЭМ!$A$34:$A$777,$A298,СВЦЭМ!$B$34:$B$777,P$296)+'СЕТ СН'!$F$13</f>
        <v>0</v>
      </c>
      <c r="Q298" s="36">
        <f>SUMIFS(СВЦЭМ!$I$34:$I$777,СВЦЭМ!$A$34:$A$777,$A298,СВЦЭМ!$B$34:$B$777,Q$296)+'СЕТ СН'!$F$13</f>
        <v>0</v>
      </c>
      <c r="R298" s="36">
        <f>SUMIFS(СВЦЭМ!$I$34:$I$777,СВЦЭМ!$A$34:$A$777,$A298,СВЦЭМ!$B$34:$B$777,R$296)+'СЕТ СН'!$F$13</f>
        <v>0</v>
      </c>
      <c r="S298" s="36">
        <f>SUMIFS(СВЦЭМ!$I$34:$I$777,СВЦЭМ!$A$34:$A$777,$A298,СВЦЭМ!$B$34:$B$777,S$296)+'СЕТ СН'!$F$13</f>
        <v>0</v>
      </c>
      <c r="T298" s="36">
        <f>SUMIFS(СВЦЭМ!$I$34:$I$777,СВЦЭМ!$A$34:$A$777,$A298,СВЦЭМ!$B$34:$B$777,T$296)+'СЕТ СН'!$F$13</f>
        <v>0</v>
      </c>
      <c r="U298" s="36">
        <f>SUMIFS(СВЦЭМ!$I$34:$I$777,СВЦЭМ!$A$34:$A$777,$A298,СВЦЭМ!$B$34:$B$777,U$296)+'СЕТ СН'!$F$13</f>
        <v>0</v>
      </c>
      <c r="V298" s="36">
        <f>SUMIFS(СВЦЭМ!$I$34:$I$777,СВЦЭМ!$A$34:$A$777,$A298,СВЦЭМ!$B$34:$B$777,V$296)+'СЕТ СН'!$F$13</f>
        <v>0</v>
      </c>
      <c r="W298" s="36">
        <f>SUMIFS(СВЦЭМ!$I$34:$I$777,СВЦЭМ!$A$34:$A$777,$A298,СВЦЭМ!$B$34:$B$777,W$296)+'СЕТ СН'!$F$13</f>
        <v>0</v>
      </c>
      <c r="X298" s="36">
        <f>SUMIFS(СВЦЭМ!$I$34:$I$777,СВЦЭМ!$A$34:$A$777,$A298,СВЦЭМ!$B$34:$B$777,X$296)+'СЕТ СН'!$F$13</f>
        <v>0</v>
      </c>
      <c r="Y298" s="36">
        <f>SUMIFS(СВЦЭМ!$I$34:$I$777,СВЦЭМ!$A$34:$A$777,$A298,СВЦЭМ!$B$34:$B$777,Y$296)+'СЕТ СН'!$F$13</f>
        <v>0</v>
      </c>
    </row>
    <row r="299" spans="1:27" ht="15.75" x14ac:dyDescent="0.2">
      <c r="A299" s="35">
        <f t="shared" ref="A299:A327" si="8">A298+1</f>
        <v>43376</v>
      </c>
      <c r="B299" s="36">
        <f>SUMIFS(СВЦЭМ!$I$34:$I$777,СВЦЭМ!$A$34:$A$777,$A299,СВЦЭМ!$B$34:$B$777,B$296)+'СЕТ СН'!$F$13</f>
        <v>0</v>
      </c>
      <c r="C299" s="36">
        <f>SUMIFS(СВЦЭМ!$I$34:$I$777,СВЦЭМ!$A$34:$A$777,$A299,СВЦЭМ!$B$34:$B$777,C$296)+'СЕТ СН'!$F$13</f>
        <v>0</v>
      </c>
      <c r="D299" s="36">
        <f>SUMIFS(СВЦЭМ!$I$34:$I$777,СВЦЭМ!$A$34:$A$777,$A299,СВЦЭМ!$B$34:$B$777,D$296)+'СЕТ СН'!$F$13</f>
        <v>0</v>
      </c>
      <c r="E299" s="36">
        <f>SUMIFS(СВЦЭМ!$I$34:$I$777,СВЦЭМ!$A$34:$A$777,$A299,СВЦЭМ!$B$34:$B$777,E$296)+'СЕТ СН'!$F$13</f>
        <v>0</v>
      </c>
      <c r="F299" s="36">
        <f>SUMIFS(СВЦЭМ!$I$34:$I$777,СВЦЭМ!$A$34:$A$777,$A299,СВЦЭМ!$B$34:$B$777,F$296)+'СЕТ СН'!$F$13</f>
        <v>0</v>
      </c>
      <c r="G299" s="36">
        <f>SUMIFS(СВЦЭМ!$I$34:$I$777,СВЦЭМ!$A$34:$A$777,$A299,СВЦЭМ!$B$34:$B$777,G$296)+'СЕТ СН'!$F$13</f>
        <v>0</v>
      </c>
      <c r="H299" s="36">
        <f>SUMIFS(СВЦЭМ!$I$34:$I$777,СВЦЭМ!$A$34:$A$777,$A299,СВЦЭМ!$B$34:$B$777,H$296)+'СЕТ СН'!$F$13</f>
        <v>0</v>
      </c>
      <c r="I299" s="36">
        <f>SUMIFS(СВЦЭМ!$I$34:$I$777,СВЦЭМ!$A$34:$A$777,$A299,СВЦЭМ!$B$34:$B$777,I$296)+'СЕТ СН'!$F$13</f>
        <v>0</v>
      </c>
      <c r="J299" s="36">
        <f>SUMIFS(СВЦЭМ!$I$34:$I$777,СВЦЭМ!$A$34:$A$777,$A299,СВЦЭМ!$B$34:$B$777,J$296)+'СЕТ СН'!$F$13</f>
        <v>0</v>
      </c>
      <c r="K299" s="36">
        <f>SUMIFS(СВЦЭМ!$I$34:$I$777,СВЦЭМ!$A$34:$A$777,$A299,СВЦЭМ!$B$34:$B$777,K$296)+'СЕТ СН'!$F$13</f>
        <v>0</v>
      </c>
      <c r="L299" s="36">
        <f>SUMIFS(СВЦЭМ!$I$34:$I$777,СВЦЭМ!$A$34:$A$777,$A299,СВЦЭМ!$B$34:$B$777,L$296)+'СЕТ СН'!$F$13</f>
        <v>0</v>
      </c>
      <c r="M299" s="36">
        <f>SUMIFS(СВЦЭМ!$I$34:$I$777,СВЦЭМ!$A$34:$A$777,$A299,СВЦЭМ!$B$34:$B$777,M$296)+'СЕТ СН'!$F$13</f>
        <v>0</v>
      </c>
      <c r="N299" s="36">
        <f>SUMIFS(СВЦЭМ!$I$34:$I$777,СВЦЭМ!$A$34:$A$777,$A299,СВЦЭМ!$B$34:$B$777,N$296)+'СЕТ СН'!$F$13</f>
        <v>0</v>
      </c>
      <c r="O299" s="36">
        <f>SUMIFS(СВЦЭМ!$I$34:$I$777,СВЦЭМ!$A$34:$A$777,$A299,СВЦЭМ!$B$34:$B$777,O$296)+'СЕТ СН'!$F$13</f>
        <v>0</v>
      </c>
      <c r="P299" s="36">
        <f>SUMIFS(СВЦЭМ!$I$34:$I$777,СВЦЭМ!$A$34:$A$777,$A299,СВЦЭМ!$B$34:$B$777,P$296)+'СЕТ СН'!$F$13</f>
        <v>0</v>
      </c>
      <c r="Q299" s="36">
        <f>SUMIFS(СВЦЭМ!$I$34:$I$777,СВЦЭМ!$A$34:$A$777,$A299,СВЦЭМ!$B$34:$B$777,Q$296)+'СЕТ СН'!$F$13</f>
        <v>0</v>
      </c>
      <c r="R299" s="36">
        <f>SUMIFS(СВЦЭМ!$I$34:$I$777,СВЦЭМ!$A$34:$A$777,$A299,СВЦЭМ!$B$34:$B$777,R$296)+'СЕТ СН'!$F$13</f>
        <v>0</v>
      </c>
      <c r="S299" s="36">
        <f>SUMIFS(СВЦЭМ!$I$34:$I$777,СВЦЭМ!$A$34:$A$777,$A299,СВЦЭМ!$B$34:$B$777,S$296)+'СЕТ СН'!$F$13</f>
        <v>0</v>
      </c>
      <c r="T299" s="36">
        <f>SUMIFS(СВЦЭМ!$I$34:$I$777,СВЦЭМ!$A$34:$A$777,$A299,СВЦЭМ!$B$34:$B$777,T$296)+'СЕТ СН'!$F$13</f>
        <v>0</v>
      </c>
      <c r="U299" s="36">
        <f>SUMIFS(СВЦЭМ!$I$34:$I$777,СВЦЭМ!$A$34:$A$777,$A299,СВЦЭМ!$B$34:$B$777,U$296)+'СЕТ СН'!$F$13</f>
        <v>0</v>
      </c>
      <c r="V299" s="36">
        <f>SUMIFS(СВЦЭМ!$I$34:$I$777,СВЦЭМ!$A$34:$A$777,$A299,СВЦЭМ!$B$34:$B$777,V$296)+'СЕТ СН'!$F$13</f>
        <v>0</v>
      </c>
      <c r="W299" s="36">
        <f>SUMIFS(СВЦЭМ!$I$34:$I$777,СВЦЭМ!$A$34:$A$777,$A299,СВЦЭМ!$B$34:$B$777,W$296)+'СЕТ СН'!$F$13</f>
        <v>0</v>
      </c>
      <c r="X299" s="36">
        <f>SUMIFS(СВЦЭМ!$I$34:$I$777,СВЦЭМ!$A$34:$A$777,$A299,СВЦЭМ!$B$34:$B$777,X$296)+'СЕТ СН'!$F$13</f>
        <v>0</v>
      </c>
      <c r="Y299" s="36">
        <f>SUMIFS(СВЦЭМ!$I$34:$I$777,СВЦЭМ!$A$34:$A$777,$A299,СВЦЭМ!$B$34:$B$777,Y$296)+'СЕТ СН'!$F$13</f>
        <v>0</v>
      </c>
    </row>
    <row r="300" spans="1:27" ht="15.75" x14ac:dyDescent="0.2">
      <c r="A300" s="35">
        <f t="shared" si="8"/>
        <v>43377</v>
      </c>
      <c r="B300" s="36">
        <f>SUMIFS(СВЦЭМ!$I$34:$I$777,СВЦЭМ!$A$34:$A$777,$A300,СВЦЭМ!$B$34:$B$777,B$296)+'СЕТ СН'!$F$13</f>
        <v>0</v>
      </c>
      <c r="C300" s="36">
        <f>SUMIFS(СВЦЭМ!$I$34:$I$777,СВЦЭМ!$A$34:$A$777,$A300,СВЦЭМ!$B$34:$B$777,C$296)+'СЕТ СН'!$F$13</f>
        <v>0</v>
      </c>
      <c r="D300" s="36">
        <f>SUMIFS(СВЦЭМ!$I$34:$I$777,СВЦЭМ!$A$34:$A$777,$A300,СВЦЭМ!$B$34:$B$777,D$296)+'СЕТ СН'!$F$13</f>
        <v>0</v>
      </c>
      <c r="E300" s="36">
        <f>SUMIFS(СВЦЭМ!$I$34:$I$777,СВЦЭМ!$A$34:$A$777,$A300,СВЦЭМ!$B$34:$B$777,E$296)+'СЕТ СН'!$F$13</f>
        <v>0</v>
      </c>
      <c r="F300" s="36">
        <f>SUMIFS(СВЦЭМ!$I$34:$I$777,СВЦЭМ!$A$34:$A$777,$A300,СВЦЭМ!$B$34:$B$777,F$296)+'СЕТ СН'!$F$13</f>
        <v>0</v>
      </c>
      <c r="G300" s="36">
        <f>SUMIFS(СВЦЭМ!$I$34:$I$777,СВЦЭМ!$A$34:$A$777,$A300,СВЦЭМ!$B$34:$B$777,G$296)+'СЕТ СН'!$F$13</f>
        <v>0</v>
      </c>
      <c r="H300" s="36">
        <f>SUMIFS(СВЦЭМ!$I$34:$I$777,СВЦЭМ!$A$34:$A$777,$A300,СВЦЭМ!$B$34:$B$777,H$296)+'СЕТ СН'!$F$13</f>
        <v>0</v>
      </c>
      <c r="I300" s="36">
        <f>SUMIFS(СВЦЭМ!$I$34:$I$777,СВЦЭМ!$A$34:$A$777,$A300,СВЦЭМ!$B$34:$B$777,I$296)+'СЕТ СН'!$F$13</f>
        <v>0</v>
      </c>
      <c r="J300" s="36">
        <f>SUMIFS(СВЦЭМ!$I$34:$I$777,СВЦЭМ!$A$34:$A$777,$A300,СВЦЭМ!$B$34:$B$777,J$296)+'СЕТ СН'!$F$13</f>
        <v>0</v>
      </c>
      <c r="K300" s="36">
        <f>SUMIFS(СВЦЭМ!$I$34:$I$777,СВЦЭМ!$A$34:$A$777,$A300,СВЦЭМ!$B$34:$B$777,K$296)+'СЕТ СН'!$F$13</f>
        <v>0</v>
      </c>
      <c r="L300" s="36">
        <f>SUMIFS(СВЦЭМ!$I$34:$I$777,СВЦЭМ!$A$34:$A$777,$A300,СВЦЭМ!$B$34:$B$777,L$296)+'СЕТ СН'!$F$13</f>
        <v>0</v>
      </c>
      <c r="M300" s="36">
        <f>SUMIFS(СВЦЭМ!$I$34:$I$777,СВЦЭМ!$A$34:$A$777,$A300,СВЦЭМ!$B$34:$B$777,M$296)+'СЕТ СН'!$F$13</f>
        <v>0</v>
      </c>
      <c r="N300" s="36">
        <f>SUMIFS(СВЦЭМ!$I$34:$I$777,СВЦЭМ!$A$34:$A$777,$A300,СВЦЭМ!$B$34:$B$777,N$296)+'СЕТ СН'!$F$13</f>
        <v>0</v>
      </c>
      <c r="O300" s="36">
        <f>SUMIFS(СВЦЭМ!$I$34:$I$777,СВЦЭМ!$A$34:$A$777,$A300,СВЦЭМ!$B$34:$B$777,O$296)+'СЕТ СН'!$F$13</f>
        <v>0</v>
      </c>
      <c r="P300" s="36">
        <f>SUMIFS(СВЦЭМ!$I$34:$I$777,СВЦЭМ!$A$34:$A$777,$A300,СВЦЭМ!$B$34:$B$777,P$296)+'СЕТ СН'!$F$13</f>
        <v>0</v>
      </c>
      <c r="Q300" s="36">
        <f>SUMIFS(СВЦЭМ!$I$34:$I$777,СВЦЭМ!$A$34:$A$777,$A300,СВЦЭМ!$B$34:$B$777,Q$296)+'СЕТ СН'!$F$13</f>
        <v>0</v>
      </c>
      <c r="R300" s="36">
        <f>SUMIFS(СВЦЭМ!$I$34:$I$777,СВЦЭМ!$A$34:$A$777,$A300,СВЦЭМ!$B$34:$B$777,R$296)+'СЕТ СН'!$F$13</f>
        <v>0</v>
      </c>
      <c r="S300" s="36">
        <f>SUMIFS(СВЦЭМ!$I$34:$I$777,СВЦЭМ!$A$34:$A$777,$A300,СВЦЭМ!$B$34:$B$777,S$296)+'СЕТ СН'!$F$13</f>
        <v>0</v>
      </c>
      <c r="T300" s="36">
        <f>SUMIFS(СВЦЭМ!$I$34:$I$777,СВЦЭМ!$A$34:$A$777,$A300,СВЦЭМ!$B$34:$B$777,T$296)+'СЕТ СН'!$F$13</f>
        <v>0</v>
      </c>
      <c r="U300" s="36">
        <f>SUMIFS(СВЦЭМ!$I$34:$I$777,СВЦЭМ!$A$34:$A$777,$A300,СВЦЭМ!$B$34:$B$777,U$296)+'СЕТ СН'!$F$13</f>
        <v>0</v>
      </c>
      <c r="V300" s="36">
        <f>SUMIFS(СВЦЭМ!$I$34:$I$777,СВЦЭМ!$A$34:$A$777,$A300,СВЦЭМ!$B$34:$B$777,V$296)+'СЕТ СН'!$F$13</f>
        <v>0</v>
      </c>
      <c r="W300" s="36">
        <f>SUMIFS(СВЦЭМ!$I$34:$I$777,СВЦЭМ!$A$34:$A$777,$A300,СВЦЭМ!$B$34:$B$777,W$296)+'СЕТ СН'!$F$13</f>
        <v>0</v>
      </c>
      <c r="X300" s="36">
        <f>SUMIFS(СВЦЭМ!$I$34:$I$777,СВЦЭМ!$A$34:$A$777,$A300,СВЦЭМ!$B$34:$B$777,X$296)+'СЕТ СН'!$F$13</f>
        <v>0</v>
      </c>
      <c r="Y300" s="36">
        <f>SUMIFS(СВЦЭМ!$I$34:$I$777,СВЦЭМ!$A$34:$A$777,$A300,СВЦЭМ!$B$34:$B$777,Y$296)+'СЕТ СН'!$F$13</f>
        <v>0</v>
      </c>
    </row>
    <row r="301" spans="1:27" ht="15.75" x14ac:dyDescent="0.2">
      <c r="A301" s="35">
        <f t="shared" si="8"/>
        <v>43378</v>
      </c>
      <c r="B301" s="36">
        <f>SUMIFS(СВЦЭМ!$I$34:$I$777,СВЦЭМ!$A$34:$A$777,$A301,СВЦЭМ!$B$34:$B$777,B$296)+'СЕТ СН'!$F$13</f>
        <v>0</v>
      </c>
      <c r="C301" s="36">
        <f>SUMIFS(СВЦЭМ!$I$34:$I$777,СВЦЭМ!$A$34:$A$777,$A301,СВЦЭМ!$B$34:$B$777,C$296)+'СЕТ СН'!$F$13</f>
        <v>0</v>
      </c>
      <c r="D301" s="36">
        <f>SUMIFS(СВЦЭМ!$I$34:$I$777,СВЦЭМ!$A$34:$A$777,$A301,СВЦЭМ!$B$34:$B$777,D$296)+'СЕТ СН'!$F$13</f>
        <v>0</v>
      </c>
      <c r="E301" s="36">
        <f>SUMIFS(СВЦЭМ!$I$34:$I$777,СВЦЭМ!$A$34:$A$777,$A301,СВЦЭМ!$B$34:$B$777,E$296)+'СЕТ СН'!$F$13</f>
        <v>0</v>
      </c>
      <c r="F301" s="36">
        <f>SUMIFS(СВЦЭМ!$I$34:$I$777,СВЦЭМ!$A$34:$A$777,$A301,СВЦЭМ!$B$34:$B$777,F$296)+'СЕТ СН'!$F$13</f>
        <v>0</v>
      </c>
      <c r="G301" s="36">
        <f>SUMIFS(СВЦЭМ!$I$34:$I$777,СВЦЭМ!$A$34:$A$777,$A301,СВЦЭМ!$B$34:$B$777,G$296)+'СЕТ СН'!$F$13</f>
        <v>0</v>
      </c>
      <c r="H301" s="36">
        <f>SUMIFS(СВЦЭМ!$I$34:$I$777,СВЦЭМ!$A$34:$A$777,$A301,СВЦЭМ!$B$34:$B$777,H$296)+'СЕТ СН'!$F$13</f>
        <v>0</v>
      </c>
      <c r="I301" s="36">
        <f>SUMIFS(СВЦЭМ!$I$34:$I$777,СВЦЭМ!$A$34:$A$777,$A301,СВЦЭМ!$B$34:$B$777,I$296)+'СЕТ СН'!$F$13</f>
        <v>0</v>
      </c>
      <c r="J301" s="36">
        <f>SUMIFS(СВЦЭМ!$I$34:$I$777,СВЦЭМ!$A$34:$A$777,$A301,СВЦЭМ!$B$34:$B$777,J$296)+'СЕТ СН'!$F$13</f>
        <v>0</v>
      </c>
      <c r="K301" s="36">
        <f>SUMIFS(СВЦЭМ!$I$34:$I$777,СВЦЭМ!$A$34:$A$777,$A301,СВЦЭМ!$B$34:$B$777,K$296)+'СЕТ СН'!$F$13</f>
        <v>0</v>
      </c>
      <c r="L301" s="36">
        <f>SUMIFS(СВЦЭМ!$I$34:$I$777,СВЦЭМ!$A$34:$A$777,$A301,СВЦЭМ!$B$34:$B$777,L$296)+'СЕТ СН'!$F$13</f>
        <v>0</v>
      </c>
      <c r="M301" s="36">
        <f>SUMIFS(СВЦЭМ!$I$34:$I$777,СВЦЭМ!$A$34:$A$777,$A301,СВЦЭМ!$B$34:$B$777,M$296)+'СЕТ СН'!$F$13</f>
        <v>0</v>
      </c>
      <c r="N301" s="36">
        <f>SUMIFS(СВЦЭМ!$I$34:$I$777,СВЦЭМ!$A$34:$A$777,$A301,СВЦЭМ!$B$34:$B$777,N$296)+'СЕТ СН'!$F$13</f>
        <v>0</v>
      </c>
      <c r="O301" s="36">
        <f>SUMIFS(СВЦЭМ!$I$34:$I$777,СВЦЭМ!$A$34:$A$777,$A301,СВЦЭМ!$B$34:$B$777,O$296)+'СЕТ СН'!$F$13</f>
        <v>0</v>
      </c>
      <c r="P301" s="36">
        <f>SUMIFS(СВЦЭМ!$I$34:$I$777,СВЦЭМ!$A$34:$A$777,$A301,СВЦЭМ!$B$34:$B$777,P$296)+'СЕТ СН'!$F$13</f>
        <v>0</v>
      </c>
      <c r="Q301" s="36">
        <f>SUMIFS(СВЦЭМ!$I$34:$I$777,СВЦЭМ!$A$34:$A$777,$A301,СВЦЭМ!$B$34:$B$777,Q$296)+'СЕТ СН'!$F$13</f>
        <v>0</v>
      </c>
      <c r="R301" s="36">
        <f>SUMIFS(СВЦЭМ!$I$34:$I$777,СВЦЭМ!$A$34:$A$777,$A301,СВЦЭМ!$B$34:$B$777,R$296)+'СЕТ СН'!$F$13</f>
        <v>0</v>
      </c>
      <c r="S301" s="36">
        <f>SUMIFS(СВЦЭМ!$I$34:$I$777,СВЦЭМ!$A$34:$A$777,$A301,СВЦЭМ!$B$34:$B$777,S$296)+'СЕТ СН'!$F$13</f>
        <v>0</v>
      </c>
      <c r="T301" s="36">
        <f>SUMIFS(СВЦЭМ!$I$34:$I$777,СВЦЭМ!$A$34:$A$777,$A301,СВЦЭМ!$B$34:$B$777,T$296)+'СЕТ СН'!$F$13</f>
        <v>0</v>
      </c>
      <c r="U301" s="36">
        <f>SUMIFS(СВЦЭМ!$I$34:$I$777,СВЦЭМ!$A$34:$A$777,$A301,СВЦЭМ!$B$34:$B$777,U$296)+'СЕТ СН'!$F$13</f>
        <v>0</v>
      </c>
      <c r="V301" s="36">
        <f>SUMIFS(СВЦЭМ!$I$34:$I$777,СВЦЭМ!$A$34:$A$777,$A301,СВЦЭМ!$B$34:$B$777,V$296)+'СЕТ СН'!$F$13</f>
        <v>0</v>
      </c>
      <c r="W301" s="36">
        <f>SUMIFS(СВЦЭМ!$I$34:$I$777,СВЦЭМ!$A$34:$A$777,$A301,СВЦЭМ!$B$34:$B$777,W$296)+'СЕТ СН'!$F$13</f>
        <v>0</v>
      </c>
      <c r="X301" s="36">
        <f>SUMIFS(СВЦЭМ!$I$34:$I$777,СВЦЭМ!$A$34:$A$777,$A301,СВЦЭМ!$B$34:$B$777,X$296)+'СЕТ СН'!$F$13</f>
        <v>0</v>
      </c>
      <c r="Y301" s="36">
        <f>SUMIFS(СВЦЭМ!$I$34:$I$777,СВЦЭМ!$A$34:$A$777,$A301,СВЦЭМ!$B$34:$B$777,Y$296)+'СЕТ СН'!$F$13</f>
        <v>0</v>
      </c>
    </row>
    <row r="302" spans="1:27" ht="15.75" x14ac:dyDescent="0.2">
      <c r="A302" s="35">
        <f t="shared" si="8"/>
        <v>43379</v>
      </c>
      <c r="B302" s="36">
        <f>SUMIFS(СВЦЭМ!$I$34:$I$777,СВЦЭМ!$A$34:$A$777,$A302,СВЦЭМ!$B$34:$B$777,B$296)+'СЕТ СН'!$F$13</f>
        <v>0</v>
      </c>
      <c r="C302" s="36">
        <f>SUMIFS(СВЦЭМ!$I$34:$I$777,СВЦЭМ!$A$34:$A$777,$A302,СВЦЭМ!$B$34:$B$777,C$296)+'СЕТ СН'!$F$13</f>
        <v>0</v>
      </c>
      <c r="D302" s="36">
        <f>SUMIFS(СВЦЭМ!$I$34:$I$777,СВЦЭМ!$A$34:$A$777,$A302,СВЦЭМ!$B$34:$B$777,D$296)+'СЕТ СН'!$F$13</f>
        <v>0</v>
      </c>
      <c r="E302" s="36">
        <f>SUMIFS(СВЦЭМ!$I$34:$I$777,СВЦЭМ!$A$34:$A$777,$A302,СВЦЭМ!$B$34:$B$777,E$296)+'СЕТ СН'!$F$13</f>
        <v>0</v>
      </c>
      <c r="F302" s="36">
        <f>SUMIFS(СВЦЭМ!$I$34:$I$777,СВЦЭМ!$A$34:$A$777,$A302,СВЦЭМ!$B$34:$B$777,F$296)+'СЕТ СН'!$F$13</f>
        <v>0</v>
      </c>
      <c r="G302" s="36">
        <f>SUMIFS(СВЦЭМ!$I$34:$I$777,СВЦЭМ!$A$34:$A$777,$A302,СВЦЭМ!$B$34:$B$777,G$296)+'СЕТ СН'!$F$13</f>
        <v>0</v>
      </c>
      <c r="H302" s="36">
        <f>SUMIFS(СВЦЭМ!$I$34:$I$777,СВЦЭМ!$A$34:$A$777,$A302,СВЦЭМ!$B$34:$B$777,H$296)+'СЕТ СН'!$F$13</f>
        <v>0</v>
      </c>
      <c r="I302" s="36">
        <f>SUMIFS(СВЦЭМ!$I$34:$I$777,СВЦЭМ!$A$34:$A$777,$A302,СВЦЭМ!$B$34:$B$777,I$296)+'СЕТ СН'!$F$13</f>
        <v>0</v>
      </c>
      <c r="J302" s="36">
        <f>SUMIFS(СВЦЭМ!$I$34:$I$777,СВЦЭМ!$A$34:$A$777,$A302,СВЦЭМ!$B$34:$B$777,J$296)+'СЕТ СН'!$F$13</f>
        <v>0</v>
      </c>
      <c r="K302" s="36">
        <f>SUMIFS(СВЦЭМ!$I$34:$I$777,СВЦЭМ!$A$34:$A$777,$A302,СВЦЭМ!$B$34:$B$777,K$296)+'СЕТ СН'!$F$13</f>
        <v>0</v>
      </c>
      <c r="L302" s="36">
        <f>SUMIFS(СВЦЭМ!$I$34:$I$777,СВЦЭМ!$A$34:$A$777,$A302,СВЦЭМ!$B$34:$B$777,L$296)+'СЕТ СН'!$F$13</f>
        <v>0</v>
      </c>
      <c r="M302" s="36">
        <f>SUMIFS(СВЦЭМ!$I$34:$I$777,СВЦЭМ!$A$34:$A$777,$A302,СВЦЭМ!$B$34:$B$777,M$296)+'СЕТ СН'!$F$13</f>
        <v>0</v>
      </c>
      <c r="N302" s="36">
        <f>SUMIFS(СВЦЭМ!$I$34:$I$777,СВЦЭМ!$A$34:$A$777,$A302,СВЦЭМ!$B$34:$B$777,N$296)+'СЕТ СН'!$F$13</f>
        <v>0</v>
      </c>
      <c r="O302" s="36">
        <f>SUMIFS(СВЦЭМ!$I$34:$I$777,СВЦЭМ!$A$34:$A$777,$A302,СВЦЭМ!$B$34:$B$777,O$296)+'СЕТ СН'!$F$13</f>
        <v>0</v>
      </c>
      <c r="P302" s="36">
        <f>SUMIFS(СВЦЭМ!$I$34:$I$777,СВЦЭМ!$A$34:$A$777,$A302,СВЦЭМ!$B$34:$B$777,P$296)+'СЕТ СН'!$F$13</f>
        <v>0</v>
      </c>
      <c r="Q302" s="36">
        <f>SUMIFS(СВЦЭМ!$I$34:$I$777,СВЦЭМ!$A$34:$A$777,$A302,СВЦЭМ!$B$34:$B$777,Q$296)+'СЕТ СН'!$F$13</f>
        <v>0</v>
      </c>
      <c r="R302" s="36">
        <f>SUMIFS(СВЦЭМ!$I$34:$I$777,СВЦЭМ!$A$34:$A$777,$A302,СВЦЭМ!$B$34:$B$777,R$296)+'СЕТ СН'!$F$13</f>
        <v>0</v>
      </c>
      <c r="S302" s="36">
        <f>SUMIFS(СВЦЭМ!$I$34:$I$777,СВЦЭМ!$A$34:$A$777,$A302,СВЦЭМ!$B$34:$B$777,S$296)+'СЕТ СН'!$F$13</f>
        <v>0</v>
      </c>
      <c r="T302" s="36">
        <f>SUMIFS(СВЦЭМ!$I$34:$I$777,СВЦЭМ!$A$34:$A$777,$A302,СВЦЭМ!$B$34:$B$777,T$296)+'СЕТ СН'!$F$13</f>
        <v>0</v>
      </c>
      <c r="U302" s="36">
        <f>SUMIFS(СВЦЭМ!$I$34:$I$777,СВЦЭМ!$A$34:$A$777,$A302,СВЦЭМ!$B$34:$B$777,U$296)+'СЕТ СН'!$F$13</f>
        <v>0</v>
      </c>
      <c r="V302" s="36">
        <f>SUMIFS(СВЦЭМ!$I$34:$I$777,СВЦЭМ!$A$34:$A$777,$A302,СВЦЭМ!$B$34:$B$777,V$296)+'СЕТ СН'!$F$13</f>
        <v>0</v>
      </c>
      <c r="W302" s="36">
        <f>SUMIFS(СВЦЭМ!$I$34:$I$777,СВЦЭМ!$A$34:$A$777,$A302,СВЦЭМ!$B$34:$B$777,W$296)+'СЕТ СН'!$F$13</f>
        <v>0</v>
      </c>
      <c r="X302" s="36">
        <f>SUMIFS(СВЦЭМ!$I$34:$I$777,СВЦЭМ!$A$34:$A$777,$A302,СВЦЭМ!$B$34:$B$777,X$296)+'СЕТ СН'!$F$13</f>
        <v>0</v>
      </c>
      <c r="Y302" s="36">
        <f>SUMIFS(СВЦЭМ!$I$34:$I$777,СВЦЭМ!$A$34:$A$777,$A302,СВЦЭМ!$B$34:$B$777,Y$296)+'СЕТ СН'!$F$13</f>
        <v>0</v>
      </c>
    </row>
    <row r="303" spans="1:27" ht="15.75" x14ac:dyDescent="0.2">
      <c r="A303" s="35">
        <f t="shared" si="8"/>
        <v>43380</v>
      </c>
      <c r="B303" s="36">
        <f>SUMIFS(СВЦЭМ!$I$34:$I$777,СВЦЭМ!$A$34:$A$777,$A303,СВЦЭМ!$B$34:$B$777,B$296)+'СЕТ СН'!$F$13</f>
        <v>0</v>
      </c>
      <c r="C303" s="36">
        <f>SUMIFS(СВЦЭМ!$I$34:$I$777,СВЦЭМ!$A$34:$A$777,$A303,СВЦЭМ!$B$34:$B$777,C$296)+'СЕТ СН'!$F$13</f>
        <v>0</v>
      </c>
      <c r="D303" s="36">
        <f>SUMIFS(СВЦЭМ!$I$34:$I$777,СВЦЭМ!$A$34:$A$777,$A303,СВЦЭМ!$B$34:$B$777,D$296)+'СЕТ СН'!$F$13</f>
        <v>0</v>
      </c>
      <c r="E303" s="36">
        <f>SUMIFS(СВЦЭМ!$I$34:$I$777,СВЦЭМ!$A$34:$A$777,$A303,СВЦЭМ!$B$34:$B$777,E$296)+'СЕТ СН'!$F$13</f>
        <v>0</v>
      </c>
      <c r="F303" s="36">
        <f>SUMIFS(СВЦЭМ!$I$34:$I$777,СВЦЭМ!$A$34:$A$777,$A303,СВЦЭМ!$B$34:$B$777,F$296)+'СЕТ СН'!$F$13</f>
        <v>0</v>
      </c>
      <c r="G303" s="36">
        <f>SUMIFS(СВЦЭМ!$I$34:$I$777,СВЦЭМ!$A$34:$A$777,$A303,СВЦЭМ!$B$34:$B$777,G$296)+'СЕТ СН'!$F$13</f>
        <v>0</v>
      </c>
      <c r="H303" s="36">
        <f>SUMIFS(СВЦЭМ!$I$34:$I$777,СВЦЭМ!$A$34:$A$777,$A303,СВЦЭМ!$B$34:$B$777,H$296)+'СЕТ СН'!$F$13</f>
        <v>0</v>
      </c>
      <c r="I303" s="36">
        <f>SUMIFS(СВЦЭМ!$I$34:$I$777,СВЦЭМ!$A$34:$A$777,$A303,СВЦЭМ!$B$34:$B$777,I$296)+'СЕТ СН'!$F$13</f>
        <v>0</v>
      </c>
      <c r="J303" s="36">
        <f>SUMIFS(СВЦЭМ!$I$34:$I$777,СВЦЭМ!$A$34:$A$777,$A303,СВЦЭМ!$B$34:$B$777,J$296)+'СЕТ СН'!$F$13</f>
        <v>0</v>
      </c>
      <c r="K303" s="36">
        <f>SUMIFS(СВЦЭМ!$I$34:$I$777,СВЦЭМ!$A$34:$A$777,$A303,СВЦЭМ!$B$34:$B$777,K$296)+'СЕТ СН'!$F$13</f>
        <v>0</v>
      </c>
      <c r="L303" s="36">
        <f>SUMIFS(СВЦЭМ!$I$34:$I$777,СВЦЭМ!$A$34:$A$777,$A303,СВЦЭМ!$B$34:$B$777,L$296)+'СЕТ СН'!$F$13</f>
        <v>0</v>
      </c>
      <c r="M303" s="36">
        <f>SUMIFS(СВЦЭМ!$I$34:$I$777,СВЦЭМ!$A$34:$A$777,$A303,СВЦЭМ!$B$34:$B$777,M$296)+'СЕТ СН'!$F$13</f>
        <v>0</v>
      </c>
      <c r="N303" s="36">
        <f>SUMIFS(СВЦЭМ!$I$34:$I$777,СВЦЭМ!$A$34:$A$777,$A303,СВЦЭМ!$B$34:$B$777,N$296)+'СЕТ СН'!$F$13</f>
        <v>0</v>
      </c>
      <c r="O303" s="36">
        <f>SUMIFS(СВЦЭМ!$I$34:$I$777,СВЦЭМ!$A$34:$A$777,$A303,СВЦЭМ!$B$34:$B$777,O$296)+'СЕТ СН'!$F$13</f>
        <v>0</v>
      </c>
      <c r="P303" s="36">
        <f>SUMIFS(СВЦЭМ!$I$34:$I$777,СВЦЭМ!$A$34:$A$777,$A303,СВЦЭМ!$B$34:$B$777,P$296)+'СЕТ СН'!$F$13</f>
        <v>0</v>
      </c>
      <c r="Q303" s="36">
        <f>SUMIFS(СВЦЭМ!$I$34:$I$777,СВЦЭМ!$A$34:$A$777,$A303,СВЦЭМ!$B$34:$B$777,Q$296)+'СЕТ СН'!$F$13</f>
        <v>0</v>
      </c>
      <c r="R303" s="36">
        <f>SUMIFS(СВЦЭМ!$I$34:$I$777,СВЦЭМ!$A$34:$A$777,$A303,СВЦЭМ!$B$34:$B$777,R$296)+'СЕТ СН'!$F$13</f>
        <v>0</v>
      </c>
      <c r="S303" s="36">
        <f>SUMIFS(СВЦЭМ!$I$34:$I$777,СВЦЭМ!$A$34:$A$777,$A303,СВЦЭМ!$B$34:$B$777,S$296)+'СЕТ СН'!$F$13</f>
        <v>0</v>
      </c>
      <c r="T303" s="36">
        <f>SUMIFS(СВЦЭМ!$I$34:$I$777,СВЦЭМ!$A$34:$A$777,$A303,СВЦЭМ!$B$34:$B$777,T$296)+'СЕТ СН'!$F$13</f>
        <v>0</v>
      </c>
      <c r="U303" s="36">
        <f>SUMIFS(СВЦЭМ!$I$34:$I$777,СВЦЭМ!$A$34:$A$777,$A303,СВЦЭМ!$B$34:$B$777,U$296)+'СЕТ СН'!$F$13</f>
        <v>0</v>
      </c>
      <c r="V303" s="36">
        <f>SUMIFS(СВЦЭМ!$I$34:$I$777,СВЦЭМ!$A$34:$A$777,$A303,СВЦЭМ!$B$34:$B$777,V$296)+'СЕТ СН'!$F$13</f>
        <v>0</v>
      </c>
      <c r="W303" s="36">
        <f>SUMIFS(СВЦЭМ!$I$34:$I$777,СВЦЭМ!$A$34:$A$777,$A303,СВЦЭМ!$B$34:$B$777,W$296)+'СЕТ СН'!$F$13</f>
        <v>0</v>
      </c>
      <c r="X303" s="36">
        <f>SUMIFS(СВЦЭМ!$I$34:$I$777,СВЦЭМ!$A$34:$A$777,$A303,СВЦЭМ!$B$34:$B$777,X$296)+'СЕТ СН'!$F$13</f>
        <v>0</v>
      </c>
      <c r="Y303" s="36">
        <f>SUMIFS(СВЦЭМ!$I$34:$I$777,СВЦЭМ!$A$34:$A$777,$A303,СВЦЭМ!$B$34:$B$777,Y$296)+'СЕТ СН'!$F$13</f>
        <v>0</v>
      </c>
    </row>
    <row r="304" spans="1:27" ht="15.75" x14ac:dyDescent="0.2">
      <c r="A304" s="35">
        <f t="shared" si="8"/>
        <v>43381</v>
      </c>
      <c r="B304" s="36">
        <f>SUMIFS(СВЦЭМ!$I$34:$I$777,СВЦЭМ!$A$34:$A$777,$A304,СВЦЭМ!$B$34:$B$777,B$296)+'СЕТ СН'!$F$13</f>
        <v>0</v>
      </c>
      <c r="C304" s="36">
        <f>SUMIFS(СВЦЭМ!$I$34:$I$777,СВЦЭМ!$A$34:$A$777,$A304,СВЦЭМ!$B$34:$B$777,C$296)+'СЕТ СН'!$F$13</f>
        <v>0</v>
      </c>
      <c r="D304" s="36">
        <f>SUMIFS(СВЦЭМ!$I$34:$I$777,СВЦЭМ!$A$34:$A$777,$A304,СВЦЭМ!$B$34:$B$777,D$296)+'СЕТ СН'!$F$13</f>
        <v>0</v>
      </c>
      <c r="E304" s="36">
        <f>SUMIFS(СВЦЭМ!$I$34:$I$777,СВЦЭМ!$A$34:$A$777,$A304,СВЦЭМ!$B$34:$B$777,E$296)+'СЕТ СН'!$F$13</f>
        <v>0</v>
      </c>
      <c r="F304" s="36">
        <f>SUMIFS(СВЦЭМ!$I$34:$I$777,СВЦЭМ!$A$34:$A$777,$A304,СВЦЭМ!$B$34:$B$777,F$296)+'СЕТ СН'!$F$13</f>
        <v>0</v>
      </c>
      <c r="G304" s="36">
        <f>SUMIFS(СВЦЭМ!$I$34:$I$777,СВЦЭМ!$A$34:$A$777,$A304,СВЦЭМ!$B$34:$B$777,G$296)+'СЕТ СН'!$F$13</f>
        <v>0</v>
      </c>
      <c r="H304" s="36">
        <f>SUMIFS(СВЦЭМ!$I$34:$I$777,СВЦЭМ!$A$34:$A$777,$A304,СВЦЭМ!$B$34:$B$777,H$296)+'СЕТ СН'!$F$13</f>
        <v>0</v>
      </c>
      <c r="I304" s="36">
        <f>SUMIFS(СВЦЭМ!$I$34:$I$777,СВЦЭМ!$A$34:$A$777,$A304,СВЦЭМ!$B$34:$B$777,I$296)+'СЕТ СН'!$F$13</f>
        <v>0</v>
      </c>
      <c r="J304" s="36">
        <f>SUMIFS(СВЦЭМ!$I$34:$I$777,СВЦЭМ!$A$34:$A$777,$A304,СВЦЭМ!$B$34:$B$777,J$296)+'СЕТ СН'!$F$13</f>
        <v>0</v>
      </c>
      <c r="K304" s="36">
        <f>SUMIFS(СВЦЭМ!$I$34:$I$777,СВЦЭМ!$A$34:$A$777,$A304,СВЦЭМ!$B$34:$B$777,K$296)+'СЕТ СН'!$F$13</f>
        <v>0</v>
      </c>
      <c r="L304" s="36">
        <f>SUMIFS(СВЦЭМ!$I$34:$I$777,СВЦЭМ!$A$34:$A$777,$A304,СВЦЭМ!$B$34:$B$777,L$296)+'СЕТ СН'!$F$13</f>
        <v>0</v>
      </c>
      <c r="M304" s="36">
        <f>SUMIFS(СВЦЭМ!$I$34:$I$777,СВЦЭМ!$A$34:$A$777,$A304,СВЦЭМ!$B$34:$B$777,M$296)+'СЕТ СН'!$F$13</f>
        <v>0</v>
      </c>
      <c r="N304" s="36">
        <f>SUMIFS(СВЦЭМ!$I$34:$I$777,СВЦЭМ!$A$34:$A$777,$A304,СВЦЭМ!$B$34:$B$777,N$296)+'СЕТ СН'!$F$13</f>
        <v>0</v>
      </c>
      <c r="O304" s="36">
        <f>SUMIFS(СВЦЭМ!$I$34:$I$777,СВЦЭМ!$A$34:$A$777,$A304,СВЦЭМ!$B$34:$B$777,O$296)+'СЕТ СН'!$F$13</f>
        <v>0</v>
      </c>
      <c r="P304" s="36">
        <f>SUMIFS(СВЦЭМ!$I$34:$I$777,СВЦЭМ!$A$34:$A$777,$A304,СВЦЭМ!$B$34:$B$777,P$296)+'СЕТ СН'!$F$13</f>
        <v>0</v>
      </c>
      <c r="Q304" s="36">
        <f>SUMIFS(СВЦЭМ!$I$34:$I$777,СВЦЭМ!$A$34:$A$777,$A304,СВЦЭМ!$B$34:$B$777,Q$296)+'СЕТ СН'!$F$13</f>
        <v>0</v>
      </c>
      <c r="R304" s="36">
        <f>SUMIFS(СВЦЭМ!$I$34:$I$777,СВЦЭМ!$A$34:$A$777,$A304,СВЦЭМ!$B$34:$B$777,R$296)+'СЕТ СН'!$F$13</f>
        <v>0</v>
      </c>
      <c r="S304" s="36">
        <f>SUMIFS(СВЦЭМ!$I$34:$I$777,СВЦЭМ!$A$34:$A$777,$A304,СВЦЭМ!$B$34:$B$777,S$296)+'СЕТ СН'!$F$13</f>
        <v>0</v>
      </c>
      <c r="T304" s="36">
        <f>SUMIFS(СВЦЭМ!$I$34:$I$777,СВЦЭМ!$A$34:$A$777,$A304,СВЦЭМ!$B$34:$B$777,T$296)+'СЕТ СН'!$F$13</f>
        <v>0</v>
      </c>
      <c r="U304" s="36">
        <f>SUMIFS(СВЦЭМ!$I$34:$I$777,СВЦЭМ!$A$34:$A$777,$A304,СВЦЭМ!$B$34:$B$777,U$296)+'СЕТ СН'!$F$13</f>
        <v>0</v>
      </c>
      <c r="V304" s="36">
        <f>SUMIFS(СВЦЭМ!$I$34:$I$777,СВЦЭМ!$A$34:$A$777,$A304,СВЦЭМ!$B$34:$B$777,V$296)+'СЕТ СН'!$F$13</f>
        <v>0</v>
      </c>
      <c r="W304" s="36">
        <f>SUMIFS(СВЦЭМ!$I$34:$I$777,СВЦЭМ!$A$34:$A$777,$A304,СВЦЭМ!$B$34:$B$777,W$296)+'СЕТ СН'!$F$13</f>
        <v>0</v>
      </c>
      <c r="X304" s="36">
        <f>SUMIFS(СВЦЭМ!$I$34:$I$777,СВЦЭМ!$A$34:$A$777,$A304,СВЦЭМ!$B$34:$B$777,X$296)+'СЕТ СН'!$F$13</f>
        <v>0</v>
      </c>
      <c r="Y304" s="36">
        <f>SUMIFS(СВЦЭМ!$I$34:$I$777,СВЦЭМ!$A$34:$A$777,$A304,СВЦЭМ!$B$34:$B$777,Y$296)+'СЕТ СН'!$F$13</f>
        <v>0</v>
      </c>
    </row>
    <row r="305" spans="1:25" ht="15.75" x14ac:dyDescent="0.2">
      <c r="A305" s="35">
        <f t="shared" si="8"/>
        <v>43382</v>
      </c>
      <c r="B305" s="36">
        <f>SUMIFS(СВЦЭМ!$I$34:$I$777,СВЦЭМ!$A$34:$A$777,$A305,СВЦЭМ!$B$34:$B$777,B$296)+'СЕТ СН'!$F$13</f>
        <v>0</v>
      </c>
      <c r="C305" s="36">
        <f>SUMIFS(СВЦЭМ!$I$34:$I$777,СВЦЭМ!$A$34:$A$777,$A305,СВЦЭМ!$B$34:$B$777,C$296)+'СЕТ СН'!$F$13</f>
        <v>0</v>
      </c>
      <c r="D305" s="36">
        <f>SUMIFS(СВЦЭМ!$I$34:$I$777,СВЦЭМ!$A$34:$A$777,$A305,СВЦЭМ!$B$34:$B$777,D$296)+'СЕТ СН'!$F$13</f>
        <v>0</v>
      </c>
      <c r="E305" s="36">
        <f>SUMIFS(СВЦЭМ!$I$34:$I$777,СВЦЭМ!$A$34:$A$777,$A305,СВЦЭМ!$B$34:$B$777,E$296)+'СЕТ СН'!$F$13</f>
        <v>0</v>
      </c>
      <c r="F305" s="36">
        <f>SUMIFS(СВЦЭМ!$I$34:$I$777,СВЦЭМ!$A$34:$A$777,$A305,СВЦЭМ!$B$34:$B$777,F$296)+'СЕТ СН'!$F$13</f>
        <v>0</v>
      </c>
      <c r="G305" s="36">
        <f>SUMIFS(СВЦЭМ!$I$34:$I$777,СВЦЭМ!$A$34:$A$777,$A305,СВЦЭМ!$B$34:$B$777,G$296)+'СЕТ СН'!$F$13</f>
        <v>0</v>
      </c>
      <c r="H305" s="36">
        <f>SUMIFS(СВЦЭМ!$I$34:$I$777,СВЦЭМ!$A$34:$A$777,$A305,СВЦЭМ!$B$34:$B$777,H$296)+'СЕТ СН'!$F$13</f>
        <v>0</v>
      </c>
      <c r="I305" s="36">
        <f>SUMIFS(СВЦЭМ!$I$34:$I$777,СВЦЭМ!$A$34:$A$777,$A305,СВЦЭМ!$B$34:$B$777,I$296)+'СЕТ СН'!$F$13</f>
        <v>0</v>
      </c>
      <c r="J305" s="36">
        <f>SUMIFS(СВЦЭМ!$I$34:$I$777,СВЦЭМ!$A$34:$A$777,$A305,СВЦЭМ!$B$34:$B$777,J$296)+'СЕТ СН'!$F$13</f>
        <v>0</v>
      </c>
      <c r="K305" s="36">
        <f>SUMIFS(СВЦЭМ!$I$34:$I$777,СВЦЭМ!$A$34:$A$777,$A305,СВЦЭМ!$B$34:$B$777,K$296)+'СЕТ СН'!$F$13</f>
        <v>0</v>
      </c>
      <c r="L305" s="36">
        <f>SUMIFS(СВЦЭМ!$I$34:$I$777,СВЦЭМ!$A$34:$A$777,$A305,СВЦЭМ!$B$34:$B$777,L$296)+'СЕТ СН'!$F$13</f>
        <v>0</v>
      </c>
      <c r="M305" s="36">
        <f>SUMIFS(СВЦЭМ!$I$34:$I$777,СВЦЭМ!$A$34:$A$777,$A305,СВЦЭМ!$B$34:$B$777,M$296)+'СЕТ СН'!$F$13</f>
        <v>0</v>
      </c>
      <c r="N305" s="36">
        <f>SUMIFS(СВЦЭМ!$I$34:$I$777,СВЦЭМ!$A$34:$A$777,$A305,СВЦЭМ!$B$34:$B$777,N$296)+'СЕТ СН'!$F$13</f>
        <v>0</v>
      </c>
      <c r="O305" s="36">
        <f>SUMIFS(СВЦЭМ!$I$34:$I$777,СВЦЭМ!$A$34:$A$777,$A305,СВЦЭМ!$B$34:$B$777,O$296)+'СЕТ СН'!$F$13</f>
        <v>0</v>
      </c>
      <c r="P305" s="36">
        <f>SUMIFS(СВЦЭМ!$I$34:$I$777,СВЦЭМ!$A$34:$A$777,$A305,СВЦЭМ!$B$34:$B$777,P$296)+'СЕТ СН'!$F$13</f>
        <v>0</v>
      </c>
      <c r="Q305" s="36">
        <f>SUMIFS(СВЦЭМ!$I$34:$I$777,СВЦЭМ!$A$34:$A$777,$A305,СВЦЭМ!$B$34:$B$777,Q$296)+'СЕТ СН'!$F$13</f>
        <v>0</v>
      </c>
      <c r="R305" s="36">
        <f>SUMIFS(СВЦЭМ!$I$34:$I$777,СВЦЭМ!$A$34:$A$777,$A305,СВЦЭМ!$B$34:$B$777,R$296)+'СЕТ СН'!$F$13</f>
        <v>0</v>
      </c>
      <c r="S305" s="36">
        <f>SUMIFS(СВЦЭМ!$I$34:$I$777,СВЦЭМ!$A$34:$A$777,$A305,СВЦЭМ!$B$34:$B$777,S$296)+'СЕТ СН'!$F$13</f>
        <v>0</v>
      </c>
      <c r="T305" s="36">
        <f>SUMIFS(СВЦЭМ!$I$34:$I$777,СВЦЭМ!$A$34:$A$777,$A305,СВЦЭМ!$B$34:$B$777,T$296)+'СЕТ СН'!$F$13</f>
        <v>0</v>
      </c>
      <c r="U305" s="36">
        <f>SUMIFS(СВЦЭМ!$I$34:$I$777,СВЦЭМ!$A$34:$A$777,$A305,СВЦЭМ!$B$34:$B$777,U$296)+'СЕТ СН'!$F$13</f>
        <v>0</v>
      </c>
      <c r="V305" s="36">
        <f>SUMIFS(СВЦЭМ!$I$34:$I$777,СВЦЭМ!$A$34:$A$777,$A305,СВЦЭМ!$B$34:$B$777,V$296)+'СЕТ СН'!$F$13</f>
        <v>0</v>
      </c>
      <c r="W305" s="36">
        <f>SUMIFS(СВЦЭМ!$I$34:$I$777,СВЦЭМ!$A$34:$A$777,$A305,СВЦЭМ!$B$34:$B$777,W$296)+'СЕТ СН'!$F$13</f>
        <v>0</v>
      </c>
      <c r="X305" s="36">
        <f>SUMIFS(СВЦЭМ!$I$34:$I$777,СВЦЭМ!$A$34:$A$777,$A305,СВЦЭМ!$B$34:$B$777,X$296)+'СЕТ СН'!$F$13</f>
        <v>0</v>
      </c>
      <c r="Y305" s="36">
        <f>SUMIFS(СВЦЭМ!$I$34:$I$777,СВЦЭМ!$A$34:$A$777,$A305,СВЦЭМ!$B$34:$B$777,Y$296)+'СЕТ СН'!$F$13</f>
        <v>0</v>
      </c>
    </row>
    <row r="306" spans="1:25" ht="15.75" x14ac:dyDescent="0.2">
      <c r="A306" s="35">
        <f t="shared" si="8"/>
        <v>43383</v>
      </c>
      <c r="B306" s="36">
        <f>SUMIFS(СВЦЭМ!$I$34:$I$777,СВЦЭМ!$A$34:$A$777,$A306,СВЦЭМ!$B$34:$B$777,B$296)+'СЕТ СН'!$F$13</f>
        <v>0</v>
      </c>
      <c r="C306" s="36">
        <f>SUMIFS(СВЦЭМ!$I$34:$I$777,СВЦЭМ!$A$34:$A$777,$A306,СВЦЭМ!$B$34:$B$777,C$296)+'СЕТ СН'!$F$13</f>
        <v>0</v>
      </c>
      <c r="D306" s="36">
        <f>SUMIFS(СВЦЭМ!$I$34:$I$777,СВЦЭМ!$A$34:$A$777,$A306,СВЦЭМ!$B$34:$B$777,D$296)+'СЕТ СН'!$F$13</f>
        <v>0</v>
      </c>
      <c r="E306" s="36">
        <f>SUMIFS(СВЦЭМ!$I$34:$I$777,СВЦЭМ!$A$34:$A$777,$A306,СВЦЭМ!$B$34:$B$777,E$296)+'СЕТ СН'!$F$13</f>
        <v>0</v>
      </c>
      <c r="F306" s="36">
        <f>SUMIFS(СВЦЭМ!$I$34:$I$777,СВЦЭМ!$A$34:$A$777,$A306,СВЦЭМ!$B$34:$B$777,F$296)+'СЕТ СН'!$F$13</f>
        <v>0</v>
      </c>
      <c r="G306" s="36">
        <f>SUMIFS(СВЦЭМ!$I$34:$I$777,СВЦЭМ!$A$34:$A$777,$A306,СВЦЭМ!$B$34:$B$777,G$296)+'СЕТ СН'!$F$13</f>
        <v>0</v>
      </c>
      <c r="H306" s="36">
        <f>SUMIFS(СВЦЭМ!$I$34:$I$777,СВЦЭМ!$A$34:$A$777,$A306,СВЦЭМ!$B$34:$B$777,H$296)+'СЕТ СН'!$F$13</f>
        <v>0</v>
      </c>
      <c r="I306" s="36">
        <f>SUMIFS(СВЦЭМ!$I$34:$I$777,СВЦЭМ!$A$34:$A$777,$A306,СВЦЭМ!$B$34:$B$777,I$296)+'СЕТ СН'!$F$13</f>
        <v>0</v>
      </c>
      <c r="J306" s="36">
        <f>SUMIFS(СВЦЭМ!$I$34:$I$777,СВЦЭМ!$A$34:$A$777,$A306,СВЦЭМ!$B$34:$B$777,J$296)+'СЕТ СН'!$F$13</f>
        <v>0</v>
      </c>
      <c r="K306" s="36">
        <f>SUMIFS(СВЦЭМ!$I$34:$I$777,СВЦЭМ!$A$34:$A$777,$A306,СВЦЭМ!$B$34:$B$777,K$296)+'СЕТ СН'!$F$13</f>
        <v>0</v>
      </c>
      <c r="L306" s="36">
        <f>SUMIFS(СВЦЭМ!$I$34:$I$777,СВЦЭМ!$A$34:$A$777,$A306,СВЦЭМ!$B$34:$B$777,L$296)+'СЕТ СН'!$F$13</f>
        <v>0</v>
      </c>
      <c r="M306" s="36">
        <f>SUMIFS(СВЦЭМ!$I$34:$I$777,СВЦЭМ!$A$34:$A$777,$A306,СВЦЭМ!$B$34:$B$777,M$296)+'СЕТ СН'!$F$13</f>
        <v>0</v>
      </c>
      <c r="N306" s="36">
        <f>SUMIFS(СВЦЭМ!$I$34:$I$777,СВЦЭМ!$A$34:$A$777,$A306,СВЦЭМ!$B$34:$B$777,N$296)+'СЕТ СН'!$F$13</f>
        <v>0</v>
      </c>
      <c r="O306" s="36">
        <f>SUMIFS(СВЦЭМ!$I$34:$I$777,СВЦЭМ!$A$34:$A$777,$A306,СВЦЭМ!$B$34:$B$777,O$296)+'СЕТ СН'!$F$13</f>
        <v>0</v>
      </c>
      <c r="P306" s="36">
        <f>SUMIFS(СВЦЭМ!$I$34:$I$777,СВЦЭМ!$A$34:$A$777,$A306,СВЦЭМ!$B$34:$B$777,P$296)+'СЕТ СН'!$F$13</f>
        <v>0</v>
      </c>
      <c r="Q306" s="36">
        <f>SUMIFS(СВЦЭМ!$I$34:$I$777,СВЦЭМ!$A$34:$A$777,$A306,СВЦЭМ!$B$34:$B$777,Q$296)+'СЕТ СН'!$F$13</f>
        <v>0</v>
      </c>
      <c r="R306" s="36">
        <f>SUMIFS(СВЦЭМ!$I$34:$I$777,СВЦЭМ!$A$34:$A$777,$A306,СВЦЭМ!$B$34:$B$777,R$296)+'СЕТ СН'!$F$13</f>
        <v>0</v>
      </c>
      <c r="S306" s="36">
        <f>SUMIFS(СВЦЭМ!$I$34:$I$777,СВЦЭМ!$A$34:$A$777,$A306,СВЦЭМ!$B$34:$B$777,S$296)+'СЕТ СН'!$F$13</f>
        <v>0</v>
      </c>
      <c r="T306" s="36">
        <f>SUMIFS(СВЦЭМ!$I$34:$I$777,СВЦЭМ!$A$34:$A$777,$A306,СВЦЭМ!$B$34:$B$777,T$296)+'СЕТ СН'!$F$13</f>
        <v>0</v>
      </c>
      <c r="U306" s="36">
        <f>SUMIFS(СВЦЭМ!$I$34:$I$777,СВЦЭМ!$A$34:$A$777,$A306,СВЦЭМ!$B$34:$B$777,U$296)+'СЕТ СН'!$F$13</f>
        <v>0</v>
      </c>
      <c r="V306" s="36">
        <f>SUMIFS(СВЦЭМ!$I$34:$I$777,СВЦЭМ!$A$34:$A$777,$A306,СВЦЭМ!$B$34:$B$777,V$296)+'СЕТ СН'!$F$13</f>
        <v>0</v>
      </c>
      <c r="W306" s="36">
        <f>SUMIFS(СВЦЭМ!$I$34:$I$777,СВЦЭМ!$A$34:$A$777,$A306,СВЦЭМ!$B$34:$B$777,W$296)+'СЕТ СН'!$F$13</f>
        <v>0</v>
      </c>
      <c r="X306" s="36">
        <f>SUMIFS(СВЦЭМ!$I$34:$I$777,СВЦЭМ!$A$34:$A$777,$A306,СВЦЭМ!$B$34:$B$777,X$296)+'СЕТ СН'!$F$13</f>
        <v>0</v>
      </c>
      <c r="Y306" s="36">
        <f>SUMIFS(СВЦЭМ!$I$34:$I$777,СВЦЭМ!$A$34:$A$777,$A306,СВЦЭМ!$B$34:$B$777,Y$296)+'СЕТ СН'!$F$13</f>
        <v>0</v>
      </c>
    </row>
    <row r="307" spans="1:25" ht="15.75" x14ac:dyDescent="0.2">
      <c r="A307" s="35">
        <f t="shared" si="8"/>
        <v>43384</v>
      </c>
      <c r="B307" s="36">
        <f>SUMIFS(СВЦЭМ!$I$34:$I$777,СВЦЭМ!$A$34:$A$777,$A307,СВЦЭМ!$B$34:$B$777,B$296)+'СЕТ СН'!$F$13</f>
        <v>0</v>
      </c>
      <c r="C307" s="36">
        <f>SUMIFS(СВЦЭМ!$I$34:$I$777,СВЦЭМ!$A$34:$A$777,$A307,СВЦЭМ!$B$34:$B$777,C$296)+'СЕТ СН'!$F$13</f>
        <v>0</v>
      </c>
      <c r="D307" s="36">
        <f>SUMIFS(СВЦЭМ!$I$34:$I$777,СВЦЭМ!$A$34:$A$777,$A307,СВЦЭМ!$B$34:$B$777,D$296)+'СЕТ СН'!$F$13</f>
        <v>0</v>
      </c>
      <c r="E307" s="36">
        <f>SUMIFS(СВЦЭМ!$I$34:$I$777,СВЦЭМ!$A$34:$A$777,$A307,СВЦЭМ!$B$34:$B$777,E$296)+'СЕТ СН'!$F$13</f>
        <v>0</v>
      </c>
      <c r="F307" s="36">
        <f>SUMIFS(СВЦЭМ!$I$34:$I$777,СВЦЭМ!$A$34:$A$777,$A307,СВЦЭМ!$B$34:$B$777,F$296)+'СЕТ СН'!$F$13</f>
        <v>0</v>
      </c>
      <c r="G307" s="36">
        <f>SUMIFS(СВЦЭМ!$I$34:$I$777,СВЦЭМ!$A$34:$A$777,$A307,СВЦЭМ!$B$34:$B$777,G$296)+'СЕТ СН'!$F$13</f>
        <v>0</v>
      </c>
      <c r="H307" s="36">
        <f>SUMIFS(СВЦЭМ!$I$34:$I$777,СВЦЭМ!$A$34:$A$777,$A307,СВЦЭМ!$B$34:$B$777,H$296)+'СЕТ СН'!$F$13</f>
        <v>0</v>
      </c>
      <c r="I307" s="36">
        <f>SUMIFS(СВЦЭМ!$I$34:$I$777,СВЦЭМ!$A$34:$A$777,$A307,СВЦЭМ!$B$34:$B$777,I$296)+'СЕТ СН'!$F$13</f>
        <v>0</v>
      </c>
      <c r="J307" s="36">
        <f>SUMIFS(СВЦЭМ!$I$34:$I$777,СВЦЭМ!$A$34:$A$777,$A307,СВЦЭМ!$B$34:$B$777,J$296)+'СЕТ СН'!$F$13</f>
        <v>0</v>
      </c>
      <c r="K307" s="36">
        <f>SUMIFS(СВЦЭМ!$I$34:$I$777,СВЦЭМ!$A$34:$A$777,$A307,СВЦЭМ!$B$34:$B$777,K$296)+'СЕТ СН'!$F$13</f>
        <v>0</v>
      </c>
      <c r="L307" s="36">
        <f>SUMIFS(СВЦЭМ!$I$34:$I$777,СВЦЭМ!$A$34:$A$777,$A307,СВЦЭМ!$B$34:$B$777,L$296)+'СЕТ СН'!$F$13</f>
        <v>0</v>
      </c>
      <c r="M307" s="36">
        <f>SUMIFS(СВЦЭМ!$I$34:$I$777,СВЦЭМ!$A$34:$A$777,$A307,СВЦЭМ!$B$34:$B$777,M$296)+'СЕТ СН'!$F$13</f>
        <v>0</v>
      </c>
      <c r="N307" s="36">
        <f>SUMIFS(СВЦЭМ!$I$34:$I$777,СВЦЭМ!$A$34:$A$777,$A307,СВЦЭМ!$B$34:$B$777,N$296)+'СЕТ СН'!$F$13</f>
        <v>0</v>
      </c>
      <c r="O307" s="36">
        <f>SUMIFS(СВЦЭМ!$I$34:$I$777,СВЦЭМ!$A$34:$A$777,$A307,СВЦЭМ!$B$34:$B$777,O$296)+'СЕТ СН'!$F$13</f>
        <v>0</v>
      </c>
      <c r="P307" s="36">
        <f>SUMIFS(СВЦЭМ!$I$34:$I$777,СВЦЭМ!$A$34:$A$777,$A307,СВЦЭМ!$B$34:$B$777,P$296)+'СЕТ СН'!$F$13</f>
        <v>0</v>
      </c>
      <c r="Q307" s="36">
        <f>SUMIFS(СВЦЭМ!$I$34:$I$777,СВЦЭМ!$A$34:$A$777,$A307,СВЦЭМ!$B$34:$B$777,Q$296)+'СЕТ СН'!$F$13</f>
        <v>0</v>
      </c>
      <c r="R307" s="36">
        <f>SUMIFS(СВЦЭМ!$I$34:$I$777,СВЦЭМ!$A$34:$A$777,$A307,СВЦЭМ!$B$34:$B$777,R$296)+'СЕТ СН'!$F$13</f>
        <v>0</v>
      </c>
      <c r="S307" s="36">
        <f>SUMIFS(СВЦЭМ!$I$34:$I$777,СВЦЭМ!$A$34:$A$777,$A307,СВЦЭМ!$B$34:$B$777,S$296)+'СЕТ СН'!$F$13</f>
        <v>0</v>
      </c>
      <c r="T307" s="36">
        <f>SUMIFS(СВЦЭМ!$I$34:$I$777,СВЦЭМ!$A$34:$A$777,$A307,СВЦЭМ!$B$34:$B$777,T$296)+'СЕТ СН'!$F$13</f>
        <v>0</v>
      </c>
      <c r="U307" s="36">
        <f>SUMIFS(СВЦЭМ!$I$34:$I$777,СВЦЭМ!$A$34:$A$777,$A307,СВЦЭМ!$B$34:$B$777,U$296)+'СЕТ СН'!$F$13</f>
        <v>0</v>
      </c>
      <c r="V307" s="36">
        <f>SUMIFS(СВЦЭМ!$I$34:$I$777,СВЦЭМ!$A$34:$A$777,$A307,СВЦЭМ!$B$34:$B$777,V$296)+'СЕТ СН'!$F$13</f>
        <v>0</v>
      </c>
      <c r="W307" s="36">
        <f>SUMIFS(СВЦЭМ!$I$34:$I$777,СВЦЭМ!$A$34:$A$777,$A307,СВЦЭМ!$B$34:$B$777,W$296)+'СЕТ СН'!$F$13</f>
        <v>0</v>
      </c>
      <c r="X307" s="36">
        <f>SUMIFS(СВЦЭМ!$I$34:$I$777,СВЦЭМ!$A$34:$A$777,$A307,СВЦЭМ!$B$34:$B$777,X$296)+'СЕТ СН'!$F$13</f>
        <v>0</v>
      </c>
      <c r="Y307" s="36">
        <f>SUMIFS(СВЦЭМ!$I$34:$I$777,СВЦЭМ!$A$34:$A$777,$A307,СВЦЭМ!$B$34:$B$777,Y$296)+'СЕТ СН'!$F$13</f>
        <v>0</v>
      </c>
    </row>
    <row r="308" spans="1:25" ht="15.75" x14ac:dyDescent="0.2">
      <c r="A308" s="35">
        <f t="shared" si="8"/>
        <v>43385</v>
      </c>
      <c r="B308" s="36">
        <f>SUMIFS(СВЦЭМ!$I$34:$I$777,СВЦЭМ!$A$34:$A$777,$A308,СВЦЭМ!$B$34:$B$777,B$296)+'СЕТ СН'!$F$13</f>
        <v>0</v>
      </c>
      <c r="C308" s="36">
        <f>SUMIFS(СВЦЭМ!$I$34:$I$777,СВЦЭМ!$A$34:$A$777,$A308,СВЦЭМ!$B$34:$B$777,C$296)+'СЕТ СН'!$F$13</f>
        <v>0</v>
      </c>
      <c r="D308" s="36">
        <f>SUMIFS(СВЦЭМ!$I$34:$I$777,СВЦЭМ!$A$34:$A$777,$A308,СВЦЭМ!$B$34:$B$777,D$296)+'СЕТ СН'!$F$13</f>
        <v>0</v>
      </c>
      <c r="E308" s="36">
        <f>SUMIFS(СВЦЭМ!$I$34:$I$777,СВЦЭМ!$A$34:$A$777,$A308,СВЦЭМ!$B$34:$B$777,E$296)+'СЕТ СН'!$F$13</f>
        <v>0</v>
      </c>
      <c r="F308" s="36">
        <f>SUMIFS(СВЦЭМ!$I$34:$I$777,СВЦЭМ!$A$34:$A$777,$A308,СВЦЭМ!$B$34:$B$777,F$296)+'СЕТ СН'!$F$13</f>
        <v>0</v>
      </c>
      <c r="G308" s="36">
        <f>SUMIFS(СВЦЭМ!$I$34:$I$777,СВЦЭМ!$A$34:$A$777,$A308,СВЦЭМ!$B$34:$B$777,G$296)+'СЕТ СН'!$F$13</f>
        <v>0</v>
      </c>
      <c r="H308" s="36">
        <f>SUMIFS(СВЦЭМ!$I$34:$I$777,СВЦЭМ!$A$34:$A$777,$A308,СВЦЭМ!$B$34:$B$777,H$296)+'СЕТ СН'!$F$13</f>
        <v>0</v>
      </c>
      <c r="I308" s="36">
        <f>SUMIFS(СВЦЭМ!$I$34:$I$777,СВЦЭМ!$A$34:$A$777,$A308,СВЦЭМ!$B$34:$B$777,I$296)+'СЕТ СН'!$F$13</f>
        <v>0</v>
      </c>
      <c r="J308" s="36">
        <f>SUMIFS(СВЦЭМ!$I$34:$I$777,СВЦЭМ!$A$34:$A$777,$A308,СВЦЭМ!$B$34:$B$777,J$296)+'СЕТ СН'!$F$13</f>
        <v>0</v>
      </c>
      <c r="K308" s="36">
        <f>SUMIFS(СВЦЭМ!$I$34:$I$777,СВЦЭМ!$A$34:$A$777,$A308,СВЦЭМ!$B$34:$B$777,K$296)+'СЕТ СН'!$F$13</f>
        <v>0</v>
      </c>
      <c r="L308" s="36">
        <f>SUMIFS(СВЦЭМ!$I$34:$I$777,СВЦЭМ!$A$34:$A$777,$A308,СВЦЭМ!$B$34:$B$777,L$296)+'СЕТ СН'!$F$13</f>
        <v>0</v>
      </c>
      <c r="M308" s="36">
        <f>SUMIFS(СВЦЭМ!$I$34:$I$777,СВЦЭМ!$A$34:$A$777,$A308,СВЦЭМ!$B$34:$B$777,M$296)+'СЕТ СН'!$F$13</f>
        <v>0</v>
      </c>
      <c r="N308" s="36">
        <f>SUMIFS(СВЦЭМ!$I$34:$I$777,СВЦЭМ!$A$34:$A$777,$A308,СВЦЭМ!$B$34:$B$777,N$296)+'СЕТ СН'!$F$13</f>
        <v>0</v>
      </c>
      <c r="O308" s="36">
        <f>SUMIFS(СВЦЭМ!$I$34:$I$777,СВЦЭМ!$A$34:$A$777,$A308,СВЦЭМ!$B$34:$B$777,O$296)+'СЕТ СН'!$F$13</f>
        <v>0</v>
      </c>
      <c r="P308" s="36">
        <f>SUMIFS(СВЦЭМ!$I$34:$I$777,СВЦЭМ!$A$34:$A$777,$A308,СВЦЭМ!$B$34:$B$777,P$296)+'СЕТ СН'!$F$13</f>
        <v>0</v>
      </c>
      <c r="Q308" s="36">
        <f>SUMIFS(СВЦЭМ!$I$34:$I$777,СВЦЭМ!$A$34:$A$777,$A308,СВЦЭМ!$B$34:$B$777,Q$296)+'СЕТ СН'!$F$13</f>
        <v>0</v>
      </c>
      <c r="R308" s="36">
        <f>SUMIFS(СВЦЭМ!$I$34:$I$777,СВЦЭМ!$A$34:$A$777,$A308,СВЦЭМ!$B$34:$B$777,R$296)+'СЕТ СН'!$F$13</f>
        <v>0</v>
      </c>
      <c r="S308" s="36">
        <f>SUMIFS(СВЦЭМ!$I$34:$I$777,СВЦЭМ!$A$34:$A$777,$A308,СВЦЭМ!$B$34:$B$777,S$296)+'СЕТ СН'!$F$13</f>
        <v>0</v>
      </c>
      <c r="T308" s="36">
        <f>SUMIFS(СВЦЭМ!$I$34:$I$777,СВЦЭМ!$A$34:$A$777,$A308,СВЦЭМ!$B$34:$B$777,T$296)+'СЕТ СН'!$F$13</f>
        <v>0</v>
      </c>
      <c r="U308" s="36">
        <f>SUMIFS(СВЦЭМ!$I$34:$I$777,СВЦЭМ!$A$34:$A$777,$A308,СВЦЭМ!$B$34:$B$777,U$296)+'СЕТ СН'!$F$13</f>
        <v>0</v>
      </c>
      <c r="V308" s="36">
        <f>SUMIFS(СВЦЭМ!$I$34:$I$777,СВЦЭМ!$A$34:$A$777,$A308,СВЦЭМ!$B$34:$B$777,V$296)+'СЕТ СН'!$F$13</f>
        <v>0</v>
      </c>
      <c r="W308" s="36">
        <f>SUMIFS(СВЦЭМ!$I$34:$I$777,СВЦЭМ!$A$34:$A$777,$A308,СВЦЭМ!$B$34:$B$777,W$296)+'СЕТ СН'!$F$13</f>
        <v>0</v>
      </c>
      <c r="X308" s="36">
        <f>SUMIFS(СВЦЭМ!$I$34:$I$777,СВЦЭМ!$A$34:$A$777,$A308,СВЦЭМ!$B$34:$B$777,X$296)+'СЕТ СН'!$F$13</f>
        <v>0</v>
      </c>
      <c r="Y308" s="36">
        <f>SUMIFS(СВЦЭМ!$I$34:$I$777,СВЦЭМ!$A$34:$A$777,$A308,СВЦЭМ!$B$34:$B$777,Y$296)+'СЕТ СН'!$F$13</f>
        <v>0</v>
      </c>
    </row>
    <row r="309" spans="1:25" ht="15.75" x14ac:dyDescent="0.2">
      <c r="A309" s="35">
        <f t="shared" si="8"/>
        <v>43386</v>
      </c>
      <c r="B309" s="36">
        <f>SUMIFS(СВЦЭМ!$I$34:$I$777,СВЦЭМ!$A$34:$A$777,$A309,СВЦЭМ!$B$34:$B$777,B$296)+'СЕТ СН'!$F$13</f>
        <v>0</v>
      </c>
      <c r="C309" s="36">
        <f>SUMIFS(СВЦЭМ!$I$34:$I$777,СВЦЭМ!$A$34:$A$777,$A309,СВЦЭМ!$B$34:$B$777,C$296)+'СЕТ СН'!$F$13</f>
        <v>0</v>
      </c>
      <c r="D309" s="36">
        <f>SUMIFS(СВЦЭМ!$I$34:$I$777,СВЦЭМ!$A$34:$A$777,$A309,СВЦЭМ!$B$34:$B$777,D$296)+'СЕТ СН'!$F$13</f>
        <v>0</v>
      </c>
      <c r="E309" s="36">
        <f>SUMIFS(СВЦЭМ!$I$34:$I$777,СВЦЭМ!$A$34:$A$777,$A309,СВЦЭМ!$B$34:$B$777,E$296)+'СЕТ СН'!$F$13</f>
        <v>0</v>
      </c>
      <c r="F309" s="36">
        <f>SUMIFS(СВЦЭМ!$I$34:$I$777,СВЦЭМ!$A$34:$A$777,$A309,СВЦЭМ!$B$34:$B$777,F$296)+'СЕТ СН'!$F$13</f>
        <v>0</v>
      </c>
      <c r="G309" s="36">
        <f>SUMIFS(СВЦЭМ!$I$34:$I$777,СВЦЭМ!$A$34:$A$777,$A309,СВЦЭМ!$B$34:$B$777,G$296)+'СЕТ СН'!$F$13</f>
        <v>0</v>
      </c>
      <c r="H309" s="36">
        <f>SUMIFS(СВЦЭМ!$I$34:$I$777,СВЦЭМ!$A$34:$A$777,$A309,СВЦЭМ!$B$34:$B$777,H$296)+'СЕТ СН'!$F$13</f>
        <v>0</v>
      </c>
      <c r="I309" s="36">
        <f>SUMIFS(СВЦЭМ!$I$34:$I$777,СВЦЭМ!$A$34:$A$777,$A309,СВЦЭМ!$B$34:$B$777,I$296)+'СЕТ СН'!$F$13</f>
        <v>0</v>
      </c>
      <c r="J309" s="36">
        <f>SUMIFS(СВЦЭМ!$I$34:$I$777,СВЦЭМ!$A$34:$A$777,$A309,СВЦЭМ!$B$34:$B$777,J$296)+'СЕТ СН'!$F$13</f>
        <v>0</v>
      </c>
      <c r="K309" s="36">
        <f>SUMIFS(СВЦЭМ!$I$34:$I$777,СВЦЭМ!$A$34:$A$777,$A309,СВЦЭМ!$B$34:$B$777,K$296)+'СЕТ СН'!$F$13</f>
        <v>0</v>
      </c>
      <c r="L309" s="36">
        <f>SUMIFS(СВЦЭМ!$I$34:$I$777,СВЦЭМ!$A$34:$A$777,$A309,СВЦЭМ!$B$34:$B$777,L$296)+'СЕТ СН'!$F$13</f>
        <v>0</v>
      </c>
      <c r="M309" s="36">
        <f>SUMIFS(СВЦЭМ!$I$34:$I$777,СВЦЭМ!$A$34:$A$777,$A309,СВЦЭМ!$B$34:$B$777,M$296)+'СЕТ СН'!$F$13</f>
        <v>0</v>
      </c>
      <c r="N309" s="36">
        <f>SUMIFS(СВЦЭМ!$I$34:$I$777,СВЦЭМ!$A$34:$A$777,$A309,СВЦЭМ!$B$34:$B$777,N$296)+'СЕТ СН'!$F$13</f>
        <v>0</v>
      </c>
      <c r="O309" s="36">
        <f>SUMIFS(СВЦЭМ!$I$34:$I$777,СВЦЭМ!$A$34:$A$777,$A309,СВЦЭМ!$B$34:$B$777,O$296)+'СЕТ СН'!$F$13</f>
        <v>0</v>
      </c>
      <c r="P309" s="36">
        <f>SUMIFS(СВЦЭМ!$I$34:$I$777,СВЦЭМ!$A$34:$A$777,$A309,СВЦЭМ!$B$34:$B$777,P$296)+'СЕТ СН'!$F$13</f>
        <v>0</v>
      </c>
      <c r="Q309" s="36">
        <f>SUMIFS(СВЦЭМ!$I$34:$I$777,СВЦЭМ!$A$34:$A$777,$A309,СВЦЭМ!$B$34:$B$777,Q$296)+'СЕТ СН'!$F$13</f>
        <v>0</v>
      </c>
      <c r="R309" s="36">
        <f>SUMIFS(СВЦЭМ!$I$34:$I$777,СВЦЭМ!$A$34:$A$777,$A309,СВЦЭМ!$B$34:$B$777,R$296)+'СЕТ СН'!$F$13</f>
        <v>0</v>
      </c>
      <c r="S309" s="36">
        <f>SUMIFS(СВЦЭМ!$I$34:$I$777,СВЦЭМ!$A$34:$A$777,$A309,СВЦЭМ!$B$34:$B$777,S$296)+'СЕТ СН'!$F$13</f>
        <v>0</v>
      </c>
      <c r="T309" s="36">
        <f>SUMIFS(СВЦЭМ!$I$34:$I$777,СВЦЭМ!$A$34:$A$777,$A309,СВЦЭМ!$B$34:$B$777,T$296)+'СЕТ СН'!$F$13</f>
        <v>0</v>
      </c>
      <c r="U309" s="36">
        <f>SUMIFS(СВЦЭМ!$I$34:$I$777,СВЦЭМ!$A$34:$A$777,$A309,СВЦЭМ!$B$34:$B$777,U$296)+'СЕТ СН'!$F$13</f>
        <v>0</v>
      </c>
      <c r="V309" s="36">
        <f>SUMIFS(СВЦЭМ!$I$34:$I$777,СВЦЭМ!$A$34:$A$777,$A309,СВЦЭМ!$B$34:$B$777,V$296)+'СЕТ СН'!$F$13</f>
        <v>0</v>
      </c>
      <c r="W309" s="36">
        <f>SUMIFS(СВЦЭМ!$I$34:$I$777,СВЦЭМ!$A$34:$A$777,$A309,СВЦЭМ!$B$34:$B$777,W$296)+'СЕТ СН'!$F$13</f>
        <v>0</v>
      </c>
      <c r="X309" s="36">
        <f>SUMIFS(СВЦЭМ!$I$34:$I$777,СВЦЭМ!$A$34:$A$777,$A309,СВЦЭМ!$B$34:$B$777,X$296)+'СЕТ СН'!$F$13</f>
        <v>0</v>
      </c>
      <c r="Y309" s="36">
        <f>SUMIFS(СВЦЭМ!$I$34:$I$777,СВЦЭМ!$A$34:$A$777,$A309,СВЦЭМ!$B$34:$B$777,Y$296)+'СЕТ СН'!$F$13</f>
        <v>0</v>
      </c>
    </row>
    <row r="310" spans="1:25" ht="15.75" x14ac:dyDescent="0.2">
      <c r="A310" s="35">
        <f t="shared" si="8"/>
        <v>43387</v>
      </c>
      <c r="B310" s="36">
        <f>SUMIFS(СВЦЭМ!$I$34:$I$777,СВЦЭМ!$A$34:$A$777,$A310,СВЦЭМ!$B$34:$B$777,B$296)+'СЕТ СН'!$F$13</f>
        <v>0</v>
      </c>
      <c r="C310" s="36">
        <f>SUMIFS(СВЦЭМ!$I$34:$I$777,СВЦЭМ!$A$34:$A$777,$A310,СВЦЭМ!$B$34:$B$777,C$296)+'СЕТ СН'!$F$13</f>
        <v>0</v>
      </c>
      <c r="D310" s="36">
        <f>SUMIFS(СВЦЭМ!$I$34:$I$777,СВЦЭМ!$A$34:$A$777,$A310,СВЦЭМ!$B$34:$B$777,D$296)+'СЕТ СН'!$F$13</f>
        <v>0</v>
      </c>
      <c r="E310" s="36">
        <f>SUMIFS(СВЦЭМ!$I$34:$I$777,СВЦЭМ!$A$34:$A$777,$A310,СВЦЭМ!$B$34:$B$777,E$296)+'СЕТ СН'!$F$13</f>
        <v>0</v>
      </c>
      <c r="F310" s="36">
        <f>SUMIFS(СВЦЭМ!$I$34:$I$777,СВЦЭМ!$A$34:$A$777,$A310,СВЦЭМ!$B$34:$B$777,F$296)+'СЕТ СН'!$F$13</f>
        <v>0</v>
      </c>
      <c r="G310" s="36">
        <f>SUMIFS(СВЦЭМ!$I$34:$I$777,СВЦЭМ!$A$34:$A$777,$A310,СВЦЭМ!$B$34:$B$777,G$296)+'СЕТ СН'!$F$13</f>
        <v>0</v>
      </c>
      <c r="H310" s="36">
        <f>SUMIFS(СВЦЭМ!$I$34:$I$777,СВЦЭМ!$A$34:$A$777,$A310,СВЦЭМ!$B$34:$B$777,H$296)+'СЕТ СН'!$F$13</f>
        <v>0</v>
      </c>
      <c r="I310" s="36">
        <f>SUMIFS(СВЦЭМ!$I$34:$I$777,СВЦЭМ!$A$34:$A$777,$A310,СВЦЭМ!$B$34:$B$777,I$296)+'СЕТ СН'!$F$13</f>
        <v>0</v>
      </c>
      <c r="J310" s="36">
        <f>SUMIFS(СВЦЭМ!$I$34:$I$777,СВЦЭМ!$A$34:$A$777,$A310,СВЦЭМ!$B$34:$B$777,J$296)+'СЕТ СН'!$F$13</f>
        <v>0</v>
      </c>
      <c r="K310" s="36">
        <f>SUMIFS(СВЦЭМ!$I$34:$I$777,СВЦЭМ!$A$34:$A$777,$A310,СВЦЭМ!$B$34:$B$777,K$296)+'СЕТ СН'!$F$13</f>
        <v>0</v>
      </c>
      <c r="L310" s="36">
        <f>SUMIFS(СВЦЭМ!$I$34:$I$777,СВЦЭМ!$A$34:$A$777,$A310,СВЦЭМ!$B$34:$B$777,L$296)+'СЕТ СН'!$F$13</f>
        <v>0</v>
      </c>
      <c r="M310" s="36">
        <f>SUMIFS(СВЦЭМ!$I$34:$I$777,СВЦЭМ!$A$34:$A$777,$A310,СВЦЭМ!$B$34:$B$777,M$296)+'СЕТ СН'!$F$13</f>
        <v>0</v>
      </c>
      <c r="N310" s="36">
        <f>SUMIFS(СВЦЭМ!$I$34:$I$777,СВЦЭМ!$A$34:$A$777,$A310,СВЦЭМ!$B$34:$B$777,N$296)+'СЕТ СН'!$F$13</f>
        <v>0</v>
      </c>
      <c r="O310" s="36">
        <f>SUMIFS(СВЦЭМ!$I$34:$I$777,СВЦЭМ!$A$34:$A$777,$A310,СВЦЭМ!$B$34:$B$777,O$296)+'СЕТ СН'!$F$13</f>
        <v>0</v>
      </c>
      <c r="P310" s="36">
        <f>SUMIFS(СВЦЭМ!$I$34:$I$777,СВЦЭМ!$A$34:$A$777,$A310,СВЦЭМ!$B$34:$B$777,P$296)+'СЕТ СН'!$F$13</f>
        <v>0</v>
      </c>
      <c r="Q310" s="36">
        <f>SUMIFS(СВЦЭМ!$I$34:$I$777,СВЦЭМ!$A$34:$A$777,$A310,СВЦЭМ!$B$34:$B$777,Q$296)+'СЕТ СН'!$F$13</f>
        <v>0</v>
      </c>
      <c r="R310" s="36">
        <f>SUMIFS(СВЦЭМ!$I$34:$I$777,СВЦЭМ!$A$34:$A$777,$A310,СВЦЭМ!$B$34:$B$777,R$296)+'СЕТ СН'!$F$13</f>
        <v>0</v>
      </c>
      <c r="S310" s="36">
        <f>SUMIFS(СВЦЭМ!$I$34:$I$777,СВЦЭМ!$A$34:$A$777,$A310,СВЦЭМ!$B$34:$B$777,S$296)+'СЕТ СН'!$F$13</f>
        <v>0</v>
      </c>
      <c r="T310" s="36">
        <f>SUMIFS(СВЦЭМ!$I$34:$I$777,СВЦЭМ!$A$34:$A$777,$A310,СВЦЭМ!$B$34:$B$777,T$296)+'СЕТ СН'!$F$13</f>
        <v>0</v>
      </c>
      <c r="U310" s="36">
        <f>SUMIFS(СВЦЭМ!$I$34:$I$777,СВЦЭМ!$A$34:$A$777,$A310,СВЦЭМ!$B$34:$B$777,U$296)+'СЕТ СН'!$F$13</f>
        <v>0</v>
      </c>
      <c r="V310" s="36">
        <f>SUMIFS(СВЦЭМ!$I$34:$I$777,СВЦЭМ!$A$34:$A$777,$A310,СВЦЭМ!$B$34:$B$777,V$296)+'СЕТ СН'!$F$13</f>
        <v>0</v>
      </c>
      <c r="W310" s="36">
        <f>SUMIFS(СВЦЭМ!$I$34:$I$777,СВЦЭМ!$A$34:$A$777,$A310,СВЦЭМ!$B$34:$B$777,W$296)+'СЕТ СН'!$F$13</f>
        <v>0</v>
      </c>
      <c r="X310" s="36">
        <f>SUMIFS(СВЦЭМ!$I$34:$I$777,СВЦЭМ!$A$34:$A$777,$A310,СВЦЭМ!$B$34:$B$777,X$296)+'СЕТ СН'!$F$13</f>
        <v>0</v>
      </c>
      <c r="Y310" s="36">
        <f>SUMIFS(СВЦЭМ!$I$34:$I$777,СВЦЭМ!$A$34:$A$777,$A310,СВЦЭМ!$B$34:$B$777,Y$296)+'СЕТ СН'!$F$13</f>
        <v>0</v>
      </c>
    </row>
    <row r="311" spans="1:25" ht="15.75" x14ac:dyDescent="0.2">
      <c r="A311" s="35">
        <f t="shared" si="8"/>
        <v>43388</v>
      </c>
      <c r="B311" s="36">
        <f>SUMIFS(СВЦЭМ!$I$34:$I$777,СВЦЭМ!$A$34:$A$777,$A311,СВЦЭМ!$B$34:$B$777,B$296)+'СЕТ СН'!$F$13</f>
        <v>0</v>
      </c>
      <c r="C311" s="36">
        <f>SUMIFS(СВЦЭМ!$I$34:$I$777,СВЦЭМ!$A$34:$A$777,$A311,СВЦЭМ!$B$34:$B$777,C$296)+'СЕТ СН'!$F$13</f>
        <v>0</v>
      </c>
      <c r="D311" s="36">
        <f>SUMIFS(СВЦЭМ!$I$34:$I$777,СВЦЭМ!$A$34:$A$777,$A311,СВЦЭМ!$B$34:$B$777,D$296)+'СЕТ СН'!$F$13</f>
        <v>0</v>
      </c>
      <c r="E311" s="36">
        <f>SUMIFS(СВЦЭМ!$I$34:$I$777,СВЦЭМ!$A$34:$A$777,$A311,СВЦЭМ!$B$34:$B$777,E$296)+'СЕТ СН'!$F$13</f>
        <v>0</v>
      </c>
      <c r="F311" s="36">
        <f>SUMIFS(СВЦЭМ!$I$34:$I$777,СВЦЭМ!$A$34:$A$777,$A311,СВЦЭМ!$B$34:$B$777,F$296)+'СЕТ СН'!$F$13</f>
        <v>0</v>
      </c>
      <c r="G311" s="36">
        <f>SUMIFS(СВЦЭМ!$I$34:$I$777,СВЦЭМ!$A$34:$A$777,$A311,СВЦЭМ!$B$34:$B$777,G$296)+'СЕТ СН'!$F$13</f>
        <v>0</v>
      </c>
      <c r="H311" s="36">
        <f>SUMIFS(СВЦЭМ!$I$34:$I$777,СВЦЭМ!$A$34:$A$777,$A311,СВЦЭМ!$B$34:$B$777,H$296)+'СЕТ СН'!$F$13</f>
        <v>0</v>
      </c>
      <c r="I311" s="36">
        <f>SUMIFS(СВЦЭМ!$I$34:$I$777,СВЦЭМ!$A$34:$A$777,$A311,СВЦЭМ!$B$34:$B$777,I$296)+'СЕТ СН'!$F$13</f>
        <v>0</v>
      </c>
      <c r="J311" s="36">
        <f>SUMIFS(СВЦЭМ!$I$34:$I$777,СВЦЭМ!$A$34:$A$777,$A311,СВЦЭМ!$B$34:$B$777,J$296)+'СЕТ СН'!$F$13</f>
        <v>0</v>
      </c>
      <c r="K311" s="36">
        <f>SUMIFS(СВЦЭМ!$I$34:$I$777,СВЦЭМ!$A$34:$A$777,$A311,СВЦЭМ!$B$34:$B$777,K$296)+'СЕТ СН'!$F$13</f>
        <v>0</v>
      </c>
      <c r="L311" s="36">
        <f>SUMIFS(СВЦЭМ!$I$34:$I$777,СВЦЭМ!$A$34:$A$777,$A311,СВЦЭМ!$B$34:$B$777,L$296)+'СЕТ СН'!$F$13</f>
        <v>0</v>
      </c>
      <c r="M311" s="36">
        <f>SUMIFS(СВЦЭМ!$I$34:$I$777,СВЦЭМ!$A$34:$A$777,$A311,СВЦЭМ!$B$34:$B$777,M$296)+'СЕТ СН'!$F$13</f>
        <v>0</v>
      </c>
      <c r="N311" s="36">
        <f>SUMIFS(СВЦЭМ!$I$34:$I$777,СВЦЭМ!$A$34:$A$777,$A311,СВЦЭМ!$B$34:$B$777,N$296)+'СЕТ СН'!$F$13</f>
        <v>0</v>
      </c>
      <c r="O311" s="36">
        <f>SUMIFS(СВЦЭМ!$I$34:$I$777,СВЦЭМ!$A$34:$A$777,$A311,СВЦЭМ!$B$34:$B$777,O$296)+'СЕТ СН'!$F$13</f>
        <v>0</v>
      </c>
      <c r="P311" s="36">
        <f>SUMIFS(СВЦЭМ!$I$34:$I$777,СВЦЭМ!$A$34:$A$777,$A311,СВЦЭМ!$B$34:$B$777,P$296)+'СЕТ СН'!$F$13</f>
        <v>0</v>
      </c>
      <c r="Q311" s="36">
        <f>SUMIFS(СВЦЭМ!$I$34:$I$777,СВЦЭМ!$A$34:$A$777,$A311,СВЦЭМ!$B$34:$B$777,Q$296)+'СЕТ СН'!$F$13</f>
        <v>0</v>
      </c>
      <c r="R311" s="36">
        <f>SUMIFS(СВЦЭМ!$I$34:$I$777,СВЦЭМ!$A$34:$A$777,$A311,СВЦЭМ!$B$34:$B$777,R$296)+'СЕТ СН'!$F$13</f>
        <v>0</v>
      </c>
      <c r="S311" s="36">
        <f>SUMIFS(СВЦЭМ!$I$34:$I$777,СВЦЭМ!$A$34:$A$777,$A311,СВЦЭМ!$B$34:$B$777,S$296)+'СЕТ СН'!$F$13</f>
        <v>0</v>
      </c>
      <c r="T311" s="36">
        <f>SUMIFS(СВЦЭМ!$I$34:$I$777,СВЦЭМ!$A$34:$A$777,$A311,СВЦЭМ!$B$34:$B$777,T$296)+'СЕТ СН'!$F$13</f>
        <v>0</v>
      </c>
      <c r="U311" s="36">
        <f>SUMIFS(СВЦЭМ!$I$34:$I$777,СВЦЭМ!$A$34:$A$777,$A311,СВЦЭМ!$B$34:$B$777,U$296)+'СЕТ СН'!$F$13</f>
        <v>0</v>
      </c>
      <c r="V311" s="36">
        <f>SUMIFS(СВЦЭМ!$I$34:$I$777,СВЦЭМ!$A$34:$A$777,$A311,СВЦЭМ!$B$34:$B$777,V$296)+'СЕТ СН'!$F$13</f>
        <v>0</v>
      </c>
      <c r="W311" s="36">
        <f>SUMIFS(СВЦЭМ!$I$34:$I$777,СВЦЭМ!$A$34:$A$777,$A311,СВЦЭМ!$B$34:$B$777,W$296)+'СЕТ СН'!$F$13</f>
        <v>0</v>
      </c>
      <c r="X311" s="36">
        <f>SUMIFS(СВЦЭМ!$I$34:$I$777,СВЦЭМ!$A$34:$A$777,$A311,СВЦЭМ!$B$34:$B$777,X$296)+'СЕТ СН'!$F$13</f>
        <v>0</v>
      </c>
      <c r="Y311" s="36">
        <f>SUMIFS(СВЦЭМ!$I$34:$I$777,СВЦЭМ!$A$34:$A$777,$A311,СВЦЭМ!$B$34:$B$777,Y$296)+'СЕТ СН'!$F$13</f>
        <v>0</v>
      </c>
    </row>
    <row r="312" spans="1:25" ht="15.75" x14ac:dyDescent="0.2">
      <c r="A312" s="35">
        <f t="shared" si="8"/>
        <v>43389</v>
      </c>
      <c r="B312" s="36">
        <f>SUMIFS(СВЦЭМ!$I$34:$I$777,СВЦЭМ!$A$34:$A$777,$A312,СВЦЭМ!$B$34:$B$777,B$296)+'СЕТ СН'!$F$13</f>
        <v>0</v>
      </c>
      <c r="C312" s="36">
        <f>SUMIFS(СВЦЭМ!$I$34:$I$777,СВЦЭМ!$A$34:$A$777,$A312,СВЦЭМ!$B$34:$B$777,C$296)+'СЕТ СН'!$F$13</f>
        <v>0</v>
      </c>
      <c r="D312" s="36">
        <f>SUMIFS(СВЦЭМ!$I$34:$I$777,СВЦЭМ!$A$34:$A$777,$A312,СВЦЭМ!$B$34:$B$777,D$296)+'СЕТ СН'!$F$13</f>
        <v>0</v>
      </c>
      <c r="E312" s="36">
        <f>SUMIFS(СВЦЭМ!$I$34:$I$777,СВЦЭМ!$A$34:$A$777,$A312,СВЦЭМ!$B$34:$B$777,E$296)+'СЕТ СН'!$F$13</f>
        <v>0</v>
      </c>
      <c r="F312" s="36">
        <f>SUMIFS(СВЦЭМ!$I$34:$I$777,СВЦЭМ!$A$34:$A$777,$A312,СВЦЭМ!$B$34:$B$777,F$296)+'СЕТ СН'!$F$13</f>
        <v>0</v>
      </c>
      <c r="G312" s="36">
        <f>SUMIFS(СВЦЭМ!$I$34:$I$777,СВЦЭМ!$A$34:$A$777,$A312,СВЦЭМ!$B$34:$B$777,G$296)+'СЕТ СН'!$F$13</f>
        <v>0</v>
      </c>
      <c r="H312" s="36">
        <f>SUMIFS(СВЦЭМ!$I$34:$I$777,СВЦЭМ!$A$34:$A$777,$A312,СВЦЭМ!$B$34:$B$777,H$296)+'СЕТ СН'!$F$13</f>
        <v>0</v>
      </c>
      <c r="I312" s="36">
        <f>SUMIFS(СВЦЭМ!$I$34:$I$777,СВЦЭМ!$A$34:$A$777,$A312,СВЦЭМ!$B$34:$B$777,I$296)+'СЕТ СН'!$F$13</f>
        <v>0</v>
      </c>
      <c r="J312" s="36">
        <f>SUMIFS(СВЦЭМ!$I$34:$I$777,СВЦЭМ!$A$34:$A$777,$A312,СВЦЭМ!$B$34:$B$777,J$296)+'СЕТ СН'!$F$13</f>
        <v>0</v>
      </c>
      <c r="K312" s="36">
        <f>SUMIFS(СВЦЭМ!$I$34:$I$777,СВЦЭМ!$A$34:$A$777,$A312,СВЦЭМ!$B$34:$B$777,K$296)+'СЕТ СН'!$F$13</f>
        <v>0</v>
      </c>
      <c r="L312" s="36">
        <f>SUMIFS(СВЦЭМ!$I$34:$I$777,СВЦЭМ!$A$34:$A$777,$A312,СВЦЭМ!$B$34:$B$777,L$296)+'СЕТ СН'!$F$13</f>
        <v>0</v>
      </c>
      <c r="M312" s="36">
        <f>SUMIFS(СВЦЭМ!$I$34:$I$777,СВЦЭМ!$A$34:$A$777,$A312,СВЦЭМ!$B$34:$B$777,M$296)+'СЕТ СН'!$F$13</f>
        <v>0</v>
      </c>
      <c r="N312" s="36">
        <f>SUMIFS(СВЦЭМ!$I$34:$I$777,СВЦЭМ!$A$34:$A$777,$A312,СВЦЭМ!$B$34:$B$777,N$296)+'СЕТ СН'!$F$13</f>
        <v>0</v>
      </c>
      <c r="O312" s="36">
        <f>SUMIFS(СВЦЭМ!$I$34:$I$777,СВЦЭМ!$A$34:$A$777,$A312,СВЦЭМ!$B$34:$B$777,O$296)+'СЕТ СН'!$F$13</f>
        <v>0</v>
      </c>
      <c r="P312" s="36">
        <f>SUMIFS(СВЦЭМ!$I$34:$I$777,СВЦЭМ!$A$34:$A$777,$A312,СВЦЭМ!$B$34:$B$777,P$296)+'СЕТ СН'!$F$13</f>
        <v>0</v>
      </c>
      <c r="Q312" s="36">
        <f>SUMIFS(СВЦЭМ!$I$34:$I$777,СВЦЭМ!$A$34:$A$777,$A312,СВЦЭМ!$B$34:$B$777,Q$296)+'СЕТ СН'!$F$13</f>
        <v>0</v>
      </c>
      <c r="R312" s="36">
        <f>SUMIFS(СВЦЭМ!$I$34:$I$777,СВЦЭМ!$A$34:$A$777,$A312,СВЦЭМ!$B$34:$B$777,R$296)+'СЕТ СН'!$F$13</f>
        <v>0</v>
      </c>
      <c r="S312" s="36">
        <f>SUMIFS(СВЦЭМ!$I$34:$I$777,СВЦЭМ!$A$34:$A$777,$A312,СВЦЭМ!$B$34:$B$777,S$296)+'СЕТ СН'!$F$13</f>
        <v>0</v>
      </c>
      <c r="T312" s="36">
        <f>SUMIFS(СВЦЭМ!$I$34:$I$777,СВЦЭМ!$A$34:$A$777,$A312,СВЦЭМ!$B$34:$B$777,T$296)+'СЕТ СН'!$F$13</f>
        <v>0</v>
      </c>
      <c r="U312" s="36">
        <f>SUMIFS(СВЦЭМ!$I$34:$I$777,СВЦЭМ!$A$34:$A$777,$A312,СВЦЭМ!$B$34:$B$777,U$296)+'СЕТ СН'!$F$13</f>
        <v>0</v>
      </c>
      <c r="V312" s="36">
        <f>SUMIFS(СВЦЭМ!$I$34:$I$777,СВЦЭМ!$A$34:$A$777,$A312,СВЦЭМ!$B$34:$B$777,V$296)+'СЕТ СН'!$F$13</f>
        <v>0</v>
      </c>
      <c r="W312" s="36">
        <f>SUMIFS(СВЦЭМ!$I$34:$I$777,СВЦЭМ!$A$34:$A$777,$A312,СВЦЭМ!$B$34:$B$777,W$296)+'СЕТ СН'!$F$13</f>
        <v>0</v>
      </c>
      <c r="X312" s="36">
        <f>SUMIFS(СВЦЭМ!$I$34:$I$777,СВЦЭМ!$A$34:$A$777,$A312,СВЦЭМ!$B$34:$B$777,X$296)+'СЕТ СН'!$F$13</f>
        <v>0</v>
      </c>
      <c r="Y312" s="36">
        <f>SUMIFS(СВЦЭМ!$I$34:$I$777,СВЦЭМ!$A$34:$A$777,$A312,СВЦЭМ!$B$34:$B$777,Y$296)+'СЕТ СН'!$F$13</f>
        <v>0</v>
      </c>
    </row>
    <row r="313" spans="1:25" ht="15.75" x14ac:dyDescent="0.2">
      <c r="A313" s="35">
        <f t="shared" si="8"/>
        <v>43390</v>
      </c>
      <c r="B313" s="36">
        <f>SUMIFS(СВЦЭМ!$I$34:$I$777,СВЦЭМ!$A$34:$A$777,$A313,СВЦЭМ!$B$34:$B$777,B$296)+'СЕТ СН'!$F$13</f>
        <v>0</v>
      </c>
      <c r="C313" s="36">
        <f>SUMIFS(СВЦЭМ!$I$34:$I$777,СВЦЭМ!$A$34:$A$777,$A313,СВЦЭМ!$B$34:$B$777,C$296)+'СЕТ СН'!$F$13</f>
        <v>0</v>
      </c>
      <c r="D313" s="36">
        <f>SUMIFS(СВЦЭМ!$I$34:$I$777,СВЦЭМ!$A$34:$A$777,$A313,СВЦЭМ!$B$34:$B$777,D$296)+'СЕТ СН'!$F$13</f>
        <v>0</v>
      </c>
      <c r="E313" s="36">
        <f>SUMIFS(СВЦЭМ!$I$34:$I$777,СВЦЭМ!$A$34:$A$777,$A313,СВЦЭМ!$B$34:$B$777,E$296)+'СЕТ СН'!$F$13</f>
        <v>0</v>
      </c>
      <c r="F313" s="36">
        <f>SUMIFS(СВЦЭМ!$I$34:$I$777,СВЦЭМ!$A$34:$A$777,$A313,СВЦЭМ!$B$34:$B$777,F$296)+'СЕТ СН'!$F$13</f>
        <v>0</v>
      </c>
      <c r="G313" s="36">
        <f>SUMIFS(СВЦЭМ!$I$34:$I$777,СВЦЭМ!$A$34:$A$777,$A313,СВЦЭМ!$B$34:$B$777,G$296)+'СЕТ СН'!$F$13</f>
        <v>0</v>
      </c>
      <c r="H313" s="36">
        <f>SUMIFS(СВЦЭМ!$I$34:$I$777,СВЦЭМ!$A$34:$A$777,$A313,СВЦЭМ!$B$34:$B$777,H$296)+'СЕТ СН'!$F$13</f>
        <v>0</v>
      </c>
      <c r="I313" s="36">
        <f>SUMIFS(СВЦЭМ!$I$34:$I$777,СВЦЭМ!$A$34:$A$777,$A313,СВЦЭМ!$B$34:$B$777,I$296)+'СЕТ СН'!$F$13</f>
        <v>0</v>
      </c>
      <c r="J313" s="36">
        <f>SUMIFS(СВЦЭМ!$I$34:$I$777,СВЦЭМ!$A$34:$A$777,$A313,СВЦЭМ!$B$34:$B$777,J$296)+'СЕТ СН'!$F$13</f>
        <v>0</v>
      </c>
      <c r="K313" s="36">
        <f>SUMIFS(СВЦЭМ!$I$34:$I$777,СВЦЭМ!$A$34:$A$777,$A313,СВЦЭМ!$B$34:$B$777,K$296)+'СЕТ СН'!$F$13</f>
        <v>0</v>
      </c>
      <c r="L313" s="36">
        <f>SUMIFS(СВЦЭМ!$I$34:$I$777,СВЦЭМ!$A$34:$A$777,$A313,СВЦЭМ!$B$34:$B$777,L$296)+'СЕТ СН'!$F$13</f>
        <v>0</v>
      </c>
      <c r="M313" s="36">
        <f>SUMIFS(СВЦЭМ!$I$34:$I$777,СВЦЭМ!$A$34:$A$777,$A313,СВЦЭМ!$B$34:$B$777,M$296)+'СЕТ СН'!$F$13</f>
        <v>0</v>
      </c>
      <c r="N313" s="36">
        <f>SUMIFS(СВЦЭМ!$I$34:$I$777,СВЦЭМ!$A$34:$A$777,$A313,СВЦЭМ!$B$34:$B$777,N$296)+'СЕТ СН'!$F$13</f>
        <v>0</v>
      </c>
      <c r="O313" s="36">
        <f>SUMIFS(СВЦЭМ!$I$34:$I$777,СВЦЭМ!$A$34:$A$777,$A313,СВЦЭМ!$B$34:$B$777,O$296)+'СЕТ СН'!$F$13</f>
        <v>0</v>
      </c>
      <c r="P313" s="36">
        <f>SUMIFS(СВЦЭМ!$I$34:$I$777,СВЦЭМ!$A$34:$A$777,$A313,СВЦЭМ!$B$34:$B$777,P$296)+'СЕТ СН'!$F$13</f>
        <v>0</v>
      </c>
      <c r="Q313" s="36">
        <f>SUMIFS(СВЦЭМ!$I$34:$I$777,СВЦЭМ!$A$34:$A$777,$A313,СВЦЭМ!$B$34:$B$777,Q$296)+'СЕТ СН'!$F$13</f>
        <v>0</v>
      </c>
      <c r="R313" s="36">
        <f>SUMIFS(СВЦЭМ!$I$34:$I$777,СВЦЭМ!$A$34:$A$777,$A313,СВЦЭМ!$B$34:$B$777,R$296)+'СЕТ СН'!$F$13</f>
        <v>0</v>
      </c>
      <c r="S313" s="36">
        <f>SUMIFS(СВЦЭМ!$I$34:$I$777,СВЦЭМ!$A$34:$A$777,$A313,СВЦЭМ!$B$34:$B$777,S$296)+'СЕТ СН'!$F$13</f>
        <v>0</v>
      </c>
      <c r="T313" s="36">
        <f>SUMIFS(СВЦЭМ!$I$34:$I$777,СВЦЭМ!$A$34:$A$777,$A313,СВЦЭМ!$B$34:$B$777,T$296)+'СЕТ СН'!$F$13</f>
        <v>0</v>
      </c>
      <c r="U313" s="36">
        <f>SUMIFS(СВЦЭМ!$I$34:$I$777,СВЦЭМ!$A$34:$A$777,$A313,СВЦЭМ!$B$34:$B$777,U$296)+'СЕТ СН'!$F$13</f>
        <v>0</v>
      </c>
      <c r="V313" s="36">
        <f>SUMIFS(СВЦЭМ!$I$34:$I$777,СВЦЭМ!$A$34:$A$777,$A313,СВЦЭМ!$B$34:$B$777,V$296)+'СЕТ СН'!$F$13</f>
        <v>0</v>
      </c>
      <c r="W313" s="36">
        <f>SUMIFS(СВЦЭМ!$I$34:$I$777,СВЦЭМ!$A$34:$A$777,$A313,СВЦЭМ!$B$34:$B$777,W$296)+'СЕТ СН'!$F$13</f>
        <v>0</v>
      </c>
      <c r="X313" s="36">
        <f>SUMIFS(СВЦЭМ!$I$34:$I$777,СВЦЭМ!$A$34:$A$777,$A313,СВЦЭМ!$B$34:$B$777,X$296)+'СЕТ СН'!$F$13</f>
        <v>0</v>
      </c>
      <c r="Y313" s="36">
        <f>SUMIFS(СВЦЭМ!$I$34:$I$777,СВЦЭМ!$A$34:$A$777,$A313,СВЦЭМ!$B$34:$B$777,Y$296)+'СЕТ СН'!$F$13</f>
        <v>0</v>
      </c>
    </row>
    <row r="314" spans="1:25" ht="15.75" x14ac:dyDescent="0.2">
      <c r="A314" s="35">
        <f t="shared" si="8"/>
        <v>43391</v>
      </c>
      <c r="B314" s="36">
        <f>SUMIFS(СВЦЭМ!$I$34:$I$777,СВЦЭМ!$A$34:$A$777,$A314,СВЦЭМ!$B$34:$B$777,B$296)+'СЕТ СН'!$F$13</f>
        <v>0</v>
      </c>
      <c r="C314" s="36">
        <f>SUMIFS(СВЦЭМ!$I$34:$I$777,СВЦЭМ!$A$34:$A$777,$A314,СВЦЭМ!$B$34:$B$777,C$296)+'СЕТ СН'!$F$13</f>
        <v>0</v>
      </c>
      <c r="D314" s="36">
        <f>SUMIFS(СВЦЭМ!$I$34:$I$777,СВЦЭМ!$A$34:$A$777,$A314,СВЦЭМ!$B$34:$B$777,D$296)+'СЕТ СН'!$F$13</f>
        <v>0</v>
      </c>
      <c r="E314" s="36">
        <f>SUMIFS(СВЦЭМ!$I$34:$I$777,СВЦЭМ!$A$34:$A$777,$A314,СВЦЭМ!$B$34:$B$777,E$296)+'СЕТ СН'!$F$13</f>
        <v>0</v>
      </c>
      <c r="F314" s="36">
        <f>SUMIFS(СВЦЭМ!$I$34:$I$777,СВЦЭМ!$A$34:$A$777,$A314,СВЦЭМ!$B$34:$B$777,F$296)+'СЕТ СН'!$F$13</f>
        <v>0</v>
      </c>
      <c r="G314" s="36">
        <f>SUMIFS(СВЦЭМ!$I$34:$I$777,СВЦЭМ!$A$34:$A$777,$A314,СВЦЭМ!$B$34:$B$777,G$296)+'СЕТ СН'!$F$13</f>
        <v>0</v>
      </c>
      <c r="H314" s="36">
        <f>SUMIFS(СВЦЭМ!$I$34:$I$777,СВЦЭМ!$A$34:$A$777,$A314,СВЦЭМ!$B$34:$B$777,H$296)+'СЕТ СН'!$F$13</f>
        <v>0</v>
      </c>
      <c r="I314" s="36">
        <f>SUMIFS(СВЦЭМ!$I$34:$I$777,СВЦЭМ!$A$34:$A$777,$A314,СВЦЭМ!$B$34:$B$777,I$296)+'СЕТ СН'!$F$13</f>
        <v>0</v>
      </c>
      <c r="J314" s="36">
        <f>SUMIFS(СВЦЭМ!$I$34:$I$777,СВЦЭМ!$A$34:$A$777,$A314,СВЦЭМ!$B$34:$B$777,J$296)+'СЕТ СН'!$F$13</f>
        <v>0</v>
      </c>
      <c r="K314" s="36">
        <f>SUMIFS(СВЦЭМ!$I$34:$I$777,СВЦЭМ!$A$34:$A$777,$A314,СВЦЭМ!$B$34:$B$777,K$296)+'СЕТ СН'!$F$13</f>
        <v>0</v>
      </c>
      <c r="L314" s="36">
        <f>SUMIFS(СВЦЭМ!$I$34:$I$777,СВЦЭМ!$A$34:$A$777,$A314,СВЦЭМ!$B$34:$B$777,L$296)+'СЕТ СН'!$F$13</f>
        <v>0</v>
      </c>
      <c r="M314" s="36">
        <f>SUMIFS(СВЦЭМ!$I$34:$I$777,СВЦЭМ!$A$34:$A$777,$A314,СВЦЭМ!$B$34:$B$777,M$296)+'СЕТ СН'!$F$13</f>
        <v>0</v>
      </c>
      <c r="N314" s="36">
        <f>SUMIFS(СВЦЭМ!$I$34:$I$777,СВЦЭМ!$A$34:$A$777,$A314,СВЦЭМ!$B$34:$B$777,N$296)+'СЕТ СН'!$F$13</f>
        <v>0</v>
      </c>
      <c r="O314" s="36">
        <f>SUMIFS(СВЦЭМ!$I$34:$I$777,СВЦЭМ!$A$34:$A$777,$A314,СВЦЭМ!$B$34:$B$777,O$296)+'СЕТ СН'!$F$13</f>
        <v>0</v>
      </c>
      <c r="P314" s="36">
        <f>SUMIFS(СВЦЭМ!$I$34:$I$777,СВЦЭМ!$A$34:$A$777,$A314,СВЦЭМ!$B$34:$B$777,P$296)+'СЕТ СН'!$F$13</f>
        <v>0</v>
      </c>
      <c r="Q314" s="36">
        <f>SUMIFS(СВЦЭМ!$I$34:$I$777,СВЦЭМ!$A$34:$A$777,$A314,СВЦЭМ!$B$34:$B$777,Q$296)+'СЕТ СН'!$F$13</f>
        <v>0</v>
      </c>
      <c r="R314" s="36">
        <f>SUMIFS(СВЦЭМ!$I$34:$I$777,СВЦЭМ!$A$34:$A$777,$A314,СВЦЭМ!$B$34:$B$777,R$296)+'СЕТ СН'!$F$13</f>
        <v>0</v>
      </c>
      <c r="S314" s="36">
        <f>SUMIFS(СВЦЭМ!$I$34:$I$777,СВЦЭМ!$A$34:$A$777,$A314,СВЦЭМ!$B$34:$B$777,S$296)+'СЕТ СН'!$F$13</f>
        <v>0</v>
      </c>
      <c r="T314" s="36">
        <f>SUMIFS(СВЦЭМ!$I$34:$I$777,СВЦЭМ!$A$34:$A$777,$A314,СВЦЭМ!$B$34:$B$777,T$296)+'СЕТ СН'!$F$13</f>
        <v>0</v>
      </c>
      <c r="U314" s="36">
        <f>SUMIFS(СВЦЭМ!$I$34:$I$777,СВЦЭМ!$A$34:$A$777,$A314,СВЦЭМ!$B$34:$B$777,U$296)+'СЕТ СН'!$F$13</f>
        <v>0</v>
      </c>
      <c r="V314" s="36">
        <f>SUMIFS(СВЦЭМ!$I$34:$I$777,СВЦЭМ!$A$34:$A$777,$A314,СВЦЭМ!$B$34:$B$777,V$296)+'СЕТ СН'!$F$13</f>
        <v>0</v>
      </c>
      <c r="W314" s="36">
        <f>SUMIFS(СВЦЭМ!$I$34:$I$777,СВЦЭМ!$A$34:$A$777,$A314,СВЦЭМ!$B$34:$B$777,W$296)+'СЕТ СН'!$F$13</f>
        <v>0</v>
      </c>
      <c r="X314" s="36">
        <f>SUMIFS(СВЦЭМ!$I$34:$I$777,СВЦЭМ!$A$34:$A$777,$A314,СВЦЭМ!$B$34:$B$777,X$296)+'СЕТ СН'!$F$13</f>
        <v>0</v>
      </c>
      <c r="Y314" s="36">
        <f>SUMIFS(СВЦЭМ!$I$34:$I$777,СВЦЭМ!$A$34:$A$777,$A314,СВЦЭМ!$B$34:$B$777,Y$296)+'СЕТ СН'!$F$13</f>
        <v>0</v>
      </c>
    </row>
    <row r="315" spans="1:25" ht="15.75" x14ac:dyDescent="0.2">
      <c r="A315" s="35">
        <f t="shared" si="8"/>
        <v>43392</v>
      </c>
      <c r="B315" s="36">
        <f>SUMIFS(СВЦЭМ!$I$34:$I$777,СВЦЭМ!$A$34:$A$777,$A315,СВЦЭМ!$B$34:$B$777,B$296)+'СЕТ СН'!$F$13</f>
        <v>0</v>
      </c>
      <c r="C315" s="36">
        <f>SUMIFS(СВЦЭМ!$I$34:$I$777,СВЦЭМ!$A$34:$A$777,$A315,СВЦЭМ!$B$34:$B$777,C$296)+'СЕТ СН'!$F$13</f>
        <v>0</v>
      </c>
      <c r="D315" s="36">
        <f>SUMIFS(СВЦЭМ!$I$34:$I$777,СВЦЭМ!$A$34:$A$777,$A315,СВЦЭМ!$B$34:$B$777,D$296)+'СЕТ СН'!$F$13</f>
        <v>0</v>
      </c>
      <c r="E315" s="36">
        <f>SUMIFS(СВЦЭМ!$I$34:$I$777,СВЦЭМ!$A$34:$A$777,$A315,СВЦЭМ!$B$34:$B$777,E$296)+'СЕТ СН'!$F$13</f>
        <v>0</v>
      </c>
      <c r="F315" s="36">
        <f>SUMIFS(СВЦЭМ!$I$34:$I$777,СВЦЭМ!$A$34:$A$777,$A315,СВЦЭМ!$B$34:$B$777,F$296)+'СЕТ СН'!$F$13</f>
        <v>0</v>
      </c>
      <c r="G315" s="36">
        <f>SUMIFS(СВЦЭМ!$I$34:$I$777,СВЦЭМ!$A$34:$A$777,$A315,СВЦЭМ!$B$34:$B$777,G$296)+'СЕТ СН'!$F$13</f>
        <v>0</v>
      </c>
      <c r="H315" s="36">
        <f>SUMIFS(СВЦЭМ!$I$34:$I$777,СВЦЭМ!$A$34:$A$777,$A315,СВЦЭМ!$B$34:$B$777,H$296)+'СЕТ СН'!$F$13</f>
        <v>0</v>
      </c>
      <c r="I315" s="36">
        <f>SUMIFS(СВЦЭМ!$I$34:$I$777,СВЦЭМ!$A$34:$A$777,$A315,СВЦЭМ!$B$34:$B$777,I$296)+'СЕТ СН'!$F$13</f>
        <v>0</v>
      </c>
      <c r="J315" s="36">
        <f>SUMIFS(СВЦЭМ!$I$34:$I$777,СВЦЭМ!$A$34:$A$777,$A315,СВЦЭМ!$B$34:$B$777,J$296)+'СЕТ СН'!$F$13</f>
        <v>0</v>
      </c>
      <c r="K315" s="36">
        <f>SUMIFS(СВЦЭМ!$I$34:$I$777,СВЦЭМ!$A$34:$A$777,$A315,СВЦЭМ!$B$34:$B$777,K$296)+'СЕТ СН'!$F$13</f>
        <v>0</v>
      </c>
      <c r="L315" s="36">
        <f>SUMIFS(СВЦЭМ!$I$34:$I$777,СВЦЭМ!$A$34:$A$777,$A315,СВЦЭМ!$B$34:$B$777,L$296)+'СЕТ СН'!$F$13</f>
        <v>0</v>
      </c>
      <c r="M315" s="36">
        <f>SUMIFS(СВЦЭМ!$I$34:$I$777,СВЦЭМ!$A$34:$A$777,$A315,СВЦЭМ!$B$34:$B$777,M$296)+'СЕТ СН'!$F$13</f>
        <v>0</v>
      </c>
      <c r="N315" s="36">
        <f>SUMIFS(СВЦЭМ!$I$34:$I$777,СВЦЭМ!$A$34:$A$777,$A315,СВЦЭМ!$B$34:$B$777,N$296)+'СЕТ СН'!$F$13</f>
        <v>0</v>
      </c>
      <c r="O315" s="36">
        <f>SUMIFS(СВЦЭМ!$I$34:$I$777,СВЦЭМ!$A$34:$A$777,$A315,СВЦЭМ!$B$34:$B$777,O$296)+'СЕТ СН'!$F$13</f>
        <v>0</v>
      </c>
      <c r="P315" s="36">
        <f>SUMIFS(СВЦЭМ!$I$34:$I$777,СВЦЭМ!$A$34:$A$777,$A315,СВЦЭМ!$B$34:$B$777,P$296)+'СЕТ СН'!$F$13</f>
        <v>0</v>
      </c>
      <c r="Q315" s="36">
        <f>SUMIFS(СВЦЭМ!$I$34:$I$777,СВЦЭМ!$A$34:$A$777,$A315,СВЦЭМ!$B$34:$B$777,Q$296)+'СЕТ СН'!$F$13</f>
        <v>0</v>
      </c>
      <c r="R315" s="36">
        <f>SUMIFS(СВЦЭМ!$I$34:$I$777,СВЦЭМ!$A$34:$A$777,$A315,СВЦЭМ!$B$34:$B$777,R$296)+'СЕТ СН'!$F$13</f>
        <v>0</v>
      </c>
      <c r="S315" s="36">
        <f>SUMIFS(СВЦЭМ!$I$34:$I$777,СВЦЭМ!$A$34:$A$777,$A315,СВЦЭМ!$B$34:$B$777,S$296)+'СЕТ СН'!$F$13</f>
        <v>0</v>
      </c>
      <c r="T315" s="36">
        <f>SUMIFS(СВЦЭМ!$I$34:$I$777,СВЦЭМ!$A$34:$A$777,$A315,СВЦЭМ!$B$34:$B$777,T$296)+'СЕТ СН'!$F$13</f>
        <v>0</v>
      </c>
      <c r="U315" s="36">
        <f>SUMIFS(СВЦЭМ!$I$34:$I$777,СВЦЭМ!$A$34:$A$777,$A315,СВЦЭМ!$B$34:$B$777,U$296)+'СЕТ СН'!$F$13</f>
        <v>0</v>
      </c>
      <c r="V315" s="36">
        <f>SUMIFS(СВЦЭМ!$I$34:$I$777,СВЦЭМ!$A$34:$A$777,$A315,СВЦЭМ!$B$34:$B$777,V$296)+'СЕТ СН'!$F$13</f>
        <v>0</v>
      </c>
      <c r="W315" s="36">
        <f>SUMIFS(СВЦЭМ!$I$34:$I$777,СВЦЭМ!$A$34:$A$777,$A315,СВЦЭМ!$B$34:$B$777,W$296)+'СЕТ СН'!$F$13</f>
        <v>0</v>
      </c>
      <c r="X315" s="36">
        <f>SUMIFS(СВЦЭМ!$I$34:$I$777,СВЦЭМ!$A$34:$A$777,$A315,СВЦЭМ!$B$34:$B$777,X$296)+'СЕТ СН'!$F$13</f>
        <v>0</v>
      </c>
      <c r="Y315" s="36">
        <f>SUMIFS(СВЦЭМ!$I$34:$I$777,СВЦЭМ!$A$34:$A$777,$A315,СВЦЭМ!$B$34:$B$777,Y$296)+'СЕТ СН'!$F$13</f>
        <v>0</v>
      </c>
    </row>
    <row r="316" spans="1:25" ht="15.75" x14ac:dyDescent="0.2">
      <c r="A316" s="35">
        <f t="shared" si="8"/>
        <v>43393</v>
      </c>
      <c r="B316" s="36">
        <f>SUMIFS(СВЦЭМ!$I$34:$I$777,СВЦЭМ!$A$34:$A$777,$A316,СВЦЭМ!$B$34:$B$777,B$296)+'СЕТ СН'!$F$13</f>
        <v>0</v>
      </c>
      <c r="C316" s="36">
        <f>SUMIFS(СВЦЭМ!$I$34:$I$777,СВЦЭМ!$A$34:$A$777,$A316,СВЦЭМ!$B$34:$B$777,C$296)+'СЕТ СН'!$F$13</f>
        <v>0</v>
      </c>
      <c r="D316" s="36">
        <f>SUMIFS(СВЦЭМ!$I$34:$I$777,СВЦЭМ!$A$34:$A$777,$A316,СВЦЭМ!$B$34:$B$777,D$296)+'СЕТ СН'!$F$13</f>
        <v>0</v>
      </c>
      <c r="E316" s="36">
        <f>SUMIFS(СВЦЭМ!$I$34:$I$777,СВЦЭМ!$A$34:$A$777,$A316,СВЦЭМ!$B$34:$B$777,E$296)+'СЕТ СН'!$F$13</f>
        <v>0</v>
      </c>
      <c r="F316" s="36">
        <f>SUMIFS(СВЦЭМ!$I$34:$I$777,СВЦЭМ!$A$34:$A$777,$A316,СВЦЭМ!$B$34:$B$777,F$296)+'СЕТ СН'!$F$13</f>
        <v>0</v>
      </c>
      <c r="G316" s="36">
        <f>SUMIFS(СВЦЭМ!$I$34:$I$777,СВЦЭМ!$A$34:$A$777,$A316,СВЦЭМ!$B$34:$B$777,G$296)+'СЕТ СН'!$F$13</f>
        <v>0</v>
      </c>
      <c r="H316" s="36">
        <f>SUMIFS(СВЦЭМ!$I$34:$I$777,СВЦЭМ!$A$34:$A$777,$A316,СВЦЭМ!$B$34:$B$777,H$296)+'СЕТ СН'!$F$13</f>
        <v>0</v>
      </c>
      <c r="I316" s="36">
        <f>SUMIFS(СВЦЭМ!$I$34:$I$777,СВЦЭМ!$A$34:$A$777,$A316,СВЦЭМ!$B$34:$B$777,I$296)+'СЕТ СН'!$F$13</f>
        <v>0</v>
      </c>
      <c r="J316" s="36">
        <f>SUMIFS(СВЦЭМ!$I$34:$I$777,СВЦЭМ!$A$34:$A$777,$A316,СВЦЭМ!$B$34:$B$777,J$296)+'СЕТ СН'!$F$13</f>
        <v>0</v>
      </c>
      <c r="K316" s="36">
        <f>SUMIFS(СВЦЭМ!$I$34:$I$777,СВЦЭМ!$A$34:$A$777,$A316,СВЦЭМ!$B$34:$B$777,K$296)+'СЕТ СН'!$F$13</f>
        <v>0</v>
      </c>
      <c r="L316" s="36">
        <f>SUMIFS(СВЦЭМ!$I$34:$I$777,СВЦЭМ!$A$34:$A$777,$A316,СВЦЭМ!$B$34:$B$777,L$296)+'СЕТ СН'!$F$13</f>
        <v>0</v>
      </c>
      <c r="M316" s="36">
        <f>SUMIFS(СВЦЭМ!$I$34:$I$777,СВЦЭМ!$A$34:$A$777,$A316,СВЦЭМ!$B$34:$B$777,M$296)+'СЕТ СН'!$F$13</f>
        <v>0</v>
      </c>
      <c r="N316" s="36">
        <f>SUMIFS(СВЦЭМ!$I$34:$I$777,СВЦЭМ!$A$34:$A$777,$A316,СВЦЭМ!$B$34:$B$777,N$296)+'СЕТ СН'!$F$13</f>
        <v>0</v>
      </c>
      <c r="O316" s="36">
        <f>SUMIFS(СВЦЭМ!$I$34:$I$777,СВЦЭМ!$A$34:$A$777,$A316,СВЦЭМ!$B$34:$B$777,O$296)+'СЕТ СН'!$F$13</f>
        <v>0</v>
      </c>
      <c r="P316" s="36">
        <f>SUMIFS(СВЦЭМ!$I$34:$I$777,СВЦЭМ!$A$34:$A$777,$A316,СВЦЭМ!$B$34:$B$777,P$296)+'СЕТ СН'!$F$13</f>
        <v>0</v>
      </c>
      <c r="Q316" s="36">
        <f>SUMIFS(СВЦЭМ!$I$34:$I$777,СВЦЭМ!$A$34:$A$777,$A316,СВЦЭМ!$B$34:$B$777,Q$296)+'СЕТ СН'!$F$13</f>
        <v>0</v>
      </c>
      <c r="R316" s="36">
        <f>SUMIFS(СВЦЭМ!$I$34:$I$777,СВЦЭМ!$A$34:$A$777,$A316,СВЦЭМ!$B$34:$B$777,R$296)+'СЕТ СН'!$F$13</f>
        <v>0</v>
      </c>
      <c r="S316" s="36">
        <f>SUMIFS(СВЦЭМ!$I$34:$I$777,СВЦЭМ!$A$34:$A$777,$A316,СВЦЭМ!$B$34:$B$777,S$296)+'СЕТ СН'!$F$13</f>
        <v>0</v>
      </c>
      <c r="T316" s="36">
        <f>SUMIFS(СВЦЭМ!$I$34:$I$777,СВЦЭМ!$A$34:$A$777,$A316,СВЦЭМ!$B$34:$B$777,T$296)+'СЕТ СН'!$F$13</f>
        <v>0</v>
      </c>
      <c r="U316" s="36">
        <f>SUMIFS(СВЦЭМ!$I$34:$I$777,СВЦЭМ!$A$34:$A$777,$A316,СВЦЭМ!$B$34:$B$777,U$296)+'СЕТ СН'!$F$13</f>
        <v>0</v>
      </c>
      <c r="V316" s="36">
        <f>SUMIFS(СВЦЭМ!$I$34:$I$777,СВЦЭМ!$A$34:$A$777,$A316,СВЦЭМ!$B$34:$B$777,V$296)+'СЕТ СН'!$F$13</f>
        <v>0</v>
      </c>
      <c r="W316" s="36">
        <f>SUMIFS(СВЦЭМ!$I$34:$I$777,СВЦЭМ!$A$34:$A$777,$A316,СВЦЭМ!$B$34:$B$777,W$296)+'СЕТ СН'!$F$13</f>
        <v>0</v>
      </c>
      <c r="X316" s="36">
        <f>SUMIFS(СВЦЭМ!$I$34:$I$777,СВЦЭМ!$A$34:$A$777,$A316,СВЦЭМ!$B$34:$B$777,X$296)+'СЕТ СН'!$F$13</f>
        <v>0</v>
      </c>
      <c r="Y316" s="36">
        <f>SUMIFS(СВЦЭМ!$I$34:$I$777,СВЦЭМ!$A$34:$A$777,$A316,СВЦЭМ!$B$34:$B$777,Y$296)+'СЕТ СН'!$F$13</f>
        <v>0</v>
      </c>
    </row>
    <row r="317" spans="1:25" ht="15.75" x14ac:dyDescent="0.2">
      <c r="A317" s="35">
        <f t="shared" si="8"/>
        <v>43394</v>
      </c>
      <c r="B317" s="36">
        <f>SUMIFS(СВЦЭМ!$I$34:$I$777,СВЦЭМ!$A$34:$A$777,$A317,СВЦЭМ!$B$34:$B$777,B$296)+'СЕТ СН'!$F$13</f>
        <v>0</v>
      </c>
      <c r="C317" s="36">
        <f>SUMIFS(СВЦЭМ!$I$34:$I$777,СВЦЭМ!$A$34:$A$777,$A317,СВЦЭМ!$B$34:$B$777,C$296)+'СЕТ СН'!$F$13</f>
        <v>0</v>
      </c>
      <c r="D317" s="36">
        <f>SUMIFS(СВЦЭМ!$I$34:$I$777,СВЦЭМ!$A$34:$A$777,$A317,СВЦЭМ!$B$34:$B$777,D$296)+'СЕТ СН'!$F$13</f>
        <v>0</v>
      </c>
      <c r="E317" s="36">
        <f>SUMIFS(СВЦЭМ!$I$34:$I$777,СВЦЭМ!$A$34:$A$777,$A317,СВЦЭМ!$B$34:$B$777,E$296)+'СЕТ СН'!$F$13</f>
        <v>0</v>
      </c>
      <c r="F317" s="36">
        <f>SUMIFS(СВЦЭМ!$I$34:$I$777,СВЦЭМ!$A$34:$A$777,$A317,СВЦЭМ!$B$34:$B$777,F$296)+'СЕТ СН'!$F$13</f>
        <v>0</v>
      </c>
      <c r="G317" s="36">
        <f>SUMIFS(СВЦЭМ!$I$34:$I$777,СВЦЭМ!$A$34:$A$777,$A317,СВЦЭМ!$B$34:$B$777,G$296)+'СЕТ СН'!$F$13</f>
        <v>0</v>
      </c>
      <c r="H317" s="36">
        <f>SUMIFS(СВЦЭМ!$I$34:$I$777,СВЦЭМ!$A$34:$A$777,$A317,СВЦЭМ!$B$34:$B$777,H$296)+'СЕТ СН'!$F$13</f>
        <v>0</v>
      </c>
      <c r="I317" s="36">
        <f>SUMIFS(СВЦЭМ!$I$34:$I$777,СВЦЭМ!$A$34:$A$777,$A317,СВЦЭМ!$B$34:$B$777,I$296)+'СЕТ СН'!$F$13</f>
        <v>0</v>
      </c>
      <c r="J317" s="36">
        <f>SUMIFS(СВЦЭМ!$I$34:$I$777,СВЦЭМ!$A$34:$A$777,$A317,СВЦЭМ!$B$34:$B$777,J$296)+'СЕТ СН'!$F$13</f>
        <v>0</v>
      </c>
      <c r="K317" s="36">
        <f>SUMIFS(СВЦЭМ!$I$34:$I$777,СВЦЭМ!$A$34:$A$777,$A317,СВЦЭМ!$B$34:$B$777,K$296)+'СЕТ СН'!$F$13</f>
        <v>0</v>
      </c>
      <c r="L317" s="36">
        <f>SUMIFS(СВЦЭМ!$I$34:$I$777,СВЦЭМ!$A$34:$A$777,$A317,СВЦЭМ!$B$34:$B$777,L$296)+'СЕТ СН'!$F$13</f>
        <v>0</v>
      </c>
      <c r="M317" s="36">
        <f>SUMIFS(СВЦЭМ!$I$34:$I$777,СВЦЭМ!$A$34:$A$777,$A317,СВЦЭМ!$B$34:$B$777,M$296)+'СЕТ СН'!$F$13</f>
        <v>0</v>
      </c>
      <c r="N317" s="36">
        <f>SUMIFS(СВЦЭМ!$I$34:$I$777,СВЦЭМ!$A$34:$A$777,$A317,СВЦЭМ!$B$34:$B$777,N$296)+'СЕТ СН'!$F$13</f>
        <v>0</v>
      </c>
      <c r="O317" s="36">
        <f>SUMIFS(СВЦЭМ!$I$34:$I$777,СВЦЭМ!$A$34:$A$777,$A317,СВЦЭМ!$B$34:$B$777,O$296)+'СЕТ СН'!$F$13</f>
        <v>0</v>
      </c>
      <c r="P317" s="36">
        <f>SUMIFS(СВЦЭМ!$I$34:$I$777,СВЦЭМ!$A$34:$A$777,$A317,СВЦЭМ!$B$34:$B$777,P$296)+'СЕТ СН'!$F$13</f>
        <v>0</v>
      </c>
      <c r="Q317" s="36">
        <f>SUMIFS(СВЦЭМ!$I$34:$I$777,СВЦЭМ!$A$34:$A$777,$A317,СВЦЭМ!$B$34:$B$777,Q$296)+'СЕТ СН'!$F$13</f>
        <v>0</v>
      </c>
      <c r="R317" s="36">
        <f>SUMIFS(СВЦЭМ!$I$34:$I$777,СВЦЭМ!$A$34:$A$777,$A317,СВЦЭМ!$B$34:$B$777,R$296)+'СЕТ СН'!$F$13</f>
        <v>0</v>
      </c>
      <c r="S317" s="36">
        <f>SUMIFS(СВЦЭМ!$I$34:$I$777,СВЦЭМ!$A$34:$A$777,$A317,СВЦЭМ!$B$34:$B$777,S$296)+'СЕТ СН'!$F$13</f>
        <v>0</v>
      </c>
      <c r="T317" s="36">
        <f>SUMIFS(СВЦЭМ!$I$34:$I$777,СВЦЭМ!$A$34:$A$777,$A317,СВЦЭМ!$B$34:$B$777,T$296)+'СЕТ СН'!$F$13</f>
        <v>0</v>
      </c>
      <c r="U317" s="36">
        <f>SUMIFS(СВЦЭМ!$I$34:$I$777,СВЦЭМ!$A$34:$A$777,$A317,СВЦЭМ!$B$34:$B$777,U$296)+'СЕТ СН'!$F$13</f>
        <v>0</v>
      </c>
      <c r="V317" s="36">
        <f>SUMIFS(СВЦЭМ!$I$34:$I$777,СВЦЭМ!$A$34:$A$777,$A317,СВЦЭМ!$B$34:$B$777,V$296)+'СЕТ СН'!$F$13</f>
        <v>0</v>
      </c>
      <c r="W317" s="36">
        <f>SUMIFS(СВЦЭМ!$I$34:$I$777,СВЦЭМ!$A$34:$A$777,$A317,СВЦЭМ!$B$34:$B$777,W$296)+'СЕТ СН'!$F$13</f>
        <v>0</v>
      </c>
      <c r="X317" s="36">
        <f>SUMIFS(СВЦЭМ!$I$34:$I$777,СВЦЭМ!$A$34:$A$777,$A317,СВЦЭМ!$B$34:$B$777,X$296)+'СЕТ СН'!$F$13</f>
        <v>0</v>
      </c>
      <c r="Y317" s="36">
        <f>SUMIFS(СВЦЭМ!$I$34:$I$777,СВЦЭМ!$A$34:$A$777,$A317,СВЦЭМ!$B$34:$B$777,Y$296)+'СЕТ СН'!$F$13</f>
        <v>0</v>
      </c>
    </row>
    <row r="318" spans="1:25" ht="15.75" x14ac:dyDescent="0.2">
      <c r="A318" s="35">
        <f t="shared" si="8"/>
        <v>43395</v>
      </c>
      <c r="B318" s="36">
        <f>SUMIFS(СВЦЭМ!$I$34:$I$777,СВЦЭМ!$A$34:$A$777,$A318,СВЦЭМ!$B$34:$B$777,B$296)+'СЕТ СН'!$F$13</f>
        <v>0</v>
      </c>
      <c r="C318" s="36">
        <f>SUMIFS(СВЦЭМ!$I$34:$I$777,СВЦЭМ!$A$34:$A$777,$A318,СВЦЭМ!$B$34:$B$777,C$296)+'СЕТ СН'!$F$13</f>
        <v>0</v>
      </c>
      <c r="D318" s="36">
        <f>SUMIFS(СВЦЭМ!$I$34:$I$777,СВЦЭМ!$A$34:$A$777,$A318,СВЦЭМ!$B$34:$B$777,D$296)+'СЕТ СН'!$F$13</f>
        <v>0</v>
      </c>
      <c r="E318" s="36">
        <f>SUMIFS(СВЦЭМ!$I$34:$I$777,СВЦЭМ!$A$34:$A$777,$A318,СВЦЭМ!$B$34:$B$777,E$296)+'СЕТ СН'!$F$13</f>
        <v>0</v>
      </c>
      <c r="F318" s="36">
        <f>SUMIFS(СВЦЭМ!$I$34:$I$777,СВЦЭМ!$A$34:$A$777,$A318,СВЦЭМ!$B$34:$B$777,F$296)+'СЕТ СН'!$F$13</f>
        <v>0</v>
      </c>
      <c r="G318" s="36">
        <f>SUMIFS(СВЦЭМ!$I$34:$I$777,СВЦЭМ!$A$34:$A$777,$A318,СВЦЭМ!$B$34:$B$777,G$296)+'СЕТ СН'!$F$13</f>
        <v>0</v>
      </c>
      <c r="H318" s="36">
        <f>SUMIFS(СВЦЭМ!$I$34:$I$777,СВЦЭМ!$A$34:$A$777,$A318,СВЦЭМ!$B$34:$B$777,H$296)+'СЕТ СН'!$F$13</f>
        <v>0</v>
      </c>
      <c r="I318" s="36">
        <f>SUMIFS(СВЦЭМ!$I$34:$I$777,СВЦЭМ!$A$34:$A$777,$A318,СВЦЭМ!$B$34:$B$777,I$296)+'СЕТ СН'!$F$13</f>
        <v>0</v>
      </c>
      <c r="J318" s="36">
        <f>SUMIFS(СВЦЭМ!$I$34:$I$777,СВЦЭМ!$A$34:$A$777,$A318,СВЦЭМ!$B$34:$B$777,J$296)+'СЕТ СН'!$F$13</f>
        <v>0</v>
      </c>
      <c r="K318" s="36">
        <f>SUMIFS(СВЦЭМ!$I$34:$I$777,СВЦЭМ!$A$34:$A$777,$A318,СВЦЭМ!$B$34:$B$777,K$296)+'СЕТ СН'!$F$13</f>
        <v>0</v>
      </c>
      <c r="L318" s="36">
        <f>SUMIFS(СВЦЭМ!$I$34:$I$777,СВЦЭМ!$A$34:$A$777,$A318,СВЦЭМ!$B$34:$B$777,L$296)+'СЕТ СН'!$F$13</f>
        <v>0</v>
      </c>
      <c r="M318" s="36">
        <f>SUMIFS(СВЦЭМ!$I$34:$I$777,СВЦЭМ!$A$34:$A$777,$A318,СВЦЭМ!$B$34:$B$777,M$296)+'СЕТ СН'!$F$13</f>
        <v>0</v>
      </c>
      <c r="N318" s="36">
        <f>SUMIFS(СВЦЭМ!$I$34:$I$777,СВЦЭМ!$A$34:$A$777,$A318,СВЦЭМ!$B$34:$B$777,N$296)+'СЕТ СН'!$F$13</f>
        <v>0</v>
      </c>
      <c r="O318" s="36">
        <f>SUMIFS(СВЦЭМ!$I$34:$I$777,СВЦЭМ!$A$34:$A$777,$A318,СВЦЭМ!$B$34:$B$777,O$296)+'СЕТ СН'!$F$13</f>
        <v>0</v>
      </c>
      <c r="P318" s="36">
        <f>SUMIFS(СВЦЭМ!$I$34:$I$777,СВЦЭМ!$A$34:$A$777,$A318,СВЦЭМ!$B$34:$B$777,P$296)+'СЕТ СН'!$F$13</f>
        <v>0</v>
      </c>
      <c r="Q318" s="36">
        <f>SUMIFS(СВЦЭМ!$I$34:$I$777,СВЦЭМ!$A$34:$A$777,$A318,СВЦЭМ!$B$34:$B$777,Q$296)+'СЕТ СН'!$F$13</f>
        <v>0</v>
      </c>
      <c r="R318" s="36">
        <f>SUMIFS(СВЦЭМ!$I$34:$I$777,СВЦЭМ!$A$34:$A$777,$A318,СВЦЭМ!$B$34:$B$777,R$296)+'СЕТ СН'!$F$13</f>
        <v>0</v>
      </c>
      <c r="S318" s="36">
        <f>SUMIFS(СВЦЭМ!$I$34:$I$777,СВЦЭМ!$A$34:$A$777,$A318,СВЦЭМ!$B$34:$B$777,S$296)+'СЕТ СН'!$F$13</f>
        <v>0</v>
      </c>
      <c r="T318" s="36">
        <f>SUMIFS(СВЦЭМ!$I$34:$I$777,СВЦЭМ!$A$34:$A$777,$A318,СВЦЭМ!$B$34:$B$777,T$296)+'СЕТ СН'!$F$13</f>
        <v>0</v>
      </c>
      <c r="U318" s="36">
        <f>SUMIFS(СВЦЭМ!$I$34:$I$777,СВЦЭМ!$A$34:$A$777,$A318,СВЦЭМ!$B$34:$B$777,U$296)+'СЕТ СН'!$F$13</f>
        <v>0</v>
      </c>
      <c r="V318" s="36">
        <f>SUMIFS(СВЦЭМ!$I$34:$I$777,СВЦЭМ!$A$34:$A$777,$A318,СВЦЭМ!$B$34:$B$777,V$296)+'СЕТ СН'!$F$13</f>
        <v>0</v>
      </c>
      <c r="W318" s="36">
        <f>SUMIFS(СВЦЭМ!$I$34:$I$777,СВЦЭМ!$A$34:$A$777,$A318,СВЦЭМ!$B$34:$B$777,W$296)+'СЕТ СН'!$F$13</f>
        <v>0</v>
      </c>
      <c r="X318" s="36">
        <f>SUMIFS(СВЦЭМ!$I$34:$I$777,СВЦЭМ!$A$34:$A$777,$A318,СВЦЭМ!$B$34:$B$777,X$296)+'СЕТ СН'!$F$13</f>
        <v>0</v>
      </c>
      <c r="Y318" s="36">
        <f>SUMIFS(СВЦЭМ!$I$34:$I$777,СВЦЭМ!$A$34:$A$777,$A318,СВЦЭМ!$B$34:$B$777,Y$296)+'СЕТ СН'!$F$13</f>
        <v>0</v>
      </c>
    </row>
    <row r="319" spans="1:25" ht="15.75" x14ac:dyDescent="0.2">
      <c r="A319" s="35">
        <f t="shared" si="8"/>
        <v>43396</v>
      </c>
      <c r="B319" s="36">
        <f>SUMIFS(СВЦЭМ!$I$34:$I$777,СВЦЭМ!$A$34:$A$777,$A319,СВЦЭМ!$B$34:$B$777,B$296)+'СЕТ СН'!$F$13</f>
        <v>0</v>
      </c>
      <c r="C319" s="36">
        <f>SUMIFS(СВЦЭМ!$I$34:$I$777,СВЦЭМ!$A$34:$A$777,$A319,СВЦЭМ!$B$34:$B$777,C$296)+'СЕТ СН'!$F$13</f>
        <v>0</v>
      </c>
      <c r="D319" s="36">
        <f>SUMIFS(СВЦЭМ!$I$34:$I$777,СВЦЭМ!$A$34:$A$777,$A319,СВЦЭМ!$B$34:$B$777,D$296)+'СЕТ СН'!$F$13</f>
        <v>0</v>
      </c>
      <c r="E319" s="36">
        <f>SUMIFS(СВЦЭМ!$I$34:$I$777,СВЦЭМ!$A$34:$A$777,$A319,СВЦЭМ!$B$34:$B$777,E$296)+'СЕТ СН'!$F$13</f>
        <v>0</v>
      </c>
      <c r="F319" s="36">
        <f>SUMIFS(СВЦЭМ!$I$34:$I$777,СВЦЭМ!$A$34:$A$777,$A319,СВЦЭМ!$B$34:$B$777,F$296)+'СЕТ СН'!$F$13</f>
        <v>0</v>
      </c>
      <c r="G319" s="36">
        <f>SUMIFS(СВЦЭМ!$I$34:$I$777,СВЦЭМ!$A$34:$A$777,$A319,СВЦЭМ!$B$34:$B$777,G$296)+'СЕТ СН'!$F$13</f>
        <v>0</v>
      </c>
      <c r="H319" s="36">
        <f>SUMIFS(СВЦЭМ!$I$34:$I$777,СВЦЭМ!$A$34:$A$777,$A319,СВЦЭМ!$B$34:$B$777,H$296)+'СЕТ СН'!$F$13</f>
        <v>0</v>
      </c>
      <c r="I319" s="36">
        <f>SUMIFS(СВЦЭМ!$I$34:$I$777,СВЦЭМ!$A$34:$A$777,$A319,СВЦЭМ!$B$34:$B$777,I$296)+'СЕТ СН'!$F$13</f>
        <v>0</v>
      </c>
      <c r="J319" s="36">
        <f>SUMIFS(СВЦЭМ!$I$34:$I$777,СВЦЭМ!$A$34:$A$777,$A319,СВЦЭМ!$B$34:$B$777,J$296)+'СЕТ СН'!$F$13</f>
        <v>0</v>
      </c>
      <c r="K319" s="36">
        <f>SUMIFS(СВЦЭМ!$I$34:$I$777,СВЦЭМ!$A$34:$A$777,$A319,СВЦЭМ!$B$34:$B$777,K$296)+'СЕТ СН'!$F$13</f>
        <v>0</v>
      </c>
      <c r="L319" s="36">
        <f>SUMIFS(СВЦЭМ!$I$34:$I$777,СВЦЭМ!$A$34:$A$777,$A319,СВЦЭМ!$B$34:$B$777,L$296)+'СЕТ СН'!$F$13</f>
        <v>0</v>
      </c>
      <c r="M319" s="36">
        <f>SUMIFS(СВЦЭМ!$I$34:$I$777,СВЦЭМ!$A$34:$A$777,$A319,СВЦЭМ!$B$34:$B$777,M$296)+'СЕТ СН'!$F$13</f>
        <v>0</v>
      </c>
      <c r="N319" s="36">
        <f>SUMIFS(СВЦЭМ!$I$34:$I$777,СВЦЭМ!$A$34:$A$777,$A319,СВЦЭМ!$B$34:$B$777,N$296)+'СЕТ СН'!$F$13</f>
        <v>0</v>
      </c>
      <c r="O319" s="36">
        <f>SUMIFS(СВЦЭМ!$I$34:$I$777,СВЦЭМ!$A$34:$A$777,$A319,СВЦЭМ!$B$34:$B$777,O$296)+'СЕТ СН'!$F$13</f>
        <v>0</v>
      </c>
      <c r="P319" s="36">
        <f>SUMIFS(СВЦЭМ!$I$34:$I$777,СВЦЭМ!$A$34:$A$777,$A319,СВЦЭМ!$B$34:$B$777,P$296)+'СЕТ СН'!$F$13</f>
        <v>0</v>
      </c>
      <c r="Q319" s="36">
        <f>SUMIFS(СВЦЭМ!$I$34:$I$777,СВЦЭМ!$A$34:$A$777,$A319,СВЦЭМ!$B$34:$B$777,Q$296)+'СЕТ СН'!$F$13</f>
        <v>0</v>
      </c>
      <c r="R319" s="36">
        <f>SUMIFS(СВЦЭМ!$I$34:$I$777,СВЦЭМ!$A$34:$A$777,$A319,СВЦЭМ!$B$34:$B$777,R$296)+'СЕТ СН'!$F$13</f>
        <v>0</v>
      </c>
      <c r="S319" s="36">
        <f>SUMIFS(СВЦЭМ!$I$34:$I$777,СВЦЭМ!$A$34:$A$777,$A319,СВЦЭМ!$B$34:$B$777,S$296)+'СЕТ СН'!$F$13</f>
        <v>0</v>
      </c>
      <c r="T319" s="36">
        <f>SUMIFS(СВЦЭМ!$I$34:$I$777,СВЦЭМ!$A$34:$A$777,$A319,СВЦЭМ!$B$34:$B$777,T$296)+'СЕТ СН'!$F$13</f>
        <v>0</v>
      </c>
      <c r="U319" s="36">
        <f>SUMIFS(СВЦЭМ!$I$34:$I$777,СВЦЭМ!$A$34:$A$777,$A319,СВЦЭМ!$B$34:$B$777,U$296)+'СЕТ СН'!$F$13</f>
        <v>0</v>
      </c>
      <c r="V319" s="36">
        <f>SUMIFS(СВЦЭМ!$I$34:$I$777,СВЦЭМ!$A$34:$A$777,$A319,СВЦЭМ!$B$34:$B$777,V$296)+'СЕТ СН'!$F$13</f>
        <v>0</v>
      </c>
      <c r="W319" s="36">
        <f>SUMIFS(СВЦЭМ!$I$34:$I$777,СВЦЭМ!$A$34:$A$777,$A319,СВЦЭМ!$B$34:$B$777,W$296)+'СЕТ СН'!$F$13</f>
        <v>0</v>
      </c>
      <c r="X319" s="36">
        <f>SUMIFS(СВЦЭМ!$I$34:$I$777,СВЦЭМ!$A$34:$A$777,$A319,СВЦЭМ!$B$34:$B$777,X$296)+'СЕТ СН'!$F$13</f>
        <v>0</v>
      </c>
      <c r="Y319" s="36">
        <f>SUMIFS(СВЦЭМ!$I$34:$I$777,СВЦЭМ!$A$34:$A$777,$A319,СВЦЭМ!$B$34:$B$777,Y$296)+'СЕТ СН'!$F$13</f>
        <v>0</v>
      </c>
    </row>
    <row r="320" spans="1:25" ht="15.75" x14ac:dyDescent="0.2">
      <c r="A320" s="35">
        <f t="shared" si="8"/>
        <v>43397</v>
      </c>
      <c r="B320" s="36">
        <f>SUMIFS(СВЦЭМ!$I$34:$I$777,СВЦЭМ!$A$34:$A$777,$A320,СВЦЭМ!$B$34:$B$777,B$296)+'СЕТ СН'!$F$13</f>
        <v>0</v>
      </c>
      <c r="C320" s="36">
        <f>SUMIFS(СВЦЭМ!$I$34:$I$777,СВЦЭМ!$A$34:$A$777,$A320,СВЦЭМ!$B$34:$B$777,C$296)+'СЕТ СН'!$F$13</f>
        <v>0</v>
      </c>
      <c r="D320" s="36">
        <f>SUMIFS(СВЦЭМ!$I$34:$I$777,СВЦЭМ!$A$34:$A$777,$A320,СВЦЭМ!$B$34:$B$777,D$296)+'СЕТ СН'!$F$13</f>
        <v>0</v>
      </c>
      <c r="E320" s="36">
        <f>SUMIFS(СВЦЭМ!$I$34:$I$777,СВЦЭМ!$A$34:$A$777,$A320,СВЦЭМ!$B$34:$B$777,E$296)+'СЕТ СН'!$F$13</f>
        <v>0</v>
      </c>
      <c r="F320" s="36">
        <f>SUMIFS(СВЦЭМ!$I$34:$I$777,СВЦЭМ!$A$34:$A$777,$A320,СВЦЭМ!$B$34:$B$777,F$296)+'СЕТ СН'!$F$13</f>
        <v>0</v>
      </c>
      <c r="G320" s="36">
        <f>SUMIFS(СВЦЭМ!$I$34:$I$777,СВЦЭМ!$A$34:$A$777,$A320,СВЦЭМ!$B$34:$B$777,G$296)+'СЕТ СН'!$F$13</f>
        <v>0</v>
      </c>
      <c r="H320" s="36">
        <f>SUMIFS(СВЦЭМ!$I$34:$I$777,СВЦЭМ!$A$34:$A$777,$A320,СВЦЭМ!$B$34:$B$777,H$296)+'СЕТ СН'!$F$13</f>
        <v>0</v>
      </c>
      <c r="I320" s="36">
        <f>SUMIFS(СВЦЭМ!$I$34:$I$777,СВЦЭМ!$A$34:$A$777,$A320,СВЦЭМ!$B$34:$B$777,I$296)+'СЕТ СН'!$F$13</f>
        <v>0</v>
      </c>
      <c r="J320" s="36">
        <f>SUMIFS(СВЦЭМ!$I$34:$I$777,СВЦЭМ!$A$34:$A$777,$A320,СВЦЭМ!$B$34:$B$777,J$296)+'СЕТ СН'!$F$13</f>
        <v>0</v>
      </c>
      <c r="K320" s="36">
        <f>SUMIFS(СВЦЭМ!$I$34:$I$777,СВЦЭМ!$A$34:$A$777,$A320,СВЦЭМ!$B$34:$B$777,K$296)+'СЕТ СН'!$F$13</f>
        <v>0</v>
      </c>
      <c r="L320" s="36">
        <f>SUMIFS(СВЦЭМ!$I$34:$I$777,СВЦЭМ!$A$34:$A$777,$A320,СВЦЭМ!$B$34:$B$777,L$296)+'СЕТ СН'!$F$13</f>
        <v>0</v>
      </c>
      <c r="M320" s="36">
        <f>SUMIFS(СВЦЭМ!$I$34:$I$777,СВЦЭМ!$A$34:$A$777,$A320,СВЦЭМ!$B$34:$B$777,M$296)+'СЕТ СН'!$F$13</f>
        <v>0</v>
      </c>
      <c r="N320" s="36">
        <f>SUMIFS(СВЦЭМ!$I$34:$I$777,СВЦЭМ!$A$34:$A$777,$A320,СВЦЭМ!$B$34:$B$777,N$296)+'СЕТ СН'!$F$13</f>
        <v>0</v>
      </c>
      <c r="O320" s="36">
        <f>SUMIFS(СВЦЭМ!$I$34:$I$777,СВЦЭМ!$A$34:$A$777,$A320,СВЦЭМ!$B$34:$B$777,O$296)+'СЕТ СН'!$F$13</f>
        <v>0</v>
      </c>
      <c r="P320" s="36">
        <f>SUMIFS(СВЦЭМ!$I$34:$I$777,СВЦЭМ!$A$34:$A$777,$A320,СВЦЭМ!$B$34:$B$777,P$296)+'СЕТ СН'!$F$13</f>
        <v>0</v>
      </c>
      <c r="Q320" s="36">
        <f>SUMIFS(СВЦЭМ!$I$34:$I$777,СВЦЭМ!$A$34:$A$777,$A320,СВЦЭМ!$B$34:$B$777,Q$296)+'СЕТ СН'!$F$13</f>
        <v>0</v>
      </c>
      <c r="R320" s="36">
        <f>SUMIFS(СВЦЭМ!$I$34:$I$777,СВЦЭМ!$A$34:$A$777,$A320,СВЦЭМ!$B$34:$B$777,R$296)+'СЕТ СН'!$F$13</f>
        <v>0</v>
      </c>
      <c r="S320" s="36">
        <f>SUMIFS(СВЦЭМ!$I$34:$I$777,СВЦЭМ!$A$34:$A$777,$A320,СВЦЭМ!$B$34:$B$777,S$296)+'СЕТ СН'!$F$13</f>
        <v>0</v>
      </c>
      <c r="T320" s="36">
        <f>SUMIFS(СВЦЭМ!$I$34:$I$777,СВЦЭМ!$A$34:$A$777,$A320,СВЦЭМ!$B$34:$B$777,T$296)+'СЕТ СН'!$F$13</f>
        <v>0</v>
      </c>
      <c r="U320" s="36">
        <f>SUMIFS(СВЦЭМ!$I$34:$I$777,СВЦЭМ!$A$34:$A$777,$A320,СВЦЭМ!$B$34:$B$777,U$296)+'СЕТ СН'!$F$13</f>
        <v>0</v>
      </c>
      <c r="V320" s="36">
        <f>SUMIFS(СВЦЭМ!$I$34:$I$777,СВЦЭМ!$A$34:$A$777,$A320,СВЦЭМ!$B$34:$B$777,V$296)+'СЕТ СН'!$F$13</f>
        <v>0</v>
      </c>
      <c r="W320" s="36">
        <f>SUMIFS(СВЦЭМ!$I$34:$I$777,СВЦЭМ!$A$34:$A$777,$A320,СВЦЭМ!$B$34:$B$777,W$296)+'СЕТ СН'!$F$13</f>
        <v>0</v>
      </c>
      <c r="X320" s="36">
        <f>SUMIFS(СВЦЭМ!$I$34:$I$777,СВЦЭМ!$A$34:$A$777,$A320,СВЦЭМ!$B$34:$B$777,X$296)+'СЕТ СН'!$F$13</f>
        <v>0</v>
      </c>
      <c r="Y320" s="36">
        <f>SUMIFS(СВЦЭМ!$I$34:$I$777,СВЦЭМ!$A$34:$A$777,$A320,СВЦЭМ!$B$34:$B$777,Y$296)+'СЕТ СН'!$F$13</f>
        <v>0</v>
      </c>
    </row>
    <row r="321" spans="1:27" ht="15.75" x14ac:dyDescent="0.2">
      <c r="A321" s="35">
        <f t="shared" si="8"/>
        <v>43398</v>
      </c>
      <c r="B321" s="36">
        <f>SUMIFS(СВЦЭМ!$I$34:$I$777,СВЦЭМ!$A$34:$A$777,$A321,СВЦЭМ!$B$34:$B$777,B$296)+'СЕТ СН'!$F$13</f>
        <v>0</v>
      </c>
      <c r="C321" s="36">
        <f>SUMIFS(СВЦЭМ!$I$34:$I$777,СВЦЭМ!$A$34:$A$777,$A321,СВЦЭМ!$B$34:$B$777,C$296)+'СЕТ СН'!$F$13</f>
        <v>0</v>
      </c>
      <c r="D321" s="36">
        <f>SUMIFS(СВЦЭМ!$I$34:$I$777,СВЦЭМ!$A$34:$A$777,$A321,СВЦЭМ!$B$34:$B$777,D$296)+'СЕТ СН'!$F$13</f>
        <v>0</v>
      </c>
      <c r="E321" s="36">
        <f>SUMIFS(СВЦЭМ!$I$34:$I$777,СВЦЭМ!$A$34:$A$777,$A321,СВЦЭМ!$B$34:$B$777,E$296)+'СЕТ СН'!$F$13</f>
        <v>0</v>
      </c>
      <c r="F321" s="36">
        <f>SUMIFS(СВЦЭМ!$I$34:$I$777,СВЦЭМ!$A$34:$A$777,$A321,СВЦЭМ!$B$34:$B$777,F$296)+'СЕТ СН'!$F$13</f>
        <v>0</v>
      </c>
      <c r="G321" s="36">
        <f>SUMIFS(СВЦЭМ!$I$34:$I$777,СВЦЭМ!$A$34:$A$777,$A321,СВЦЭМ!$B$34:$B$777,G$296)+'СЕТ СН'!$F$13</f>
        <v>0</v>
      </c>
      <c r="H321" s="36">
        <f>SUMIFS(СВЦЭМ!$I$34:$I$777,СВЦЭМ!$A$34:$A$777,$A321,СВЦЭМ!$B$34:$B$777,H$296)+'СЕТ СН'!$F$13</f>
        <v>0</v>
      </c>
      <c r="I321" s="36">
        <f>SUMIFS(СВЦЭМ!$I$34:$I$777,СВЦЭМ!$A$34:$A$777,$A321,СВЦЭМ!$B$34:$B$777,I$296)+'СЕТ СН'!$F$13</f>
        <v>0</v>
      </c>
      <c r="J321" s="36">
        <f>SUMIFS(СВЦЭМ!$I$34:$I$777,СВЦЭМ!$A$34:$A$777,$A321,СВЦЭМ!$B$34:$B$777,J$296)+'СЕТ СН'!$F$13</f>
        <v>0</v>
      </c>
      <c r="K321" s="36">
        <f>SUMIFS(СВЦЭМ!$I$34:$I$777,СВЦЭМ!$A$34:$A$777,$A321,СВЦЭМ!$B$34:$B$777,K$296)+'СЕТ СН'!$F$13</f>
        <v>0</v>
      </c>
      <c r="L321" s="36">
        <f>SUMIFS(СВЦЭМ!$I$34:$I$777,СВЦЭМ!$A$34:$A$777,$A321,СВЦЭМ!$B$34:$B$777,L$296)+'СЕТ СН'!$F$13</f>
        <v>0</v>
      </c>
      <c r="M321" s="36">
        <f>SUMIFS(СВЦЭМ!$I$34:$I$777,СВЦЭМ!$A$34:$A$777,$A321,СВЦЭМ!$B$34:$B$777,M$296)+'СЕТ СН'!$F$13</f>
        <v>0</v>
      </c>
      <c r="N321" s="36">
        <f>SUMIFS(СВЦЭМ!$I$34:$I$777,СВЦЭМ!$A$34:$A$777,$A321,СВЦЭМ!$B$34:$B$777,N$296)+'СЕТ СН'!$F$13</f>
        <v>0</v>
      </c>
      <c r="O321" s="36">
        <f>SUMIFS(СВЦЭМ!$I$34:$I$777,СВЦЭМ!$A$34:$A$777,$A321,СВЦЭМ!$B$34:$B$777,O$296)+'СЕТ СН'!$F$13</f>
        <v>0</v>
      </c>
      <c r="P321" s="36">
        <f>SUMIFS(СВЦЭМ!$I$34:$I$777,СВЦЭМ!$A$34:$A$777,$A321,СВЦЭМ!$B$34:$B$777,P$296)+'СЕТ СН'!$F$13</f>
        <v>0</v>
      </c>
      <c r="Q321" s="36">
        <f>SUMIFS(СВЦЭМ!$I$34:$I$777,СВЦЭМ!$A$34:$A$777,$A321,СВЦЭМ!$B$34:$B$777,Q$296)+'СЕТ СН'!$F$13</f>
        <v>0</v>
      </c>
      <c r="R321" s="36">
        <f>SUMIFS(СВЦЭМ!$I$34:$I$777,СВЦЭМ!$A$34:$A$777,$A321,СВЦЭМ!$B$34:$B$777,R$296)+'СЕТ СН'!$F$13</f>
        <v>0</v>
      </c>
      <c r="S321" s="36">
        <f>SUMIFS(СВЦЭМ!$I$34:$I$777,СВЦЭМ!$A$34:$A$777,$A321,СВЦЭМ!$B$34:$B$777,S$296)+'СЕТ СН'!$F$13</f>
        <v>0</v>
      </c>
      <c r="T321" s="36">
        <f>SUMIFS(СВЦЭМ!$I$34:$I$777,СВЦЭМ!$A$34:$A$777,$A321,СВЦЭМ!$B$34:$B$777,T$296)+'СЕТ СН'!$F$13</f>
        <v>0</v>
      </c>
      <c r="U321" s="36">
        <f>SUMIFS(СВЦЭМ!$I$34:$I$777,СВЦЭМ!$A$34:$A$777,$A321,СВЦЭМ!$B$34:$B$777,U$296)+'СЕТ СН'!$F$13</f>
        <v>0</v>
      </c>
      <c r="V321" s="36">
        <f>SUMIFS(СВЦЭМ!$I$34:$I$777,СВЦЭМ!$A$34:$A$777,$A321,СВЦЭМ!$B$34:$B$777,V$296)+'СЕТ СН'!$F$13</f>
        <v>0</v>
      </c>
      <c r="W321" s="36">
        <f>SUMIFS(СВЦЭМ!$I$34:$I$777,СВЦЭМ!$A$34:$A$777,$A321,СВЦЭМ!$B$34:$B$777,W$296)+'СЕТ СН'!$F$13</f>
        <v>0</v>
      </c>
      <c r="X321" s="36">
        <f>SUMIFS(СВЦЭМ!$I$34:$I$777,СВЦЭМ!$A$34:$A$777,$A321,СВЦЭМ!$B$34:$B$777,X$296)+'СЕТ СН'!$F$13</f>
        <v>0</v>
      </c>
      <c r="Y321" s="36">
        <f>SUMIFS(СВЦЭМ!$I$34:$I$777,СВЦЭМ!$A$34:$A$777,$A321,СВЦЭМ!$B$34:$B$777,Y$296)+'СЕТ СН'!$F$13</f>
        <v>0</v>
      </c>
    </row>
    <row r="322" spans="1:27" ht="15.75" x14ac:dyDescent="0.2">
      <c r="A322" s="35">
        <f t="shared" si="8"/>
        <v>43399</v>
      </c>
      <c r="B322" s="36">
        <f>SUMIFS(СВЦЭМ!$I$34:$I$777,СВЦЭМ!$A$34:$A$777,$A322,СВЦЭМ!$B$34:$B$777,B$296)+'СЕТ СН'!$F$13</f>
        <v>0</v>
      </c>
      <c r="C322" s="36">
        <f>SUMIFS(СВЦЭМ!$I$34:$I$777,СВЦЭМ!$A$34:$A$777,$A322,СВЦЭМ!$B$34:$B$777,C$296)+'СЕТ СН'!$F$13</f>
        <v>0</v>
      </c>
      <c r="D322" s="36">
        <f>SUMIFS(СВЦЭМ!$I$34:$I$777,СВЦЭМ!$A$34:$A$777,$A322,СВЦЭМ!$B$34:$B$777,D$296)+'СЕТ СН'!$F$13</f>
        <v>0</v>
      </c>
      <c r="E322" s="36">
        <f>SUMIFS(СВЦЭМ!$I$34:$I$777,СВЦЭМ!$A$34:$A$777,$A322,СВЦЭМ!$B$34:$B$777,E$296)+'СЕТ СН'!$F$13</f>
        <v>0</v>
      </c>
      <c r="F322" s="36">
        <f>SUMIFS(СВЦЭМ!$I$34:$I$777,СВЦЭМ!$A$34:$A$777,$A322,СВЦЭМ!$B$34:$B$777,F$296)+'СЕТ СН'!$F$13</f>
        <v>0</v>
      </c>
      <c r="G322" s="36">
        <f>SUMIFS(СВЦЭМ!$I$34:$I$777,СВЦЭМ!$A$34:$A$777,$A322,СВЦЭМ!$B$34:$B$777,G$296)+'СЕТ СН'!$F$13</f>
        <v>0</v>
      </c>
      <c r="H322" s="36">
        <f>SUMIFS(СВЦЭМ!$I$34:$I$777,СВЦЭМ!$A$34:$A$777,$A322,СВЦЭМ!$B$34:$B$777,H$296)+'СЕТ СН'!$F$13</f>
        <v>0</v>
      </c>
      <c r="I322" s="36">
        <f>SUMIFS(СВЦЭМ!$I$34:$I$777,СВЦЭМ!$A$34:$A$777,$A322,СВЦЭМ!$B$34:$B$777,I$296)+'СЕТ СН'!$F$13</f>
        <v>0</v>
      </c>
      <c r="J322" s="36">
        <f>SUMIFS(СВЦЭМ!$I$34:$I$777,СВЦЭМ!$A$34:$A$777,$A322,СВЦЭМ!$B$34:$B$777,J$296)+'СЕТ СН'!$F$13</f>
        <v>0</v>
      </c>
      <c r="K322" s="36">
        <f>SUMIFS(СВЦЭМ!$I$34:$I$777,СВЦЭМ!$A$34:$A$777,$A322,СВЦЭМ!$B$34:$B$777,K$296)+'СЕТ СН'!$F$13</f>
        <v>0</v>
      </c>
      <c r="L322" s="36">
        <f>SUMIFS(СВЦЭМ!$I$34:$I$777,СВЦЭМ!$A$34:$A$777,$A322,СВЦЭМ!$B$34:$B$777,L$296)+'СЕТ СН'!$F$13</f>
        <v>0</v>
      </c>
      <c r="M322" s="36">
        <f>SUMIFS(СВЦЭМ!$I$34:$I$777,СВЦЭМ!$A$34:$A$777,$A322,СВЦЭМ!$B$34:$B$777,M$296)+'СЕТ СН'!$F$13</f>
        <v>0</v>
      </c>
      <c r="N322" s="36">
        <f>SUMIFS(СВЦЭМ!$I$34:$I$777,СВЦЭМ!$A$34:$A$777,$A322,СВЦЭМ!$B$34:$B$777,N$296)+'СЕТ СН'!$F$13</f>
        <v>0</v>
      </c>
      <c r="O322" s="36">
        <f>SUMIFS(СВЦЭМ!$I$34:$I$777,СВЦЭМ!$A$34:$A$777,$A322,СВЦЭМ!$B$34:$B$777,O$296)+'СЕТ СН'!$F$13</f>
        <v>0</v>
      </c>
      <c r="P322" s="36">
        <f>SUMIFS(СВЦЭМ!$I$34:$I$777,СВЦЭМ!$A$34:$A$777,$A322,СВЦЭМ!$B$34:$B$777,P$296)+'СЕТ СН'!$F$13</f>
        <v>0</v>
      </c>
      <c r="Q322" s="36">
        <f>SUMIFS(СВЦЭМ!$I$34:$I$777,СВЦЭМ!$A$34:$A$777,$A322,СВЦЭМ!$B$34:$B$777,Q$296)+'СЕТ СН'!$F$13</f>
        <v>0</v>
      </c>
      <c r="R322" s="36">
        <f>SUMIFS(СВЦЭМ!$I$34:$I$777,СВЦЭМ!$A$34:$A$777,$A322,СВЦЭМ!$B$34:$B$777,R$296)+'СЕТ СН'!$F$13</f>
        <v>0</v>
      </c>
      <c r="S322" s="36">
        <f>SUMIFS(СВЦЭМ!$I$34:$I$777,СВЦЭМ!$A$34:$A$777,$A322,СВЦЭМ!$B$34:$B$777,S$296)+'СЕТ СН'!$F$13</f>
        <v>0</v>
      </c>
      <c r="T322" s="36">
        <f>SUMIFS(СВЦЭМ!$I$34:$I$777,СВЦЭМ!$A$34:$A$777,$A322,СВЦЭМ!$B$34:$B$777,T$296)+'СЕТ СН'!$F$13</f>
        <v>0</v>
      </c>
      <c r="U322" s="36">
        <f>SUMIFS(СВЦЭМ!$I$34:$I$777,СВЦЭМ!$A$34:$A$777,$A322,СВЦЭМ!$B$34:$B$777,U$296)+'СЕТ СН'!$F$13</f>
        <v>0</v>
      </c>
      <c r="V322" s="36">
        <f>SUMIFS(СВЦЭМ!$I$34:$I$777,СВЦЭМ!$A$34:$A$777,$A322,СВЦЭМ!$B$34:$B$777,V$296)+'СЕТ СН'!$F$13</f>
        <v>0</v>
      </c>
      <c r="W322" s="36">
        <f>SUMIFS(СВЦЭМ!$I$34:$I$777,СВЦЭМ!$A$34:$A$777,$A322,СВЦЭМ!$B$34:$B$777,W$296)+'СЕТ СН'!$F$13</f>
        <v>0</v>
      </c>
      <c r="X322" s="36">
        <f>SUMIFS(СВЦЭМ!$I$34:$I$777,СВЦЭМ!$A$34:$A$777,$A322,СВЦЭМ!$B$34:$B$777,X$296)+'СЕТ СН'!$F$13</f>
        <v>0</v>
      </c>
      <c r="Y322" s="36">
        <f>SUMIFS(СВЦЭМ!$I$34:$I$777,СВЦЭМ!$A$34:$A$777,$A322,СВЦЭМ!$B$34:$B$777,Y$296)+'СЕТ СН'!$F$13</f>
        <v>0</v>
      </c>
    </row>
    <row r="323" spans="1:27" ht="15.75" x14ac:dyDescent="0.2">
      <c r="A323" s="35">
        <f t="shared" si="8"/>
        <v>43400</v>
      </c>
      <c r="B323" s="36">
        <f>SUMIFS(СВЦЭМ!$I$34:$I$777,СВЦЭМ!$A$34:$A$777,$A323,СВЦЭМ!$B$34:$B$777,B$296)+'СЕТ СН'!$F$13</f>
        <v>0</v>
      </c>
      <c r="C323" s="36">
        <f>SUMIFS(СВЦЭМ!$I$34:$I$777,СВЦЭМ!$A$34:$A$777,$A323,СВЦЭМ!$B$34:$B$777,C$296)+'СЕТ СН'!$F$13</f>
        <v>0</v>
      </c>
      <c r="D323" s="36">
        <f>SUMIFS(СВЦЭМ!$I$34:$I$777,СВЦЭМ!$A$34:$A$777,$A323,СВЦЭМ!$B$34:$B$777,D$296)+'СЕТ СН'!$F$13</f>
        <v>0</v>
      </c>
      <c r="E323" s="36">
        <f>SUMIFS(СВЦЭМ!$I$34:$I$777,СВЦЭМ!$A$34:$A$777,$A323,СВЦЭМ!$B$34:$B$777,E$296)+'СЕТ СН'!$F$13</f>
        <v>0</v>
      </c>
      <c r="F323" s="36">
        <f>SUMIFS(СВЦЭМ!$I$34:$I$777,СВЦЭМ!$A$34:$A$777,$A323,СВЦЭМ!$B$34:$B$777,F$296)+'СЕТ СН'!$F$13</f>
        <v>0</v>
      </c>
      <c r="G323" s="36">
        <f>SUMIFS(СВЦЭМ!$I$34:$I$777,СВЦЭМ!$A$34:$A$777,$A323,СВЦЭМ!$B$34:$B$777,G$296)+'СЕТ СН'!$F$13</f>
        <v>0</v>
      </c>
      <c r="H323" s="36">
        <f>SUMIFS(СВЦЭМ!$I$34:$I$777,СВЦЭМ!$A$34:$A$777,$A323,СВЦЭМ!$B$34:$B$777,H$296)+'СЕТ СН'!$F$13</f>
        <v>0</v>
      </c>
      <c r="I323" s="36">
        <f>SUMIFS(СВЦЭМ!$I$34:$I$777,СВЦЭМ!$A$34:$A$777,$A323,СВЦЭМ!$B$34:$B$777,I$296)+'СЕТ СН'!$F$13</f>
        <v>0</v>
      </c>
      <c r="J323" s="36">
        <f>SUMIFS(СВЦЭМ!$I$34:$I$777,СВЦЭМ!$A$34:$A$777,$A323,СВЦЭМ!$B$34:$B$777,J$296)+'СЕТ СН'!$F$13</f>
        <v>0</v>
      </c>
      <c r="K323" s="36">
        <f>SUMIFS(СВЦЭМ!$I$34:$I$777,СВЦЭМ!$A$34:$A$777,$A323,СВЦЭМ!$B$34:$B$777,K$296)+'СЕТ СН'!$F$13</f>
        <v>0</v>
      </c>
      <c r="L323" s="36">
        <f>SUMIFS(СВЦЭМ!$I$34:$I$777,СВЦЭМ!$A$34:$A$777,$A323,СВЦЭМ!$B$34:$B$777,L$296)+'СЕТ СН'!$F$13</f>
        <v>0</v>
      </c>
      <c r="M323" s="36">
        <f>SUMIFS(СВЦЭМ!$I$34:$I$777,СВЦЭМ!$A$34:$A$777,$A323,СВЦЭМ!$B$34:$B$777,M$296)+'СЕТ СН'!$F$13</f>
        <v>0</v>
      </c>
      <c r="N323" s="36">
        <f>SUMIFS(СВЦЭМ!$I$34:$I$777,СВЦЭМ!$A$34:$A$777,$A323,СВЦЭМ!$B$34:$B$777,N$296)+'СЕТ СН'!$F$13</f>
        <v>0</v>
      </c>
      <c r="O323" s="36">
        <f>SUMIFS(СВЦЭМ!$I$34:$I$777,СВЦЭМ!$A$34:$A$777,$A323,СВЦЭМ!$B$34:$B$777,O$296)+'СЕТ СН'!$F$13</f>
        <v>0</v>
      </c>
      <c r="P323" s="36">
        <f>SUMIFS(СВЦЭМ!$I$34:$I$777,СВЦЭМ!$A$34:$A$777,$A323,СВЦЭМ!$B$34:$B$777,P$296)+'СЕТ СН'!$F$13</f>
        <v>0</v>
      </c>
      <c r="Q323" s="36">
        <f>SUMIFS(СВЦЭМ!$I$34:$I$777,СВЦЭМ!$A$34:$A$777,$A323,СВЦЭМ!$B$34:$B$777,Q$296)+'СЕТ СН'!$F$13</f>
        <v>0</v>
      </c>
      <c r="R323" s="36">
        <f>SUMIFS(СВЦЭМ!$I$34:$I$777,СВЦЭМ!$A$34:$A$777,$A323,СВЦЭМ!$B$34:$B$777,R$296)+'СЕТ СН'!$F$13</f>
        <v>0</v>
      </c>
      <c r="S323" s="36">
        <f>SUMIFS(СВЦЭМ!$I$34:$I$777,СВЦЭМ!$A$34:$A$777,$A323,СВЦЭМ!$B$34:$B$777,S$296)+'СЕТ СН'!$F$13</f>
        <v>0</v>
      </c>
      <c r="T323" s="36">
        <f>SUMIFS(СВЦЭМ!$I$34:$I$777,СВЦЭМ!$A$34:$A$777,$A323,СВЦЭМ!$B$34:$B$777,T$296)+'СЕТ СН'!$F$13</f>
        <v>0</v>
      </c>
      <c r="U323" s="36">
        <f>SUMIFS(СВЦЭМ!$I$34:$I$777,СВЦЭМ!$A$34:$A$777,$A323,СВЦЭМ!$B$34:$B$777,U$296)+'СЕТ СН'!$F$13</f>
        <v>0</v>
      </c>
      <c r="V323" s="36">
        <f>SUMIFS(СВЦЭМ!$I$34:$I$777,СВЦЭМ!$A$34:$A$777,$A323,СВЦЭМ!$B$34:$B$777,V$296)+'СЕТ СН'!$F$13</f>
        <v>0</v>
      </c>
      <c r="W323" s="36">
        <f>SUMIFS(СВЦЭМ!$I$34:$I$777,СВЦЭМ!$A$34:$A$777,$A323,СВЦЭМ!$B$34:$B$777,W$296)+'СЕТ СН'!$F$13</f>
        <v>0</v>
      </c>
      <c r="X323" s="36">
        <f>SUMIFS(СВЦЭМ!$I$34:$I$777,СВЦЭМ!$A$34:$A$777,$A323,СВЦЭМ!$B$34:$B$777,X$296)+'СЕТ СН'!$F$13</f>
        <v>0</v>
      </c>
      <c r="Y323" s="36">
        <f>SUMIFS(СВЦЭМ!$I$34:$I$777,СВЦЭМ!$A$34:$A$777,$A323,СВЦЭМ!$B$34:$B$777,Y$296)+'СЕТ СН'!$F$13</f>
        <v>0</v>
      </c>
    </row>
    <row r="324" spans="1:27" ht="15.75" x14ac:dyDescent="0.2">
      <c r="A324" s="35">
        <f t="shared" si="8"/>
        <v>43401</v>
      </c>
      <c r="B324" s="36">
        <f>SUMIFS(СВЦЭМ!$I$34:$I$777,СВЦЭМ!$A$34:$A$777,$A324,СВЦЭМ!$B$34:$B$777,B$296)+'СЕТ СН'!$F$13</f>
        <v>0</v>
      </c>
      <c r="C324" s="36">
        <f>SUMIFS(СВЦЭМ!$I$34:$I$777,СВЦЭМ!$A$34:$A$777,$A324,СВЦЭМ!$B$34:$B$777,C$296)+'СЕТ СН'!$F$13</f>
        <v>0</v>
      </c>
      <c r="D324" s="36">
        <f>SUMIFS(СВЦЭМ!$I$34:$I$777,СВЦЭМ!$A$34:$A$777,$A324,СВЦЭМ!$B$34:$B$777,D$296)+'СЕТ СН'!$F$13</f>
        <v>0</v>
      </c>
      <c r="E324" s="36">
        <f>SUMIFS(СВЦЭМ!$I$34:$I$777,СВЦЭМ!$A$34:$A$777,$A324,СВЦЭМ!$B$34:$B$777,E$296)+'СЕТ СН'!$F$13</f>
        <v>0</v>
      </c>
      <c r="F324" s="36">
        <f>SUMIFS(СВЦЭМ!$I$34:$I$777,СВЦЭМ!$A$34:$A$777,$A324,СВЦЭМ!$B$34:$B$777,F$296)+'СЕТ СН'!$F$13</f>
        <v>0</v>
      </c>
      <c r="G324" s="36">
        <f>SUMIFS(СВЦЭМ!$I$34:$I$777,СВЦЭМ!$A$34:$A$777,$A324,СВЦЭМ!$B$34:$B$777,G$296)+'СЕТ СН'!$F$13</f>
        <v>0</v>
      </c>
      <c r="H324" s="36">
        <f>SUMIFS(СВЦЭМ!$I$34:$I$777,СВЦЭМ!$A$34:$A$777,$A324,СВЦЭМ!$B$34:$B$777,H$296)+'СЕТ СН'!$F$13</f>
        <v>0</v>
      </c>
      <c r="I324" s="36">
        <f>SUMIFS(СВЦЭМ!$I$34:$I$777,СВЦЭМ!$A$34:$A$777,$A324,СВЦЭМ!$B$34:$B$777,I$296)+'СЕТ СН'!$F$13</f>
        <v>0</v>
      </c>
      <c r="J324" s="36">
        <f>SUMIFS(СВЦЭМ!$I$34:$I$777,СВЦЭМ!$A$34:$A$777,$A324,СВЦЭМ!$B$34:$B$777,J$296)+'СЕТ СН'!$F$13</f>
        <v>0</v>
      </c>
      <c r="K324" s="36">
        <f>SUMIFS(СВЦЭМ!$I$34:$I$777,СВЦЭМ!$A$34:$A$777,$A324,СВЦЭМ!$B$34:$B$777,K$296)+'СЕТ СН'!$F$13</f>
        <v>0</v>
      </c>
      <c r="L324" s="36">
        <f>SUMIFS(СВЦЭМ!$I$34:$I$777,СВЦЭМ!$A$34:$A$777,$A324,СВЦЭМ!$B$34:$B$777,L$296)+'СЕТ СН'!$F$13</f>
        <v>0</v>
      </c>
      <c r="M324" s="36">
        <f>SUMIFS(СВЦЭМ!$I$34:$I$777,СВЦЭМ!$A$34:$A$777,$A324,СВЦЭМ!$B$34:$B$777,M$296)+'СЕТ СН'!$F$13</f>
        <v>0</v>
      </c>
      <c r="N324" s="36">
        <f>SUMIFS(СВЦЭМ!$I$34:$I$777,СВЦЭМ!$A$34:$A$777,$A324,СВЦЭМ!$B$34:$B$777,N$296)+'СЕТ СН'!$F$13</f>
        <v>0</v>
      </c>
      <c r="O324" s="36">
        <f>SUMIFS(СВЦЭМ!$I$34:$I$777,СВЦЭМ!$A$34:$A$777,$A324,СВЦЭМ!$B$34:$B$777,O$296)+'СЕТ СН'!$F$13</f>
        <v>0</v>
      </c>
      <c r="P324" s="36">
        <f>SUMIFS(СВЦЭМ!$I$34:$I$777,СВЦЭМ!$A$34:$A$777,$A324,СВЦЭМ!$B$34:$B$777,P$296)+'СЕТ СН'!$F$13</f>
        <v>0</v>
      </c>
      <c r="Q324" s="36">
        <f>SUMIFS(СВЦЭМ!$I$34:$I$777,СВЦЭМ!$A$34:$A$777,$A324,СВЦЭМ!$B$34:$B$777,Q$296)+'СЕТ СН'!$F$13</f>
        <v>0</v>
      </c>
      <c r="R324" s="36">
        <f>SUMIFS(СВЦЭМ!$I$34:$I$777,СВЦЭМ!$A$34:$A$777,$A324,СВЦЭМ!$B$34:$B$777,R$296)+'СЕТ СН'!$F$13</f>
        <v>0</v>
      </c>
      <c r="S324" s="36">
        <f>SUMIFS(СВЦЭМ!$I$34:$I$777,СВЦЭМ!$A$34:$A$777,$A324,СВЦЭМ!$B$34:$B$777,S$296)+'СЕТ СН'!$F$13</f>
        <v>0</v>
      </c>
      <c r="T324" s="36">
        <f>SUMIFS(СВЦЭМ!$I$34:$I$777,СВЦЭМ!$A$34:$A$777,$A324,СВЦЭМ!$B$34:$B$777,T$296)+'СЕТ СН'!$F$13</f>
        <v>0</v>
      </c>
      <c r="U324" s="36">
        <f>SUMIFS(СВЦЭМ!$I$34:$I$777,СВЦЭМ!$A$34:$A$777,$A324,СВЦЭМ!$B$34:$B$777,U$296)+'СЕТ СН'!$F$13</f>
        <v>0</v>
      </c>
      <c r="V324" s="36">
        <f>SUMIFS(СВЦЭМ!$I$34:$I$777,СВЦЭМ!$A$34:$A$777,$A324,СВЦЭМ!$B$34:$B$777,V$296)+'СЕТ СН'!$F$13</f>
        <v>0</v>
      </c>
      <c r="W324" s="36">
        <f>SUMIFS(СВЦЭМ!$I$34:$I$777,СВЦЭМ!$A$34:$A$777,$A324,СВЦЭМ!$B$34:$B$777,W$296)+'СЕТ СН'!$F$13</f>
        <v>0</v>
      </c>
      <c r="X324" s="36">
        <f>SUMIFS(СВЦЭМ!$I$34:$I$777,СВЦЭМ!$A$34:$A$777,$A324,СВЦЭМ!$B$34:$B$777,X$296)+'СЕТ СН'!$F$13</f>
        <v>0</v>
      </c>
      <c r="Y324" s="36">
        <f>SUMIFS(СВЦЭМ!$I$34:$I$777,СВЦЭМ!$A$34:$A$777,$A324,СВЦЭМ!$B$34:$B$777,Y$296)+'СЕТ СН'!$F$13</f>
        <v>0</v>
      </c>
    </row>
    <row r="325" spans="1:27" ht="15.75" x14ac:dyDescent="0.2">
      <c r="A325" s="35">
        <f t="shared" si="8"/>
        <v>43402</v>
      </c>
      <c r="B325" s="36">
        <f>SUMIFS(СВЦЭМ!$I$34:$I$777,СВЦЭМ!$A$34:$A$777,$A325,СВЦЭМ!$B$34:$B$777,B$296)+'СЕТ СН'!$F$13</f>
        <v>0</v>
      </c>
      <c r="C325" s="36">
        <f>SUMIFS(СВЦЭМ!$I$34:$I$777,СВЦЭМ!$A$34:$A$777,$A325,СВЦЭМ!$B$34:$B$777,C$296)+'СЕТ СН'!$F$13</f>
        <v>0</v>
      </c>
      <c r="D325" s="36">
        <f>SUMIFS(СВЦЭМ!$I$34:$I$777,СВЦЭМ!$A$34:$A$777,$A325,СВЦЭМ!$B$34:$B$777,D$296)+'СЕТ СН'!$F$13</f>
        <v>0</v>
      </c>
      <c r="E325" s="36">
        <f>SUMIFS(СВЦЭМ!$I$34:$I$777,СВЦЭМ!$A$34:$A$777,$A325,СВЦЭМ!$B$34:$B$777,E$296)+'СЕТ СН'!$F$13</f>
        <v>0</v>
      </c>
      <c r="F325" s="36">
        <f>SUMIFS(СВЦЭМ!$I$34:$I$777,СВЦЭМ!$A$34:$A$777,$A325,СВЦЭМ!$B$34:$B$777,F$296)+'СЕТ СН'!$F$13</f>
        <v>0</v>
      </c>
      <c r="G325" s="36">
        <f>SUMIFS(СВЦЭМ!$I$34:$I$777,СВЦЭМ!$A$34:$A$777,$A325,СВЦЭМ!$B$34:$B$777,G$296)+'СЕТ СН'!$F$13</f>
        <v>0</v>
      </c>
      <c r="H325" s="36">
        <f>SUMIFS(СВЦЭМ!$I$34:$I$777,СВЦЭМ!$A$34:$A$777,$A325,СВЦЭМ!$B$34:$B$777,H$296)+'СЕТ СН'!$F$13</f>
        <v>0</v>
      </c>
      <c r="I325" s="36">
        <f>SUMIFS(СВЦЭМ!$I$34:$I$777,СВЦЭМ!$A$34:$A$777,$A325,СВЦЭМ!$B$34:$B$777,I$296)+'СЕТ СН'!$F$13</f>
        <v>0</v>
      </c>
      <c r="J325" s="36">
        <f>SUMIFS(СВЦЭМ!$I$34:$I$777,СВЦЭМ!$A$34:$A$777,$A325,СВЦЭМ!$B$34:$B$777,J$296)+'СЕТ СН'!$F$13</f>
        <v>0</v>
      </c>
      <c r="K325" s="36">
        <f>SUMIFS(СВЦЭМ!$I$34:$I$777,СВЦЭМ!$A$34:$A$777,$A325,СВЦЭМ!$B$34:$B$777,K$296)+'СЕТ СН'!$F$13</f>
        <v>0</v>
      </c>
      <c r="L325" s="36">
        <f>SUMIFS(СВЦЭМ!$I$34:$I$777,СВЦЭМ!$A$34:$A$777,$A325,СВЦЭМ!$B$34:$B$777,L$296)+'СЕТ СН'!$F$13</f>
        <v>0</v>
      </c>
      <c r="M325" s="36">
        <f>SUMIFS(СВЦЭМ!$I$34:$I$777,СВЦЭМ!$A$34:$A$777,$A325,СВЦЭМ!$B$34:$B$777,M$296)+'СЕТ СН'!$F$13</f>
        <v>0</v>
      </c>
      <c r="N325" s="36">
        <f>SUMIFS(СВЦЭМ!$I$34:$I$777,СВЦЭМ!$A$34:$A$777,$A325,СВЦЭМ!$B$34:$B$777,N$296)+'СЕТ СН'!$F$13</f>
        <v>0</v>
      </c>
      <c r="O325" s="36">
        <f>SUMIFS(СВЦЭМ!$I$34:$I$777,СВЦЭМ!$A$34:$A$777,$A325,СВЦЭМ!$B$34:$B$777,O$296)+'СЕТ СН'!$F$13</f>
        <v>0</v>
      </c>
      <c r="P325" s="36">
        <f>SUMIFS(СВЦЭМ!$I$34:$I$777,СВЦЭМ!$A$34:$A$777,$A325,СВЦЭМ!$B$34:$B$777,P$296)+'СЕТ СН'!$F$13</f>
        <v>0</v>
      </c>
      <c r="Q325" s="36">
        <f>SUMIFS(СВЦЭМ!$I$34:$I$777,СВЦЭМ!$A$34:$A$777,$A325,СВЦЭМ!$B$34:$B$777,Q$296)+'СЕТ СН'!$F$13</f>
        <v>0</v>
      </c>
      <c r="R325" s="36">
        <f>SUMIFS(СВЦЭМ!$I$34:$I$777,СВЦЭМ!$A$34:$A$777,$A325,СВЦЭМ!$B$34:$B$777,R$296)+'СЕТ СН'!$F$13</f>
        <v>0</v>
      </c>
      <c r="S325" s="36">
        <f>SUMIFS(СВЦЭМ!$I$34:$I$777,СВЦЭМ!$A$34:$A$777,$A325,СВЦЭМ!$B$34:$B$777,S$296)+'СЕТ СН'!$F$13</f>
        <v>0</v>
      </c>
      <c r="T325" s="36">
        <f>SUMIFS(СВЦЭМ!$I$34:$I$777,СВЦЭМ!$A$34:$A$777,$A325,СВЦЭМ!$B$34:$B$777,T$296)+'СЕТ СН'!$F$13</f>
        <v>0</v>
      </c>
      <c r="U325" s="36">
        <f>SUMIFS(СВЦЭМ!$I$34:$I$777,СВЦЭМ!$A$34:$A$777,$A325,СВЦЭМ!$B$34:$B$777,U$296)+'СЕТ СН'!$F$13</f>
        <v>0</v>
      </c>
      <c r="V325" s="36">
        <f>SUMIFS(СВЦЭМ!$I$34:$I$777,СВЦЭМ!$A$34:$A$777,$A325,СВЦЭМ!$B$34:$B$777,V$296)+'СЕТ СН'!$F$13</f>
        <v>0</v>
      </c>
      <c r="W325" s="36">
        <f>SUMIFS(СВЦЭМ!$I$34:$I$777,СВЦЭМ!$A$34:$A$777,$A325,СВЦЭМ!$B$34:$B$777,W$296)+'СЕТ СН'!$F$13</f>
        <v>0</v>
      </c>
      <c r="X325" s="36">
        <f>SUMIFS(СВЦЭМ!$I$34:$I$777,СВЦЭМ!$A$34:$A$777,$A325,СВЦЭМ!$B$34:$B$777,X$296)+'СЕТ СН'!$F$13</f>
        <v>0</v>
      </c>
      <c r="Y325" s="36">
        <f>SUMIFS(СВЦЭМ!$I$34:$I$777,СВЦЭМ!$A$34:$A$777,$A325,СВЦЭМ!$B$34:$B$777,Y$296)+'СЕТ СН'!$F$13</f>
        <v>0</v>
      </c>
    </row>
    <row r="326" spans="1:27" ht="15.75" x14ac:dyDescent="0.2">
      <c r="A326" s="35">
        <f t="shared" si="8"/>
        <v>43403</v>
      </c>
      <c r="B326" s="36">
        <f>SUMIFS(СВЦЭМ!$I$34:$I$777,СВЦЭМ!$A$34:$A$777,$A326,СВЦЭМ!$B$34:$B$777,B$296)+'СЕТ СН'!$F$13</f>
        <v>0</v>
      </c>
      <c r="C326" s="36">
        <f>SUMIFS(СВЦЭМ!$I$34:$I$777,СВЦЭМ!$A$34:$A$777,$A326,СВЦЭМ!$B$34:$B$777,C$296)+'СЕТ СН'!$F$13</f>
        <v>0</v>
      </c>
      <c r="D326" s="36">
        <f>SUMIFS(СВЦЭМ!$I$34:$I$777,СВЦЭМ!$A$34:$A$777,$A326,СВЦЭМ!$B$34:$B$777,D$296)+'СЕТ СН'!$F$13</f>
        <v>0</v>
      </c>
      <c r="E326" s="36">
        <f>SUMIFS(СВЦЭМ!$I$34:$I$777,СВЦЭМ!$A$34:$A$777,$A326,СВЦЭМ!$B$34:$B$777,E$296)+'СЕТ СН'!$F$13</f>
        <v>0</v>
      </c>
      <c r="F326" s="36">
        <f>SUMIFS(СВЦЭМ!$I$34:$I$777,СВЦЭМ!$A$34:$A$777,$A326,СВЦЭМ!$B$34:$B$777,F$296)+'СЕТ СН'!$F$13</f>
        <v>0</v>
      </c>
      <c r="G326" s="36">
        <f>SUMIFS(СВЦЭМ!$I$34:$I$777,СВЦЭМ!$A$34:$A$777,$A326,СВЦЭМ!$B$34:$B$777,G$296)+'СЕТ СН'!$F$13</f>
        <v>0</v>
      </c>
      <c r="H326" s="36">
        <f>SUMIFS(СВЦЭМ!$I$34:$I$777,СВЦЭМ!$A$34:$A$777,$A326,СВЦЭМ!$B$34:$B$777,H$296)+'СЕТ СН'!$F$13</f>
        <v>0</v>
      </c>
      <c r="I326" s="36">
        <f>SUMIFS(СВЦЭМ!$I$34:$I$777,СВЦЭМ!$A$34:$A$777,$A326,СВЦЭМ!$B$34:$B$777,I$296)+'СЕТ СН'!$F$13</f>
        <v>0</v>
      </c>
      <c r="J326" s="36">
        <f>SUMIFS(СВЦЭМ!$I$34:$I$777,СВЦЭМ!$A$34:$A$777,$A326,СВЦЭМ!$B$34:$B$777,J$296)+'СЕТ СН'!$F$13</f>
        <v>0</v>
      </c>
      <c r="K326" s="36">
        <f>SUMIFS(СВЦЭМ!$I$34:$I$777,СВЦЭМ!$A$34:$A$777,$A326,СВЦЭМ!$B$34:$B$777,K$296)+'СЕТ СН'!$F$13</f>
        <v>0</v>
      </c>
      <c r="L326" s="36">
        <f>SUMIFS(СВЦЭМ!$I$34:$I$777,СВЦЭМ!$A$34:$A$777,$A326,СВЦЭМ!$B$34:$B$777,L$296)+'СЕТ СН'!$F$13</f>
        <v>0</v>
      </c>
      <c r="M326" s="36">
        <f>SUMIFS(СВЦЭМ!$I$34:$I$777,СВЦЭМ!$A$34:$A$777,$A326,СВЦЭМ!$B$34:$B$777,M$296)+'СЕТ СН'!$F$13</f>
        <v>0</v>
      </c>
      <c r="N326" s="36">
        <f>SUMIFS(СВЦЭМ!$I$34:$I$777,СВЦЭМ!$A$34:$A$777,$A326,СВЦЭМ!$B$34:$B$777,N$296)+'СЕТ СН'!$F$13</f>
        <v>0</v>
      </c>
      <c r="O326" s="36">
        <f>SUMIFS(СВЦЭМ!$I$34:$I$777,СВЦЭМ!$A$34:$A$777,$A326,СВЦЭМ!$B$34:$B$777,O$296)+'СЕТ СН'!$F$13</f>
        <v>0</v>
      </c>
      <c r="P326" s="36">
        <f>SUMIFS(СВЦЭМ!$I$34:$I$777,СВЦЭМ!$A$34:$A$777,$A326,СВЦЭМ!$B$34:$B$777,P$296)+'СЕТ СН'!$F$13</f>
        <v>0</v>
      </c>
      <c r="Q326" s="36">
        <f>SUMIFS(СВЦЭМ!$I$34:$I$777,СВЦЭМ!$A$34:$A$777,$A326,СВЦЭМ!$B$34:$B$777,Q$296)+'СЕТ СН'!$F$13</f>
        <v>0</v>
      </c>
      <c r="R326" s="36">
        <f>SUMIFS(СВЦЭМ!$I$34:$I$777,СВЦЭМ!$A$34:$A$777,$A326,СВЦЭМ!$B$34:$B$777,R$296)+'СЕТ СН'!$F$13</f>
        <v>0</v>
      </c>
      <c r="S326" s="36">
        <f>SUMIFS(СВЦЭМ!$I$34:$I$777,СВЦЭМ!$A$34:$A$777,$A326,СВЦЭМ!$B$34:$B$777,S$296)+'СЕТ СН'!$F$13</f>
        <v>0</v>
      </c>
      <c r="T326" s="36">
        <f>SUMIFS(СВЦЭМ!$I$34:$I$777,СВЦЭМ!$A$34:$A$777,$A326,СВЦЭМ!$B$34:$B$777,T$296)+'СЕТ СН'!$F$13</f>
        <v>0</v>
      </c>
      <c r="U326" s="36">
        <f>SUMIFS(СВЦЭМ!$I$34:$I$777,СВЦЭМ!$A$34:$A$777,$A326,СВЦЭМ!$B$34:$B$777,U$296)+'СЕТ СН'!$F$13</f>
        <v>0</v>
      </c>
      <c r="V326" s="36">
        <f>SUMIFS(СВЦЭМ!$I$34:$I$777,СВЦЭМ!$A$34:$A$777,$A326,СВЦЭМ!$B$34:$B$777,V$296)+'СЕТ СН'!$F$13</f>
        <v>0</v>
      </c>
      <c r="W326" s="36">
        <f>SUMIFS(СВЦЭМ!$I$34:$I$777,СВЦЭМ!$A$34:$A$777,$A326,СВЦЭМ!$B$34:$B$777,W$296)+'СЕТ СН'!$F$13</f>
        <v>0</v>
      </c>
      <c r="X326" s="36">
        <f>SUMIFS(СВЦЭМ!$I$34:$I$777,СВЦЭМ!$A$34:$A$777,$A326,СВЦЭМ!$B$34:$B$777,X$296)+'СЕТ СН'!$F$13</f>
        <v>0</v>
      </c>
      <c r="Y326" s="36">
        <f>SUMIFS(СВЦЭМ!$I$34:$I$777,СВЦЭМ!$A$34:$A$777,$A326,СВЦЭМ!$B$34:$B$777,Y$296)+'СЕТ СН'!$F$13</f>
        <v>0</v>
      </c>
    </row>
    <row r="327" spans="1:27" ht="15.75" x14ac:dyDescent="0.2">
      <c r="A327" s="35">
        <f t="shared" si="8"/>
        <v>43404</v>
      </c>
      <c r="B327" s="36">
        <f>SUMIFS(СВЦЭМ!$I$34:$I$777,СВЦЭМ!$A$34:$A$777,$A327,СВЦЭМ!$B$34:$B$777,B$296)+'СЕТ СН'!$F$13</f>
        <v>0</v>
      </c>
      <c r="C327" s="36">
        <f>SUMIFS(СВЦЭМ!$I$34:$I$777,СВЦЭМ!$A$34:$A$777,$A327,СВЦЭМ!$B$34:$B$777,C$296)+'СЕТ СН'!$F$13</f>
        <v>0</v>
      </c>
      <c r="D327" s="36">
        <f>SUMIFS(СВЦЭМ!$I$34:$I$777,СВЦЭМ!$A$34:$A$777,$A327,СВЦЭМ!$B$34:$B$777,D$296)+'СЕТ СН'!$F$13</f>
        <v>0</v>
      </c>
      <c r="E327" s="36">
        <f>SUMIFS(СВЦЭМ!$I$34:$I$777,СВЦЭМ!$A$34:$A$777,$A327,СВЦЭМ!$B$34:$B$777,E$296)+'СЕТ СН'!$F$13</f>
        <v>0</v>
      </c>
      <c r="F327" s="36">
        <f>SUMIFS(СВЦЭМ!$I$34:$I$777,СВЦЭМ!$A$34:$A$777,$A327,СВЦЭМ!$B$34:$B$777,F$296)+'СЕТ СН'!$F$13</f>
        <v>0</v>
      </c>
      <c r="G327" s="36">
        <f>SUMIFS(СВЦЭМ!$I$34:$I$777,СВЦЭМ!$A$34:$A$777,$A327,СВЦЭМ!$B$34:$B$777,G$296)+'СЕТ СН'!$F$13</f>
        <v>0</v>
      </c>
      <c r="H327" s="36">
        <f>SUMIFS(СВЦЭМ!$I$34:$I$777,СВЦЭМ!$A$34:$A$777,$A327,СВЦЭМ!$B$34:$B$777,H$296)+'СЕТ СН'!$F$13</f>
        <v>0</v>
      </c>
      <c r="I327" s="36">
        <f>SUMIFS(СВЦЭМ!$I$34:$I$777,СВЦЭМ!$A$34:$A$777,$A327,СВЦЭМ!$B$34:$B$777,I$296)+'СЕТ СН'!$F$13</f>
        <v>0</v>
      </c>
      <c r="J327" s="36">
        <f>SUMIFS(СВЦЭМ!$I$34:$I$777,СВЦЭМ!$A$34:$A$777,$A327,СВЦЭМ!$B$34:$B$777,J$296)+'СЕТ СН'!$F$13</f>
        <v>0</v>
      </c>
      <c r="K327" s="36">
        <f>SUMIFS(СВЦЭМ!$I$34:$I$777,СВЦЭМ!$A$34:$A$777,$A327,СВЦЭМ!$B$34:$B$777,K$296)+'СЕТ СН'!$F$13</f>
        <v>0</v>
      </c>
      <c r="L327" s="36">
        <f>SUMIFS(СВЦЭМ!$I$34:$I$777,СВЦЭМ!$A$34:$A$777,$A327,СВЦЭМ!$B$34:$B$777,L$296)+'СЕТ СН'!$F$13</f>
        <v>0</v>
      </c>
      <c r="M327" s="36">
        <f>SUMIFS(СВЦЭМ!$I$34:$I$777,СВЦЭМ!$A$34:$A$777,$A327,СВЦЭМ!$B$34:$B$777,M$296)+'СЕТ СН'!$F$13</f>
        <v>0</v>
      </c>
      <c r="N327" s="36">
        <f>SUMIFS(СВЦЭМ!$I$34:$I$777,СВЦЭМ!$A$34:$A$777,$A327,СВЦЭМ!$B$34:$B$777,N$296)+'СЕТ СН'!$F$13</f>
        <v>0</v>
      </c>
      <c r="O327" s="36">
        <f>SUMIFS(СВЦЭМ!$I$34:$I$777,СВЦЭМ!$A$34:$A$777,$A327,СВЦЭМ!$B$34:$B$777,O$296)+'СЕТ СН'!$F$13</f>
        <v>0</v>
      </c>
      <c r="P327" s="36">
        <f>SUMIFS(СВЦЭМ!$I$34:$I$777,СВЦЭМ!$A$34:$A$777,$A327,СВЦЭМ!$B$34:$B$777,P$296)+'СЕТ СН'!$F$13</f>
        <v>0</v>
      </c>
      <c r="Q327" s="36">
        <f>SUMIFS(СВЦЭМ!$I$34:$I$777,СВЦЭМ!$A$34:$A$777,$A327,СВЦЭМ!$B$34:$B$777,Q$296)+'СЕТ СН'!$F$13</f>
        <v>0</v>
      </c>
      <c r="R327" s="36">
        <f>SUMIFS(СВЦЭМ!$I$34:$I$777,СВЦЭМ!$A$34:$A$777,$A327,СВЦЭМ!$B$34:$B$777,R$296)+'СЕТ СН'!$F$13</f>
        <v>0</v>
      </c>
      <c r="S327" s="36">
        <f>SUMIFS(СВЦЭМ!$I$34:$I$777,СВЦЭМ!$A$34:$A$777,$A327,СВЦЭМ!$B$34:$B$777,S$296)+'СЕТ СН'!$F$13</f>
        <v>0</v>
      </c>
      <c r="T327" s="36">
        <f>SUMIFS(СВЦЭМ!$I$34:$I$777,СВЦЭМ!$A$34:$A$777,$A327,СВЦЭМ!$B$34:$B$777,T$296)+'СЕТ СН'!$F$13</f>
        <v>0</v>
      </c>
      <c r="U327" s="36">
        <f>SUMIFS(СВЦЭМ!$I$34:$I$777,СВЦЭМ!$A$34:$A$777,$A327,СВЦЭМ!$B$34:$B$777,U$296)+'СЕТ СН'!$F$13</f>
        <v>0</v>
      </c>
      <c r="V327" s="36">
        <f>SUMIFS(СВЦЭМ!$I$34:$I$777,СВЦЭМ!$A$34:$A$777,$A327,СВЦЭМ!$B$34:$B$777,V$296)+'СЕТ СН'!$F$13</f>
        <v>0</v>
      </c>
      <c r="W327" s="36">
        <f>SUMIFS(СВЦЭМ!$I$34:$I$777,СВЦЭМ!$A$34:$A$777,$A327,СВЦЭМ!$B$34:$B$777,W$296)+'СЕТ СН'!$F$13</f>
        <v>0</v>
      </c>
      <c r="X327" s="36">
        <f>SUMIFS(СВЦЭМ!$I$34:$I$777,СВЦЭМ!$A$34:$A$777,$A327,СВЦЭМ!$B$34:$B$777,X$296)+'СЕТ СН'!$F$13</f>
        <v>0</v>
      </c>
      <c r="Y327" s="36">
        <f>SUMIFS(СВЦЭМ!$I$34:$I$777,СВЦЭМ!$A$34:$A$777,$A327,СВЦЭМ!$B$34:$B$777,Y$296)+'СЕТ СН'!$F$13</f>
        <v>0</v>
      </c>
    </row>
    <row r="328" spans="1:27" ht="15.75"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6" customFormat="1" ht="12.75" customHeight="1" x14ac:dyDescent="0.2">
      <c r="A331" s="12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customHeight="1" x14ac:dyDescent="0.2">
      <c r="A332" s="35" t="str">
        <f>A297</f>
        <v>01.10.2018</v>
      </c>
      <c r="B332" s="36">
        <f>SUMIFS(СВЦЭМ!$J$34:$J$777,СВЦЭМ!$A$34:$A$777,$A332,СВЦЭМ!$B$34:$B$777,B$331)+'СЕТ СН'!$F$13</f>
        <v>436.89773838000002</v>
      </c>
      <c r="C332" s="36">
        <f>SUMIFS(СВЦЭМ!$J$34:$J$777,СВЦЭМ!$A$34:$A$777,$A332,СВЦЭМ!$B$34:$B$777,C$331)+'СЕТ СН'!$F$13</f>
        <v>508.48603917000003</v>
      </c>
      <c r="D332" s="36">
        <f>SUMIFS(СВЦЭМ!$J$34:$J$777,СВЦЭМ!$A$34:$A$777,$A332,СВЦЭМ!$B$34:$B$777,D$331)+'СЕТ СН'!$F$13</f>
        <v>553.75567976000002</v>
      </c>
      <c r="E332" s="36">
        <f>SUMIFS(СВЦЭМ!$J$34:$J$777,СВЦЭМ!$A$34:$A$777,$A332,СВЦЭМ!$B$34:$B$777,E$331)+'СЕТ СН'!$F$13</f>
        <v>608.27949312999999</v>
      </c>
      <c r="F332" s="36">
        <f>SUMIFS(СВЦЭМ!$J$34:$J$777,СВЦЭМ!$A$34:$A$777,$A332,СВЦЭМ!$B$34:$B$777,F$331)+'СЕТ СН'!$F$13</f>
        <v>604.39855751000005</v>
      </c>
      <c r="G332" s="36">
        <f>SUMIFS(СВЦЭМ!$J$34:$J$777,СВЦЭМ!$A$34:$A$777,$A332,СВЦЭМ!$B$34:$B$777,G$331)+'СЕТ СН'!$F$13</f>
        <v>581.90677555000002</v>
      </c>
      <c r="H332" s="36">
        <f>SUMIFS(СВЦЭМ!$J$34:$J$777,СВЦЭМ!$A$34:$A$777,$A332,СВЦЭМ!$B$34:$B$777,H$331)+'СЕТ СН'!$F$13</f>
        <v>535.89510060999999</v>
      </c>
      <c r="I332" s="36">
        <f>SUMIFS(СВЦЭМ!$J$34:$J$777,СВЦЭМ!$A$34:$A$777,$A332,СВЦЭМ!$B$34:$B$777,I$331)+'СЕТ СН'!$F$13</f>
        <v>496.27843489000003</v>
      </c>
      <c r="J332" s="36">
        <f>SUMIFS(СВЦЭМ!$J$34:$J$777,СВЦЭМ!$A$34:$A$777,$A332,СВЦЭМ!$B$34:$B$777,J$331)+'СЕТ СН'!$F$13</f>
        <v>484.63889635999999</v>
      </c>
      <c r="K332" s="36">
        <f>SUMIFS(СВЦЭМ!$J$34:$J$777,СВЦЭМ!$A$34:$A$777,$A332,СВЦЭМ!$B$34:$B$777,K$331)+'СЕТ СН'!$F$13</f>
        <v>485.17132187999999</v>
      </c>
      <c r="L332" s="36">
        <f>SUMIFS(СВЦЭМ!$J$34:$J$777,СВЦЭМ!$A$34:$A$777,$A332,СВЦЭМ!$B$34:$B$777,L$331)+'СЕТ СН'!$F$13</f>
        <v>485.33286525</v>
      </c>
      <c r="M332" s="36">
        <f>SUMIFS(СВЦЭМ!$J$34:$J$777,СВЦЭМ!$A$34:$A$777,$A332,СВЦЭМ!$B$34:$B$777,M$331)+'СЕТ СН'!$F$13</f>
        <v>483.85568105999999</v>
      </c>
      <c r="N332" s="36">
        <f>SUMIFS(СВЦЭМ!$J$34:$J$777,СВЦЭМ!$A$34:$A$777,$A332,СВЦЭМ!$B$34:$B$777,N$331)+'СЕТ СН'!$F$13</f>
        <v>488.31847159</v>
      </c>
      <c r="O332" s="36">
        <f>SUMIFS(СВЦЭМ!$J$34:$J$777,СВЦЭМ!$A$34:$A$777,$A332,СВЦЭМ!$B$34:$B$777,O$331)+'СЕТ СН'!$F$13</f>
        <v>482.50374356999998</v>
      </c>
      <c r="P332" s="36">
        <f>SUMIFS(СВЦЭМ!$J$34:$J$777,СВЦЭМ!$A$34:$A$777,$A332,СВЦЭМ!$B$34:$B$777,P$331)+'СЕТ СН'!$F$13</f>
        <v>455.18296824999999</v>
      </c>
      <c r="Q332" s="36">
        <f>SUMIFS(СВЦЭМ!$J$34:$J$777,СВЦЭМ!$A$34:$A$777,$A332,СВЦЭМ!$B$34:$B$777,Q$331)+'СЕТ СН'!$F$13</f>
        <v>414.58074857000003</v>
      </c>
      <c r="R332" s="36">
        <f>SUMIFS(СВЦЭМ!$J$34:$J$777,СВЦЭМ!$A$34:$A$777,$A332,СВЦЭМ!$B$34:$B$777,R$331)+'СЕТ СН'!$F$13</f>
        <v>349.81542889000002</v>
      </c>
      <c r="S332" s="36">
        <f>SUMIFS(СВЦЭМ!$J$34:$J$777,СВЦЭМ!$A$34:$A$777,$A332,СВЦЭМ!$B$34:$B$777,S$331)+'СЕТ СН'!$F$13</f>
        <v>311.74323685000002</v>
      </c>
      <c r="T332" s="36">
        <f>SUMIFS(СВЦЭМ!$J$34:$J$777,СВЦЭМ!$A$34:$A$777,$A332,СВЦЭМ!$B$34:$B$777,T$331)+'СЕТ СН'!$F$13</f>
        <v>294.29222801999998</v>
      </c>
      <c r="U332" s="36">
        <f>SUMIFS(СВЦЭМ!$J$34:$J$777,СВЦЭМ!$A$34:$A$777,$A332,СВЦЭМ!$B$34:$B$777,U$331)+'СЕТ СН'!$F$13</f>
        <v>289.64335568000001</v>
      </c>
      <c r="V332" s="36">
        <f>SUMIFS(СВЦЭМ!$J$34:$J$777,СВЦЭМ!$A$34:$A$777,$A332,СВЦЭМ!$B$34:$B$777,V$331)+'СЕТ СН'!$F$13</f>
        <v>289.61604272</v>
      </c>
      <c r="W332" s="36">
        <f>SUMIFS(СВЦЭМ!$J$34:$J$777,СВЦЭМ!$A$34:$A$777,$A332,СВЦЭМ!$B$34:$B$777,W$331)+'СЕТ СН'!$F$13</f>
        <v>297.77361607</v>
      </c>
      <c r="X332" s="36">
        <f>SUMIFS(СВЦЭМ!$J$34:$J$777,СВЦЭМ!$A$34:$A$777,$A332,СВЦЭМ!$B$34:$B$777,X$331)+'СЕТ СН'!$F$13</f>
        <v>330.42280684000002</v>
      </c>
      <c r="Y332" s="36">
        <f>SUMIFS(СВЦЭМ!$J$34:$J$777,СВЦЭМ!$A$34:$A$777,$A332,СВЦЭМ!$B$34:$B$777,Y$331)+'СЕТ СН'!$F$13</f>
        <v>421.75226779000002</v>
      </c>
      <c r="AA332" s="45"/>
    </row>
    <row r="333" spans="1:27" ht="15.75" x14ac:dyDescent="0.2">
      <c r="A333" s="35">
        <f>A332+1</f>
        <v>43375</v>
      </c>
      <c r="B333" s="36">
        <f>SUMIFS(СВЦЭМ!$J$34:$J$777,СВЦЭМ!$A$34:$A$777,$A333,СВЦЭМ!$B$34:$B$777,B$331)+'СЕТ СН'!$F$13</f>
        <v>503.74192327999998</v>
      </c>
      <c r="C333" s="36">
        <f>SUMIFS(СВЦЭМ!$J$34:$J$777,СВЦЭМ!$A$34:$A$777,$A333,СВЦЭМ!$B$34:$B$777,C$331)+'СЕТ СН'!$F$13</f>
        <v>554.33957167000005</v>
      </c>
      <c r="D333" s="36">
        <f>SUMIFS(СВЦЭМ!$J$34:$J$777,СВЦЭМ!$A$34:$A$777,$A333,СВЦЭМ!$B$34:$B$777,D$331)+'СЕТ СН'!$F$13</f>
        <v>612.85612422999998</v>
      </c>
      <c r="E333" s="36">
        <f>SUMIFS(СВЦЭМ!$J$34:$J$777,СВЦЭМ!$A$34:$A$777,$A333,СВЦЭМ!$B$34:$B$777,E$331)+'СЕТ СН'!$F$13</f>
        <v>626.37830039999994</v>
      </c>
      <c r="F333" s="36">
        <f>SUMIFS(СВЦЭМ!$J$34:$J$777,СВЦЭМ!$A$34:$A$777,$A333,СВЦЭМ!$B$34:$B$777,F$331)+'СЕТ СН'!$F$13</f>
        <v>623.56881749000001</v>
      </c>
      <c r="G333" s="36">
        <f>SUMIFS(СВЦЭМ!$J$34:$J$777,СВЦЭМ!$A$34:$A$777,$A333,СВЦЭМ!$B$34:$B$777,G$331)+'СЕТ СН'!$F$13</f>
        <v>610.71239137999999</v>
      </c>
      <c r="H333" s="36">
        <f>SUMIFS(СВЦЭМ!$J$34:$J$777,СВЦЭМ!$A$34:$A$777,$A333,СВЦЭМ!$B$34:$B$777,H$331)+'СЕТ СН'!$F$13</f>
        <v>567.70972021</v>
      </c>
      <c r="I333" s="36">
        <f>SUMIFS(СВЦЭМ!$J$34:$J$777,СВЦЭМ!$A$34:$A$777,$A333,СВЦЭМ!$B$34:$B$777,I$331)+'СЕТ СН'!$F$13</f>
        <v>525.47698616000002</v>
      </c>
      <c r="J333" s="36">
        <f>SUMIFS(СВЦЭМ!$J$34:$J$777,СВЦЭМ!$A$34:$A$777,$A333,СВЦЭМ!$B$34:$B$777,J$331)+'СЕТ СН'!$F$13</f>
        <v>520.70935122000003</v>
      </c>
      <c r="K333" s="36">
        <f>SUMIFS(СВЦЭМ!$J$34:$J$777,СВЦЭМ!$A$34:$A$777,$A333,СВЦЭМ!$B$34:$B$777,K$331)+'СЕТ СН'!$F$13</f>
        <v>499.62500999000002</v>
      </c>
      <c r="L333" s="36">
        <f>SUMIFS(СВЦЭМ!$J$34:$J$777,СВЦЭМ!$A$34:$A$777,$A333,СВЦЭМ!$B$34:$B$777,L$331)+'СЕТ СН'!$F$13</f>
        <v>495.58696992</v>
      </c>
      <c r="M333" s="36">
        <f>SUMIFS(СВЦЭМ!$J$34:$J$777,СВЦЭМ!$A$34:$A$777,$A333,СВЦЭМ!$B$34:$B$777,M$331)+'СЕТ СН'!$F$13</f>
        <v>498.69384459000003</v>
      </c>
      <c r="N333" s="36">
        <f>SUMIFS(СВЦЭМ!$J$34:$J$777,СВЦЭМ!$A$34:$A$777,$A333,СВЦЭМ!$B$34:$B$777,N$331)+'СЕТ СН'!$F$13</f>
        <v>502.19683894999997</v>
      </c>
      <c r="O333" s="36">
        <f>SUMIFS(СВЦЭМ!$J$34:$J$777,СВЦЭМ!$A$34:$A$777,$A333,СВЦЭМ!$B$34:$B$777,O$331)+'СЕТ СН'!$F$13</f>
        <v>489.00155295000002</v>
      </c>
      <c r="P333" s="36">
        <f>SUMIFS(СВЦЭМ!$J$34:$J$777,СВЦЭМ!$A$34:$A$777,$A333,СВЦЭМ!$B$34:$B$777,P$331)+'СЕТ СН'!$F$13</f>
        <v>447.15502133000001</v>
      </c>
      <c r="Q333" s="36">
        <f>SUMIFS(СВЦЭМ!$J$34:$J$777,СВЦЭМ!$A$34:$A$777,$A333,СВЦЭМ!$B$34:$B$777,Q$331)+'СЕТ СН'!$F$13</f>
        <v>409.31649220999998</v>
      </c>
      <c r="R333" s="36">
        <f>SUMIFS(СВЦЭМ!$J$34:$J$777,СВЦЭМ!$A$34:$A$777,$A333,СВЦЭМ!$B$34:$B$777,R$331)+'СЕТ СН'!$F$13</f>
        <v>344.17826934999999</v>
      </c>
      <c r="S333" s="36">
        <f>SUMIFS(СВЦЭМ!$J$34:$J$777,СВЦЭМ!$A$34:$A$777,$A333,СВЦЭМ!$B$34:$B$777,S$331)+'СЕТ СН'!$F$13</f>
        <v>296.96680966000002</v>
      </c>
      <c r="T333" s="36">
        <f>SUMIFS(СВЦЭМ!$J$34:$J$777,СВЦЭМ!$A$34:$A$777,$A333,СВЦЭМ!$B$34:$B$777,T$331)+'СЕТ СН'!$F$13</f>
        <v>296.1566952</v>
      </c>
      <c r="U333" s="36">
        <f>SUMIFS(СВЦЭМ!$J$34:$J$777,СВЦЭМ!$A$34:$A$777,$A333,СВЦЭМ!$B$34:$B$777,U$331)+'СЕТ СН'!$F$13</f>
        <v>293.22715855000001</v>
      </c>
      <c r="V333" s="36">
        <f>SUMIFS(СВЦЭМ!$J$34:$J$777,СВЦЭМ!$A$34:$A$777,$A333,СВЦЭМ!$B$34:$B$777,V$331)+'СЕТ СН'!$F$13</f>
        <v>292.85050262999999</v>
      </c>
      <c r="W333" s="36">
        <f>SUMIFS(СВЦЭМ!$J$34:$J$777,СВЦЭМ!$A$34:$A$777,$A333,СВЦЭМ!$B$34:$B$777,W$331)+'СЕТ СН'!$F$13</f>
        <v>288.57099443999999</v>
      </c>
      <c r="X333" s="36">
        <f>SUMIFS(СВЦЭМ!$J$34:$J$777,СВЦЭМ!$A$34:$A$777,$A333,СВЦЭМ!$B$34:$B$777,X$331)+'СЕТ СН'!$F$13</f>
        <v>315.36448041</v>
      </c>
      <c r="Y333" s="36">
        <f>SUMIFS(СВЦЭМ!$J$34:$J$777,СВЦЭМ!$A$34:$A$777,$A333,СВЦЭМ!$B$34:$B$777,Y$331)+'СЕТ СН'!$F$13</f>
        <v>389.39673725</v>
      </c>
    </row>
    <row r="334" spans="1:27" ht="15.75" x14ac:dyDescent="0.2">
      <c r="A334" s="35">
        <f t="shared" ref="A334:A362" si="9">A333+1</f>
        <v>43376</v>
      </c>
      <c r="B334" s="36">
        <f>SUMIFS(СВЦЭМ!$J$34:$J$777,СВЦЭМ!$A$34:$A$777,$A334,СВЦЭМ!$B$34:$B$777,B$331)+'СЕТ СН'!$F$13</f>
        <v>469.60428153999999</v>
      </c>
      <c r="C334" s="36">
        <f>SUMIFS(СВЦЭМ!$J$34:$J$777,СВЦЭМ!$A$34:$A$777,$A334,СВЦЭМ!$B$34:$B$777,C$331)+'СЕТ СН'!$F$13</f>
        <v>537.08683700999995</v>
      </c>
      <c r="D334" s="36">
        <f>SUMIFS(СВЦЭМ!$J$34:$J$777,СВЦЭМ!$A$34:$A$777,$A334,СВЦЭМ!$B$34:$B$777,D$331)+'СЕТ СН'!$F$13</f>
        <v>596.68009651</v>
      </c>
      <c r="E334" s="36">
        <f>SUMIFS(СВЦЭМ!$J$34:$J$777,СВЦЭМ!$A$34:$A$777,$A334,СВЦЭМ!$B$34:$B$777,E$331)+'СЕТ СН'!$F$13</f>
        <v>605.68802333999997</v>
      </c>
      <c r="F334" s="36">
        <f>SUMIFS(СВЦЭМ!$J$34:$J$777,СВЦЭМ!$A$34:$A$777,$A334,СВЦЭМ!$B$34:$B$777,F$331)+'СЕТ СН'!$F$13</f>
        <v>601.58336321000002</v>
      </c>
      <c r="G334" s="36">
        <f>SUMIFS(СВЦЭМ!$J$34:$J$777,СВЦЭМ!$A$34:$A$777,$A334,СВЦЭМ!$B$34:$B$777,G$331)+'СЕТ СН'!$F$13</f>
        <v>582.50171369999998</v>
      </c>
      <c r="H334" s="36">
        <f>SUMIFS(СВЦЭМ!$J$34:$J$777,СВЦЭМ!$A$34:$A$777,$A334,СВЦЭМ!$B$34:$B$777,H$331)+'СЕТ СН'!$F$13</f>
        <v>542.92581921999999</v>
      </c>
      <c r="I334" s="36">
        <f>SUMIFS(СВЦЭМ!$J$34:$J$777,СВЦЭМ!$A$34:$A$777,$A334,СВЦЭМ!$B$34:$B$777,I$331)+'СЕТ СН'!$F$13</f>
        <v>505.04375150999999</v>
      </c>
      <c r="J334" s="36">
        <f>SUMIFS(СВЦЭМ!$J$34:$J$777,СВЦЭМ!$A$34:$A$777,$A334,СВЦЭМ!$B$34:$B$777,J$331)+'СЕТ СН'!$F$13</f>
        <v>489.63564573999997</v>
      </c>
      <c r="K334" s="36">
        <f>SUMIFS(СВЦЭМ!$J$34:$J$777,СВЦЭМ!$A$34:$A$777,$A334,СВЦЭМ!$B$34:$B$777,K$331)+'СЕТ СН'!$F$13</f>
        <v>484.37882195999998</v>
      </c>
      <c r="L334" s="36">
        <f>SUMIFS(СВЦЭМ!$J$34:$J$777,СВЦЭМ!$A$34:$A$777,$A334,СВЦЭМ!$B$34:$B$777,L$331)+'СЕТ СН'!$F$13</f>
        <v>489.51418337000001</v>
      </c>
      <c r="M334" s="36">
        <f>SUMIFS(СВЦЭМ!$J$34:$J$777,СВЦЭМ!$A$34:$A$777,$A334,СВЦЭМ!$B$34:$B$777,M$331)+'СЕТ СН'!$F$13</f>
        <v>493.83165558000002</v>
      </c>
      <c r="N334" s="36">
        <f>SUMIFS(СВЦЭМ!$J$34:$J$777,СВЦЭМ!$A$34:$A$777,$A334,СВЦЭМ!$B$34:$B$777,N$331)+'СЕТ СН'!$F$13</f>
        <v>494.03929495</v>
      </c>
      <c r="O334" s="36">
        <f>SUMIFS(СВЦЭМ!$J$34:$J$777,СВЦЭМ!$A$34:$A$777,$A334,СВЦЭМ!$B$34:$B$777,O$331)+'СЕТ СН'!$F$13</f>
        <v>477.40159337</v>
      </c>
      <c r="P334" s="36">
        <f>SUMIFS(СВЦЭМ!$J$34:$J$777,СВЦЭМ!$A$34:$A$777,$A334,СВЦЭМ!$B$34:$B$777,P$331)+'СЕТ СН'!$F$13</f>
        <v>447.88530495999998</v>
      </c>
      <c r="Q334" s="36">
        <f>SUMIFS(СВЦЭМ!$J$34:$J$777,СВЦЭМ!$A$34:$A$777,$A334,СВЦЭМ!$B$34:$B$777,Q$331)+'СЕТ СН'!$F$13</f>
        <v>406.19180999999998</v>
      </c>
      <c r="R334" s="36">
        <f>SUMIFS(СВЦЭМ!$J$34:$J$777,СВЦЭМ!$A$34:$A$777,$A334,СВЦЭМ!$B$34:$B$777,R$331)+'СЕТ СН'!$F$13</f>
        <v>351.00624259</v>
      </c>
      <c r="S334" s="36">
        <f>SUMIFS(СВЦЭМ!$J$34:$J$777,СВЦЭМ!$A$34:$A$777,$A334,СВЦЭМ!$B$34:$B$777,S$331)+'СЕТ СН'!$F$13</f>
        <v>311.39018807999997</v>
      </c>
      <c r="T334" s="36">
        <f>SUMIFS(СВЦЭМ!$J$34:$J$777,СВЦЭМ!$A$34:$A$777,$A334,СВЦЭМ!$B$34:$B$777,T$331)+'СЕТ СН'!$F$13</f>
        <v>318.37911639999999</v>
      </c>
      <c r="U334" s="36">
        <f>SUMIFS(СВЦЭМ!$J$34:$J$777,СВЦЭМ!$A$34:$A$777,$A334,СВЦЭМ!$B$34:$B$777,U$331)+'СЕТ СН'!$F$13</f>
        <v>340.65055741999998</v>
      </c>
      <c r="V334" s="36">
        <f>SUMIFS(СВЦЭМ!$J$34:$J$777,СВЦЭМ!$A$34:$A$777,$A334,СВЦЭМ!$B$34:$B$777,V$331)+'СЕТ СН'!$F$13</f>
        <v>344.53058045</v>
      </c>
      <c r="W334" s="36">
        <f>SUMIFS(СВЦЭМ!$J$34:$J$777,СВЦЭМ!$A$34:$A$777,$A334,СВЦЭМ!$B$34:$B$777,W$331)+'СЕТ СН'!$F$13</f>
        <v>341.49284931</v>
      </c>
      <c r="X334" s="36">
        <f>SUMIFS(СВЦЭМ!$J$34:$J$777,СВЦЭМ!$A$34:$A$777,$A334,СВЦЭМ!$B$34:$B$777,X$331)+'СЕТ СН'!$F$13</f>
        <v>330.86786947000002</v>
      </c>
      <c r="Y334" s="36">
        <f>SUMIFS(СВЦЭМ!$J$34:$J$777,СВЦЭМ!$A$34:$A$777,$A334,СВЦЭМ!$B$34:$B$777,Y$331)+'СЕТ СН'!$F$13</f>
        <v>405.84284673000002</v>
      </c>
    </row>
    <row r="335" spans="1:27" ht="15.75" x14ac:dyDescent="0.2">
      <c r="A335" s="35">
        <f t="shared" si="9"/>
        <v>43377</v>
      </c>
      <c r="B335" s="36">
        <f>SUMIFS(СВЦЭМ!$J$34:$J$777,СВЦЭМ!$A$34:$A$777,$A335,СВЦЭМ!$B$34:$B$777,B$331)+'СЕТ СН'!$F$13</f>
        <v>443.86258418</v>
      </c>
      <c r="C335" s="36">
        <f>SUMIFS(СВЦЭМ!$J$34:$J$777,СВЦЭМ!$A$34:$A$777,$A335,СВЦЭМ!$B$34:$B$777,C$331)+'СЕТ СН'!$F$13</f>
        <v>514.64111423999998</v>
      </c>
      <c r="D335" s="36">
        <f>SUMIFS(СВЦЭМ!$J$34:$J$777,СВЦЭМ!$A$34:$A$777,$A335,СВЦЭМ!$B$34:$B$777,D$331)+'СЕТ СН'!$F$13</f>
        <v>579.61460090000003</v>
      </c>
      <c r="E335" s="36">
        <f>SUMIFS(СВЦЭМ!$J$34:$J$777,СВЦЭМ!$A$34:$A$777,$A335,СВЦЭМ!$B$34:$B$777,E$331)+'СЕТ СН'!$F$13</f>
        <v>598.24311182999998</v>
      </c>
      <c r="F335" s="36">
        <f>SUMIFS(СВЦЭМ!$J$34:$J$777,СВЦЭМ!$A$34:$A$777,$A335,СВЦЭМ!$B$34:$B$777,F$331)+'СЕТ СН'!$F$13</f>
        <v>595.58913017999998</v>
      </c>
      <c r="G335" s="36">
        <f>SUMIFS(СВЦЭМ!$J$34:$J$777,СВЦЭМ!$A$34:$A$777,$A335,СВЦЭМ!$B$34:$B$777,G$331)+'СЕТ СН'!$F$13</f>
        <v>577.19819984000003</v>
      </c>
      <c r="H335" s="36">
        <f>SUMIFS(СВЦЭМ!$J$34:$J$777,СВЦЭМ!$A$34:$A$777,$A335,СВЦЭМ!$B$34:$B$777,H$331)+'СЕТ СН'!$F$13</f>
        <v>544.46205442999997</v>
      </c>
      <c r="I335" s="36">
        <f>SUMIFS(СВЦЭМ!$J$34:$J$777,СВЦЭМ!$A$34:$A$777,$A335,СВЦЭМ!$B$34:$B$777,I$331)+'СЕТ СН'!$F$13</f>
        <v>513.98220733999995</v>
      </c>
      <c r="J335" s="36">
        <f>SUMIFS(СВЦЭМ!$J$34:$J$777,СВЦЭМ!$A$34:$A$777,$A335,СВЦЭМ!$B$34:$B$777,J$331)+'СЕТ СН'!$F$13</f>
        <v>502.83679974</v>
      </c>
      <c r="K335" s="36">
        <f>SUMIFS(СВЦЭМ!$J$34:$J$777,СВЦЭМ!$A$34:$A$777,$A335,СВЦЭМ!$B$34:$B$777,K$331)+'СЕТ СН'!$F$13</f>
        <v>497.58366594</v>
      </c>
      <c r="L335" s="36">
        <f>SUMIFS(СВЦЭМ!$J$34:$J$777,СВЦЭМ!$A$34:$A$777,$A335,СВЦЭМ!$B$34:$B$777,L$331)+'СЕТ СН'!$F$13</f>
        <v>502.61872812000001</v>
      </c>
      <c r="M335" s="36">
        <f>SUMIFS(СВЦЭМ!$J$34:$J$777,СВЦЭМ!$A$34:$A$777,$A335,СВЦЭМ!$B$34:$B$777,M$331)+'СЕТ СН'!$F$13</f>
        <v>511.87533138999999</v>
      </c>
      <c r="N335" s="36">
        <f>SUMIFS(СВЦЭМ!$J$34:$J$777,СВЦЭМ!$A$34:$A$777,$A335,СВЦЭМ!$B$34:$B$777,N$331)+'СЕТ СН'!$F$13</f>
        <v>513.98047381000003</v>
      </c>
      <c r="O335" s="36">
        <f>SUMIFS(СВЦЭМ!$J$34:$J$777,СВЦЭМ!$A$34:$A$777,$A335,СВЦЭМ!$B$34:$B$777,O$331)+'СЕТ СН'!$F$13</f>
        <v>505.86194933000002</v>
      </c>
      <c r="P335" s="36">
        <f>SUMIFS(СВЦЭМ!$J$34:$J$777,СВЦЭМ!$A$34:$A$777,$A335,СВЦЭМ!$B$34:$B$777,P$331)+'СЕТ СН'!$F$13</f>
        <v>461.06365634000002</v>
      </c>
      <c r="Q335" s="36">
        <f>SUMIFS(СВЦЭМ!$J$34:$J$777,СВЦЭМ!$A$34:$A$777,$A335,СВЦЭМ!$B$34:$B$777,Q$331)+'СЕТ СН'!$F$13</f>
        <v>423.43816369000001</v>
      </c>
      <c r="R335" s="36">
        <f>SUMIFS(СВЦЭМ!$J$34:$J$777,СВЦЭМ!$A$34:$A$777,$A335,СВЦЭМ!$B$34:$B$777,R$331)+'СЕТ СН'!$F$13</f>
        <v>365.54437409000002</v>
      </c>
      <c r="S335" s="36">
        <f>SUMIFS(СВЦЭМ!$J$34:$J$777,СВЦЭМ!$A$34:$A$777,$A335,СВЦЭМ!$B$34:$B$777,S$331)+'СЕТ СН'!$F$13</f>
        <v>319.09159263999999</v>
      </c>
      <c r="T335" s="36">
        <f>SUMIFS(СВЦЭМ!$J$34:$J$777,СВЦЭМ!$A$34:$A$777,$A335,СВЦЭМ!$B$34:$B$777,T$331)+'СЕТ СН'!$F$13</f>
        <v>322.98731671000002</v>
      </c>
      <c r="U335" s="36">
        <f>SUMIFS(СВЦЭМ!$J$34:$J$777,СВЦЭМ!$A$34:$A$777,$A335,СВЦЭМ!$B$34:$B$777,U$331)+'СЕТ СН'!$F$13</f>
        <v>348.63751674000002</v>
      </c>
      <c r="V335" s="36">
        <f>SUMIFS(СВЦЭМ!$J$34:$J$777,СВЦЭМ!$A$34:$A$777,$A335,СВЦЭМ!$B$34:$B$777,V$331)+'СЕТ СН'!$F$13</f>
        <v>352.67023265</v>
      </c>
      <c r="W335" s="36">
        <f>SUMIFS(СВЦЭМ!$J$34:$J$777,СВЦЭМ!$A$34:$A$777,$A335,СВЦЭМ!$B$34:$B$777,W$331)+'СЕТ СН'!$F$13</f>
        <v>347.83149838999998</v>
      </c>
      <c r="X335" s="36">
        <f>SUMIFS(СВЦЭМ!$J$34:$J$777,СВЦЭМ!$A$34:$A$777,$A335,СВЦЭМ!$B$34:$B$777,X$331)+'СЕТ СН'!$F$13</f>
        <v>344.74485823999999</v>
      </c>
      <c r="Y335" s="36">
        <f>SUMIFS(СВЦЭМ!$J$34:$J$777,СВЦЭМ!$A$34:$A$777,$A335,СВЦЭМ!$B$34:$B$777,Y$331)+'СЕТ СН'!$F$13</f>
        <v>397.61626954000002</v>
      </c>
    </row>
    <row r="336" spans="1:27" ht="15.75" x14ac:dyDescent="0.2">
      <c r="A336" s="35">
        <f t="shared" si="9"/>
        <v>43378</v>
      </c>
      <c r="B336" s="36">
        <f>SUMIFS(СВЦЭМ!$J$34:$J$777,СВЦЭМ!$A$34:$A$777,$A336,СВЦЭМ!$B$34:$B$777,B$331)+'СЕТ СН'!$F$13</f>
        <v>498.20202296999997</v>
      </c>
      <c r="C336" s="36">
        <f>SUMIFS(СВЦЭМ!$J$34:$J$777,СВЦЭМ!$A$34:$A$777,$A336,СВЦЭМ!$B$34:$B$777,C$331)+'СЕТ СН'!$F$13</f>
        <v>539.13865770999996</v>
      </c>
      <c r="D336" s="36">
        <f>SUMIFS(СВЦЭМ!$J$34:$J$777,СВЦЭМ!$A$34:$A$777,$A336,СВЦЭМ!$B$34:$B$777,D$331)+'СЕТ СН'!$F$13</f>
        <v>582.06645631000004</v>
      </c>
      <c r="E336" s="36">
        <f>SUMIFS(СВЦЭМ!$J$34:$J$777,СВЦЭМ!$A$34:$A$777,$A336,СВЦЭМ!$B$34:$B$777,E$331)+'СЕТ СН'!$F$13</f>
        <v>585.59226492000005</v>
      </c>
      <c r="F336" s="36">
        <f>SUMIFS(СВЦЭМ!$J$34:$J$777,СВЦЭМ!$A$34:$A$777,$A336,СВЦЭМ!$B$34:$B$777,F$331)+'СЕТ СН'!$F$13</f>
        <v>586.70623436000005</v>
      </c>
      <c r="G336" s="36">
        <f>SUMIFS(СВЦЭМ!$J$34:$J$777,СВЦЭМ!$A$34:$A$777,$A336,СВЦЭМ!$B$34:$B$777,G$331)+'СЕТ СН'!$F$13</f>
        <v>576.94580912000004</v>
      </c>
      <c r="H336" s="36">
        <f>SUMIFS(СВЦЭМ!$J$34:$J$777,СВЦЭМ!$A$34:$A$777,$A336,СВЦЭМ!$B$34:$B$777,H$331)+'СЕТ СН'!$F$13</f>
        <v>546.84495072000004</v>
      </c>
      <c r="I336" s="36">
        <f>SUMIFS(СВЦЭМ!$J$34:$J$777,СВЦЭМ!$A$34:$A$777,$A336,СВЦЭМ!$B$34:$B$777,I$331)+'СЕТ СН'!$F$13</f>
        <v>500.18080422999998</v>
      </c>
      <c r="J336" s="36">
        <f>SUMIFS(СВЦЭМ!$J$34:$J$777,СВЦЭМ!$A$34:$A$777,$A336,СВЦЭМ!$B$34:$B$777,J$331)+'СЕТ СН'!$F$13</f>
        <v>485.03456236</v>
      </c>
      <c r="K336" s="36">
        <f>SUMIFS(СВЦЭМ!$J$34:$J$777,СВЦЭМ!$A$34:$A$777,$A336,СВЦЭМ!$B$34:$B$777,K$331)+'СЕТ СН'!$F$13</f>
        <v>482.63826777000003</v>
      </c>
      <c r="L336" s="36">
        <f>SUMIFS(СВЦЭМ!$J$34:$J$777,СВЦЭМ!$A$34:$A$777,$A336,СВЦЭМ!$B$34:$B$777,L$331)+'СЕТ СН'!$F$13</f>
        <v>485.92181118000002</v>
      </c>
      <c r="M336" s="36">
        <f>SUMIFS(СВЦЭМ!$J$34:$J$777,СВЦЭМ!$A$34:$A$777,$A336,СВЦЭМ!$B$34:$B$777,M$331)+'СЕТ СН'!$F$13</f>
        <v>489.22658933999998</v>
      </c>
      <c r="N336" s="36">
        <f>SUMIFS(СВЦЭМ!$J$34:$J$777,СВЦЭМ!$A$34:$A$777,$A336,СВЦЭМ!$B$34:$B$777,N$331)+'СЕТ СН'!$F$13</f>
        <v>501.41223968000003</v>
      </c>
      <c r="O336" s="36">
        <f>SUMIFS(СВЦЭМ!$J$34:$J$777,СВЦЭМ!$A$34:$A$777,$A336,СВЦЭМ!$B$34:$B$777,O$331)+'СЕТ СН'!$F$13</f>
        <v>492.34343616000001</v>
      </c>
      <c r="P336" s="36">
        <f>SUMIFS(СВЦЭМ!$J$34:$J$777,СВЦЭМ!$A$34:$A$777,$A336,СВЦЭМ!$B$34:$B$777,P$331)+'СЕТ СН'!$F$13</f>
        <v>466.71295708000002</v>
      </c>
      <c r="Q336" s="36">
        <f>SUMIFS(СВЦЭМ!$J$34:$J$777,СВЦЭМ!$A$34:$A$777,$A336,СВЦЭМ!$B$34:$B$777,Q$331)+'СЕТ СН'!$F$13</f>
        <v>424.97812723999999</v>
      </c>
      <c r="R336" s="36">
        <f>SUMIFS(СВЦЭМ!$J$34:$J$777,СВЦЭМ!$A$34:$A$777,$A336,СВЦЭМ!$B$34:$B$777,R$331)+'СЕТ СН'!$F$13</f>
        <v>368.67791663999998</v>
      </c>
      <c r="S336" s="36">
        <f>SUMIFS(СВЦЭМ!$J$34:$J$777,СВЦЭМ!$A$34:$A$777,$A336,СВЦЭМ!$B$34:$B$777,S$331)+'СЕТ СН'!$F$13</f>
        <v>312.72164793000002</v>
      </c>
      <c r="T336" s="36">
        <f>SUMIFS(СВЦЭМ!$J$34:$J$777,СВЦЭМ!$A$34:$A$777,$A336,СВЦЭМ!$B$34:$B$777,T$331)+'СЕТ СН'!$F$13</f>
        <v>302.55458536999998</v>
      </c>
      <c r="U336" s="36">
        <f>SUMIFS(СВЦЭМ!$J$34:$J$777,СВЦЭМ!$A$34:$A$777,$A336,СВЦЭМ!$B$34:$B$777,U$331)+'СЕТ СН'!$F$13</f>
        <v>327.04923802000002</v>
      </c>
      <c r="V336" s="36">
        <f>SUMIFS(СВЦЭМ!$J$34:$J$777,СВЦЭМ!$A$34:$A$777,$A336,СВЦЭМ!$B$34:$B$777,V$331)+'СЕТ СН'!$F$13</f>
        <v>326.98781866000002</v>
      </c>
      <c r="W336" s="36">
        <f>SUMIFS(СВЦЭМ!$J$34:$J$777,СВЦЭМ!$A$34:$A$777,$A336,СВЦЭМ!$B$34:$B$777,W$331)+'СЕТ СН'!$F$13</f>
        <v>320.11595523</v>
      </c>
      <c r="X336" s="36">
        <f>SUMIFS(СВЦЭМ!$J$34:$J$777,СВЦЭМ!$A$34:$A$777,$A336,СВЦЭМ!$B$34:$B$777,X$331)+'СЕТ СН'!$F$13</f>
        <v>321.96443577000002</v>
      </c>
      <c r="Y336" s="36">
        <f>SUMIFS(СВЦЭМ!$J$34:$J$777,СВЦЭМ!$A$34:$A$777,$A336,СВЦЭМ!$B$34:$B$777,Y$331)+'СЕТ СН'!$F$13</f>
        <v>396.33192685</v>
      </c>
    </row>
    <row r="337" spans="1:25" ht="15.75" x14ac:dyDescent="0.2">
      <c r="A337" s="35">
        <f t="shared" si="9"/>
        <v>43379</v>
      </c>
      <c r="B337" s="36">
        <f>SUMIFS(СВЦЭМ!$J$34:$J$777,СВЦЭМ!$A$34:$A$777,$A337,СВЦЭМ!$B$34:$B$777,B$331)+'СЕТ СН'!$F$13</f>
        <v>467.72188194</v>
      </c>
      <c r="C337" s="36">
        <f>SUMIFS(СВЦЭМ!$J$34:$J$777,СВЦЭМ!$A$34:$A$777,$A337,СВЦЭМ!$B$34:$B$777,C$331)+'СЕТ СН'!$F$13</f>
        <v>540.81527377999998</v>
      </c>
      <c r="D337" s="36">
        <f>SUMIFS(СВЦЭМ!$J$34:$J$777,СВЦЭМ!$A$34:$A$777,$A337,СВЦЭМ!$B$34:$B$777,D$331)+'СЕТ СН'!$F$13</f>
        <v>595.49922699000001</v>
      </c>
      <c r="E337" s="36">
        <f>SUMIFS(СВЦЭМ!$J$34:$J$777,СВЦЭМ!$A$34:$A$777,$A337,СВЦЭМ!$B$34:$B$777,E$331)+'СЕТ СН'!$F$13</f>
        <v>604.66311070999996</v>
      </c>
      <c r="F337" s="36">
        <f>SUMIFS(СВЦЭМ!$J$34:$J$777,СВЦЭМ!$A$34:$A$777,$A337,СВЦЭМ!$B$34:$B$777,F$331)+'СЕТ СН'!$F$13</f>
        <v>600.57862528999999</v>
      </c>
      <c r="G337" s="36">
        <f>SUMIFS(СВЦЭМ!$J$34:$J$777,СВЦЭМ!$A$34:$A$777,$A337,СВЦЭМ!$B$34:$B$777,G$331)+'СЕТ СН'!$F$13</f>
        <v>590.40301989</v>
      </c>
      <c r="H337" s="36">
        <f>SUMIFS(СВЦЭМ!$J$34:$J$777,СВЦЭМ!$A$34:$A$777,$A337,СВЦЭМ!$B$34:$B$777,H$331)+'СЕТ СН'!$F$13</f>
        <v>578.38862802000006</v>
      </c>
      <c r="I337" s="36">
        <f>SUMIFS(СВЦЭМ!$J$34:$J$777,СВЦЭМ!$A$34:$A$777,$A337,СВЦЭМ!$B$34:$B$777,I$331)+'СЕТ СН'!$F$13</f>
        <v>544.23720085000002</v>
      </c>
      <c r="J337" s="36">
        <f>SUMIFS(СВЦЭМ!$J$34:$J$777,СВЦЭМ!$A$34:$A$777,$A337,СВЦЭМ!$B$34:$B$777,J$331)+'СЕТ СН'!$F$13</f>
        <v>502.67710797000001</v>
      </c>
      <c r="K337" s="36">
        <f>SUMIFS(СВЦЭМ!$J$34:$J$777,СВЦЭМ!$A$34:$A$777,$A337,СВЦЭМ!$B$34:$B$777,K$331)+'СЕТ СН'!$F$13</f>
        <v>472.43768055999999</v>
      </c>
      <c r="L337" s="36">
        <f>SUMIFS(СВЦЭМ!$J$34:$J$777,СВЦЭМ!$A$34:$A$777,$A337,СВЦЭМ!$B$34:$B$777,L$331)+'СЕТ СН'!$F$13</f>
        <v>462.33025917999998</v>
      </c>
      <c r="M337" s="36">
        <f>SUMIFS(СВЦЭМ!$J$34:$J$777,СВЦЭМ!$A$34:$A$777,$A337,СВЦЭМ!$B$34:$B$777,M$331)+'СЕТ СН'!$F$13</f>
        <v>460.92824545000002</v>
      </c>
      <c r="N337" s="36">
        <f>SUMIFS(СВЦЭМ!$J$34:$J$777,СВЦЭМ!$A$34:$A$777,$A337,СВЦЭМ!$B$34:$B$777,N$331)+'СЕТ СН'!$F$13</f>
        <v>474.55951585999998</v>
      </c>
      <c r="O337" s="36">
        <f>SUMIFS(СВЦЭМ!$J$34:$J$777,СВЦЭМ!$A$34:$A$777,$A337,СВЦЭМ!$B$34:$B$777,O$331)+'СЕТ СН'!$F$13</f>
        <v>477.48188787999999</v>
      </c>
      <c r="P337" s="36">
        <f>SUMIFS(СВЦЭМ!$J$34:$J$777,СВЦЭМ!$A$34:$A$777,$A337,СВЦЭМ!$B$34:$B$777,P$331)+'СЕТ СН'!$F$13</f>
        <v>437.10232503999998</v>
      </c>
      <c r="Q337" s="36">
        <f>SUMIFS(СВЦЭМ!$J$34:$J$777,СВЦЭМ!$A$34:$A$777,$A337,СВЦЭМ!$B$34:$B$777,Q$331)+'СЕТ СН'!$F$13</f>
        <v>397.53446369</v>
      </c>
      <c r="R337" s="36">
        <f>SUMIFS(СВЦЭМ!$J$34:$J$777,СВЦЭМ!$A$34:$A$777,$A337,СВЦЭМ!$B$34:$B$777,R$331)+'СЕТ СН'!$F$13</f>
        <v>336.64586002999999</v>
      </c>
      <c r="S337" s="36">
        <f>SUMIFS(СВЦЭМ!$J$34:$J$777,СВЦЭМ!$A$34:$A$777,$A337,СВЦЭМ!$B$34:$B$777,S$331)+'СЕТ СН'!$F$13</f>
        <v>295.31844559000001</v>
      </c>
      <c r="T337" s="36">
        <f>SUMIFS(СВЦЭМ!$J$34:$J$777,СВЦЭМ!$A$34:$A$777,$A337,СВЦЭМ!$B$34:$B$777,T$331)+'СЕТ СН'!$F$13</f>
        <v>297.14965274999997</v>
      </c>
      <c r="U337" s="36">
        <f>SUMIFS(СВЦЭМ!$J$34:$J$777,СВЦЭМ!$A$34:$A$777,$A337,СВЦЭМ!$B$34:$B$777,U$331)+'СЕТ СН'!$F$13</f>
        <v>323.10644735</v>
      </c>
      <c r="V337" s="36">
        <f>SUMIFS(СВЦЭМ!$J$34:$J$777,СВЦЭМ!$A$34:$A$777,$A337,СВЦЭМ!$B$34:$B$777,V$331)+'СЕТ СН'!$F$13</f>
        <v>327.33202748000002</v>
      </c>
      <c r="W337" s="36">
        <f>SUMIFS(СВЦЭМ!$J$34:$J$777,СВЦЭМ!$A$34:$A$777,$A337,СВЦЭМ!$B$34:$B$777,W$331)+'СЕТ СН'!$F$13</f>
        <v>314.56946829999998</v>
      </c>
      <c r="X337" s="36">
        <f>SUMIFS(СВЦЭМ!$J$34:$J$777,СВЦЭМ!$A$34:$A$777,$A337,СВЦЭМ!$B$34:$B$777,X$331)+'СЕТ СН'!$F$13</f>
        <v>313.37541265999999</v>
      </c>
      <c r="Y337" s="36">
        <f>SUMIFS(СВЦЭМ!$J$34:$J$777,СВЦЭМ!$A$34:$A$777,$A337,СВЦЭМ!$B$34:$B$777,Y$331)+'СЕТ СН'!$F$13</f>
        <v>390.18189998000003</v>
      </c>
    </row>
    <row r="338" spans="1:25" ht="15.75" x14ac:dyDescent="0.2">
      <c r="A338" s="35">
        <f t="shared" si="9"/>
        <v>43380</v>
      </c>
      <c r="B338" s="36">
        <f>SUMIFS(СВЦЭМ!$J$34:$J$777,СВЦЭМ!$A$34:$A$777,$A338,СВЦЭМ!$B$34:$B$777,B$331)+'СЕТ СН'!$F$13</f>
        <v>459.57536424</v>
      </c>
      <c r="C338" s="36">
        <f>SUMIFS(СВЦЭМ!$J$34:$J$777,СВЦЭМ!$A$34:$A$777,$A338,СВЦЭМ!$B$34:$B$777,C$331)+'СЕТ СН'!$F$13</f>
        <v>525.25842571999999</v>
      </c>
      <c r="D338" s="36">
        <f>SUMIFS(СВЦЭМ!$J$34:$J$777,СВЦЭМ!$A$34:$A$777,$A338,СВЦЭМ!$B$34:$B$777,D$331)+'СЕТ СН'!$F$13</f>
        <v>577.09336672999996</v>
      </c>
      <c r="E338" s="36">
        <f>SUMIFS(СВЦЭМ!$J$34:$J$777,СВЦЭМ!$A$34:$A$777,$A338,СВЦЭМ!$B$34:$B$777,E$331)+'СЕТ СН'!$F$13</f>
        <v>578.57823060999999</v>
      </c>
      <c r="F338" s="36">
        <f>SUMIFS(СВЦЭМ!$J$34:$J$777,СВЦЭМ!$A$34:$A$777,$A338,СВЦЭМ!$B$34:$B$777,F$331)+'СЕТ СН'!$F$13</f>
        <v>580.32748763999996</v>
      </c>
      <c r="G338" s="36">
        <f>SUMIFS(СВЦЭМ!$J$34:$J$777,СВЦЭМ!$A$34:$A$777,$A338,СВЦЭМ!$B$34:$B$777,G$331)+'СЕТ СН'!$F$13</f>
        <v>586.46530671000005</v>
      </c>
      <c r="H338" s="36">
        <f>SUMIFS(СВЦЭМ!$J$34:$J$777,СВЦЭМ!$A$34:$A$777,$A338,СВЦЭМ!$B$34:$B$777,H$331)+'СЕТ СН'!$F$13</f>
        <v>567.53934618999995</v>
      </c>
      <c r="I338" s="36">
        <f>SUMIFS(СВЦЭМ!$J$34:$J$777,СВЦЭМ!$A$34:$A$777,$A338,СВЦЭМ!$B$34:$B$777,I$331)+'СЕТ СН'!$F$13</f>
        <v>531.98187539000003</v>
      </c>
      <c r="J338" s="36">
        <f>SUMIFS(СВЦЭМ!$J$34:$J$777,СВЦЭМ!$A$34:$A$777,$A338,СВЦЭМ!$B$34:$B$777,J$331)+'СЕТ СН'!$F$13</f>
        <v>502.02350380000001</v>
      </c>
      <c r="K338" s="36">
        <f>SUMIFS(СВЦЭМ!$J$34:$J$777,СВЦЭМ!$A$34:$A$777,$A338,СВЦЭМ!$B$34:$B$777,K$331)+'СЕТ СН'!$F$13</f>
        <v>483.30032409</v>
      </c>
      <c r="L338" s="36">
        <f>SUMIFS(СВЦЭМ!$J$34:$J$777,СВЦЭМ!$A$34:$A$777,$A338,СВЦЭМ!$B$34:$B$777,L$331)+'СЕТ СН'!$F$13</f>
        <v>469.41747062000002</v>
      </c>
      <c r="M338" s="36">
        <f>SUMIFS(СВЦЭМ!$J$34:$J$777,СВЦЭМ!$A$34:$A$777,$A338,СВЦЭМ!$B$34:$B$777,M$331)+'СЕТ СН'!$F$13</f>
        <v>473.20456111999999</v>
      </c>
      <c r="N338" s="36">
        <f>SUMIFS(СВЦЭМ!$J$34:$J$777,СВЦЭМ!$A$34:$A$777,$A338,СВЦЭМ!$B$34:$B$777,N$331)+'СЕТ СН'!$F$13</f>
        <v>479.71936937999999</v>
      </c>
      <c r="O338" s="36">
        <f>SUMIFS(СВЦЭМ!$J$34:$J$777,СВЦЭМ!$A$34:$A$777,$A338,СВЦЭМ!$B$34:$B$777,O$331)+'СЕТ СН'!$F$13</f>
        <v>472.40452037</v>
      </c>
      <c r="P338" s="36">
        <f>SUMIFS(СВЦЭМ!$J$34:$J$777,СВЦЭМ!$A$34:$A$777,$A338,СВЦЭМ!$B$34:$B$777,P$331)+'СЕТ СН'!$F$13</f>
        <v>436.37730119999998</v>
      </c>
      <c r="Q338" s="36">
        <f>SUMIFS(СВЦЭМ!$J$34:$J$777,СВЦЭМ!$A$34:$A$777,$A338,СВЦЭМ!$B$34:$B$777,Q$331)+'СЕТ СН'!$F$13</f>
        <v>394.33417734</v>
      </c>
      <c r="R338" s="36">
        <f>SUMIFS(СВЦЭМ!$J$34:$J$777,СВЦЭМ!$A$34:$A$777,$A338,СВЦЭМ!$B$34:$B$777,R$331)+'СЕТ СН'!$F$13</f>
        <v>337.00334815000002</v>
      </c>
      <c r="S338" s="36">
        <f>SUMIFS(СВЦЭМ!$J$34:$J$777,СВЦЭМ!$A$34:$A$777,$A338,СВЦЭМ!$B$34:$B$777,S$331)+'СЕТ СН'!$F$13</f>
        <v>295.53054450000002</v>
      </c>
      <c r="T338" s="36">
        <f>SUMIFS(СВЦЭМ!$J$34:$J$777,СВЦЭМ!$A$34:$A$777,$A338,СВЦЭМ!$B$34:$B$777,T$331)+'СЕТ СН'!$F$13</f>
        <v>308.41058605000001</v>
      </c>
      <c r="U338" s="36">
        <f>SUMIFS(СВЦЭМ!$J$34:$J$777,СВЦЭМ!$A$34:$A$777,$A338,СВЦЭМ!$B$34:$B$777,U$331)+'СЕТ СН'!$F$13</f>
        <v>338.48624892999999</v>
      </c>
      <c r="V338" s="36">
        <f>SUMIFS(СВЦЭМ!$J$34:$J$777,СВЦЭМ!$A$34:$A$777,$A338,СВЦЭМ!$B$34:$B$777,V$331)+'СЕТ СН'!$F$13</f>
        <v>340.51096711999998</v>
      </c>
      <c r="W338" s="36">
        <f>SUMIFS(СВЦЭМ!$J$34:$J$777,СВЦЭМ!$A$34:$A$777,$A338,СВЦЭМ!$B$34:$B$777,W$331)+'СЕТ СН'!$F$13</f>
        <v>327.52539537000001</v>
      </c>
      <c r="X338" s="36">
        <f>SUMIFS(СВЦЭМ!$J$34:$J$777,СВЦЭМ!$A$34:$A$777,$A338,СВЦЭМ!$B$34:$B$777,X$331)+'СЕТ СН'!$F$13</f>
        <v>322.80067529000002</v>
      </c>
      <c r="Y338" s="36">
        <f>SUMIFS(СВЦЭМ!$J$34:$J$777,СВЦЭМ!$A$34:$A$777,$A338,СВЦЭМ!$B$34:$B$777,Y$331)+'СЕТ СН'!$F$13</f>
        <v>385.54033158999999</v>
      </c>
    </row>
    <row r="339" spans="1:25" ht="15.75" x14ac:dyDescent="0.2">
      <c r="A339" s="35">
        <f t="shared" si="9"/>
        <v>43381</v>
      </c>
      <c r="B339" s="36">
        <f>SUMIFS(СВЦЭМ!$J$34:$J$777,СВЦЭМ!$A$34:$A$777,$A339,СВЦЭМ!$B$34:$B$777,B$331)+'СЕТ СН'!$F$13</f>
        <v>492.81938733999999</v>
      </c>
      <c r="C339" s="36">
        <f>SUMIFS(СВЦЭМ!$J$34:$J$777,СВЦЭМ!$A$34:$A$777,$A339,СВЦЭМ!$B$34:$B$777,C$331)+'СЕТ СН'!$F$13</f>
        <v>556.54841170999998</v>
      </c>
      <c r="D339" s="36">
        <f>SUMIFS(СВЦЭМ!$J$34:$J$777,СВЦЭМ!$A$34:$A$777,$A339,СВЦЭМ!$B$34:$B$777,D$331)+'СЕТ СН'!$F$13</f>
        <v>616.08609268999999</v>
      </c>
      <c r="E339" s="36">
        <f>SUMIFS(СВЦЭМ!$J$34:$J$777,СВЦЭМ!$A$34:$A$777,$A339,СВЦЭМ!$B$34:$B$777,E$331)+'СЕТ СН'!$F$13</f>
        <v>624.73808262</v>
      </c>
      <c r="F339" s="36">
        <f>SUMIFS(СВЦЭМ!$J$34:$J$777,СВЦЭМ!$A$34:$A$777,$A339,СВЦЭМ!$B$34:$B$777,F$331)+'СЕТ СН'!$F$13</f>
        <v>627.65348669000002</v>
      </c>
      <c r="G339" s="36">
        <f>SUMIFS(СВЦЭМ!$J$34:$J$777,СВЦЭМ!$A$34:$A$777,$A339,СВЦЭМ!$B$34:$B$777,G$331)+'СЕТ СН'!$F$13</f>
        <v>608.32800189</v>
      </c>
      <c r="H339" s="36">
        <f>SUMIFS(СВЦЭМ!$J$34:$J$777,СВЦЭМ!$A$34:$A$777,$A339,СВЦЭМ!$B$34:$B$777,H$331)+'СЕТ СН'!$F$13</f>
        <v>563.95985894</v>
      </c>
      <c r="I339" s="36">
        <f>SUMIFS(СВЦЭМ!$J$34:$J$777,СВЦЭМ!$A$34:$A$777,$A339,СВЦЭМ!$B$34:$B$777,I$331)+'СЕТ СН'!$F$13</f>
        <v>515.02054829999997</v>
      </c>
      <c r="J339" s="36">
        <f>SUMIFS(СВЦЭМ!$J$34:$J$777,СВЦЭМ!$A$34:$A$777,$A339,СВЦЭМ!$B$34:$B$777,J$331)+'СЕТ СН'!$F$13</f>
        <v>494.56095966999999</v>
      </c>
      <c r="K339" s="36">
        <f>SUMIFS(СВЦЭМ!$J$34:$J$777,СВЦЭМ!$A$34:$A$777,$A339,СВЦЭМ!$B$34:$B$777,K$331)+'СЕТ СН'!$F$13</f>
        <v>477.83446580999998</v>
      </c>
      <c r="L339" s="36">
        <f>SUMIFS(СВЦЭМ!$J$34:$J$777,СВЦЭМ!$A$34:$A$777,$A339,СВЦЭМ!$B$34:$B$777,L$331)+'СЕТ СН'!$F$13</f>
        <v>474.08255075</v>
      </c>
      <c r="M339" s="36">
        <f>SUMIFS(СВЦЭМ!$J$34:$J$777,СВЦЭМ!$A$34:$A$777,$A339,СВЦЭМ!$B$34:$B$777,M$331)+'СЕТ СН'!$F$13</f>
        <v>480.87995178</v>
      </c>
      <c r="N339" s="36">
        <f>SUMIFS(СВЦЭМ!$J$34:$J$777,СВЦЭМ!$A$34:$A$777,$A339,СВЦЭМ!$B$34:$B$777,N$331)+'СЕТ СН'!$F$13</f>
        <v>486.68213648</v>
      </c>
      <c r="O339" s="36">
        <f>SUMIFS(СВЦЭМ!$J$34:$J$777,СВЦЭМ!$A$34:$A$777,$A339,СВЦЭМ!$B$34:$B$777,O$331)+'СЕТ СН'!$F$13</f>
        <v>468.02092979999998</v>
      </c>
      <c r="P339" s="36">
        <f>SUMIFS(СВЦЭМ!$J$34:$J$777,СВЦЭМ!$A$34:$A$777,$A339,СВЦЭМ!$B$34:$B$777,P$331)+'СЕТ СН'!$F$13</f>
        <v>428.18321286999998</v>
      </c>
      <c r="Q339" s="36">
        <f>SUMIFS(СВЦЭМ!$J$34:$J$777,СВЦЭМ!$A$34:$A$777,$A339,СВЦЭМ!$B$34:$B$777,Q$331)+'СЕТ СН'!$F$13</f>
        <v>385.70701036000003</v>
      </c>
      <c r="R339" s="36">
        <f>SUMIFS(СВЦЭМ!$J$34:$J$777,СВЦЭМ!$A$34:$A$777,$A339,СВЦЭМ!$B$34:$B$777,R$331)+'СЕТ СН'!$F$13</f>
        <v>337.81773132000001</v>
      </c>
      <c r="S339" s="36">
        <f>SUMIFS(СВЦЭМ!$J$34:$J$777,СВЦЭМ!$A$34:$A$777,$A339,СВЦЭМ!$B$34:$B$777,S$331)+'СЕТ СН'!$F$13</f>
        <v>313.35640418999998</v>
      </c>
      <c r="T339" s="36">
        <f>SUMIFS(СВЦЭМ!$J$34:$J$777,СВЦЭМ!$A$34:$A$777,$A339,СВЦЭМ!$B$34:$B$777,T$331)+'СЕТ СН'!$F$13</f>
        <v>322.20830027</v>
      </c>
      <c r="U339" s="36">
        <f>SUMIFS(СВЦЭМ!$J$34:$J$777,СВЦЭМ!$A$34:$A$777,$A339,СВЦЭМ!$B$34:$B$777,U$331)+'СЕТ СН'!$F$13</f>
        <v>348.63794575999998</v>
      </c>
      <c r="V339" s="36">
        <f>SUMIFS(СВЦЭМ!$J$34:$J$777,СВЦЭМ!$A$34:$A$777,$A339,СВЦЭМ!$B$34:$B$777,V$331)+'СЕТ СН'!$F$13</f>
        <v>348.60048373000001</v>
      </c>
      <c r="W339" s="36">
        <f>SUMIFS(СВЦЭМ!$J$34:$J$777,СВЦЭМ!$A$34:$A$777,$A339,СВЦЭМ!$B$34:$B$777,W$331)+'СЕТ СН'!$F$13</f>
        <v>345.61387273999998</v>
      </c>
      <c r="X339" s="36">
        <f>SUMIFS(СВЦЭМ!$J$34:$J$777,СВЦЭМ!$A$34:$A$777,$A339,СВЦЭМ!$B$34:$B$777,X$331)+'СЕТ СН'!$F$13</f>
        <v>336.11226570999997</v>
      </c>
      <c r="Y339" s="36">
        <f>SUMIFS(СВЦЭМ!$J$34:$J$777,СВЦЭМ!$A$34:$A$777,$A339,СВЦЭМ!$B$34:$B$777,Y$331)+'СЕТ СН'!$F$13</f>
        <v>401.93922601000003</v>
      </c>
    </row>
    <row r="340" spans="1:25" ht="15.75" x14ac:dyDescent="0.2">
      <c r="A340" s="35">
        <f t="shared" si="9"/>
        <v>43382</v>
      </c>
      <c r="B340" s="36">
        <f>SUMIFS(СВЦЭМ!$J$34:$J$777,СВЦЭМ!$A$34:$A$777,$A340,СВЦЭМ!$B$34:$B$777,B$331)+'СЕТ СН'!$F$13</f>
        <v>482.28889569</v>
      </c>
      <c r="C340" s="36">
        <f>SUMIFS(СВЦЭМ!$J$34:$J$777,СВЦЭМ!$A$34:$A$777,$A340,СВЦЭМ!$B$34:$B$777,C$331)+'СЕТ СН'!$F$13</f>
        <v>551.80718941999999</v>
      </c>
      <c r="D340" s="36">
        <f>SUMIFS(СВЦЭМ!$J$34:$J$777,СВЦЭМ!$A$34:$A$777,$A340,СВЦЭМ!$B$34:$B$777,D$331)+'СЕТ СН'!$F$13</f>
        <v>601.70283302999997</v>
      </c>
      <c r="E340" s="36">
        <f>SUMIFS(СВЦЭМ!$J$34:$J$777,СВЦЭМ!$A$34:$A$777,$A340,СВЦЭМ!$B$34:$B$777,E$331)+'СЕТ СН'!$F$13</f>
        <v>607.38290509000001</v>
      </c>
      <c r="F340" s="36">
        <f>SUMIFS(СВЦЭМ!$J$34:$J$777,СВЦЭМ!$A$34:$A$777,$A340,СВЦЭМ!$B$34:$B$777,F$331)+'СЕТ СН'!$F$13</f>
        <v>608.57836071999998</v>
      </c>
      <c r="G340" s="36">
        <f>SUMIFS(СВЦЭМ!$J$34:$J$777,СВЦЭМ!$A$34:$A$777,$A340,СВЦЭМ!$B$34:$B$777,G$331)+'СЕТ СН'!$F$13</f>
        <v>590.95581769</v>
      </c>
      <c r="H340" s="36">
        <f>SUMIFS(СВЦЭМ!$J$34:$J$777,СВЦЭМ!$A$34:$A$777,$A340,СВЦЭМ!$B$34:$B$777,H$331)+'СЕТ СН'!$F$13</f>
        <v>546.26934438000001</v>
      </c>
      <c r="I340" s="36">
        <f>SUMIFS(СВЦЭМ!$J$34:$J$777,СВЦЭМ!$A$34:$A$777,$A340,СВЦЭМ!$B$34:$B$777,I$331)+'СЕТ СН'!$F$13</f>
        <v>501.23475041</v>
      </c>
      <c r="J340" s="36">
        <f>SUMIFS(СВЦЭМ!$J$34:$J$777,СВЦЭМ!$A$34:$A$777,$A340,СВЦЭМ!$B$34:$B$777,J$331)+'СЕТ СН'!$F$13</f>
        <v>498.19926794999998</v>
      </c>
      <c r="K340" s="36">
        <f>SUMIFS(СВЦЭМ!$J$34:$J$777,СВЦЭМ!$A$34:$A$777,$A340,СВЦЭМ!$B$34:$B$777,K$331)+'СЕТ СН'!$F$13</f>
        <v>495.32334969999999</v>
      </c>
      <c r="L340" s="36">
        <f>SUMIFS(СВЦЭМ!$J$34:$J$777,СВЦЭМ!$A$34:$A$777,$A340,СВЦЭМ!$B$34:$B$777,L$331)+'СЕТ СН'!$F$13</f>
        <v>492.25045492999999</v>
      </c>
      <c r="M340" s="36">
        <f>SUMIFS(СВЦЭМ!$J$34:$J$777,СВЦЭМ!$A$34:$A$777,$A340,СВЦЭМ!$B$34:$B$777,M$331)+'СЕТ СН'!$F$13</f>
        <v>492.68519327000001</v>
      </c>
      <c r="N340" s="36">
        <f>SUMIFS(СВЦЭМ!$J$34:$J$777,СВЦЭМ!$A$34:$A$777,$A340,СВЦЭМ!$B$34:$B$777,N$331)+'СЕТ СН'!$F$13</f>
        <v>491.89703035000002</v>
      </c>
      <c r="O340" s="36">
        <f>SUMIFS(СВЦЭМ!$J$34:$J$777,СВЦЭМ!$A$34:$A$777,$A340,СВЦЭМ!$B$34:$B$777,O$331)+'СЕТ СН'!$F$13</f>
        <v>490.13410332000001</v>
      </c>
      <c r="P340" s="36">
        <f>SUMIFS(СВЦЭМ!$J$34:$J$777,СВЦЭМ!$A$34:$A$777,$A340,СВЦЭМ!$B$34:$B$777,P$331)+'СЕТ СН'!$F$13</f>
        <v>454.62298715999998</v>
      </c>
      <c r="Q340" s="36">
        <f>SUMIFS(СВЦЭМ!$J$34:$J$777,СВЦЭМ!$A$34:$A$777,$A340,СВЦЭМ!$B$34:$B$777,Q$331)+'СЕТ СН'!$F$13</f>
        <v>412.36250942999999</v>
      </c>
      <c r="R340" s="36">
        <f>SUMIFS(СВЦЭМ!$J$34:$J$777,СВЦЭМ!$A$34:$A$777,$A340,СВЦЭМ!$B$34:$B$777,R$331)+'СЕТ СН'!$F$13</f>
        <v>362.71192597999999</v>
      </c>
      <c r="S340" s="36">
        <f>SUMIFS(СВЦЭМ!$J$34:$J$777,СВЦЭМ!$A$34:$A$777,$A340,СВЦЭМ!$B$34:$B$777,S$331)+'СЕТ СН'!$F$13</f>
        <v>349.99148255</v>
      </c>
      <c r="T340" s="36">
        <f>SUMIFS(СВЦЭМ!$J$34:$J$777,СВЦЭМ!$A$34:$A$777,$A340,СВЦЭМ!$B$34:$B$777,T$331)+'СЕТ СН'!$F$13</f>
        <v>330.46209658999999</v>
      </c>
      <c r="U340" s="36">
        <f>SUMIFS(СВЦЭМ!$J$34:$J$777,СВЦЭМ!$A$34:$A$777,$A340,СВЦЭМ!$B$34:$B$777,U$331)+'СЕТ СН'!$F$13</f>
        <v>353.64887277000003</v>
      </c>
      <c r="V340" s="36">
        <f>SUMIFS(СВЦЭМ!$J$34:$J$777,СВЦЭМ!$A$34:$A$777,$A340,СВЦЭМ!$B$34:$B$777,V$331)+'СЕТ СН'!$F$13</f>
        <v>354.4988998</v>
      </c>
      <c r="W340" s="36">
        <f>SUMIFS(СВЦЭМ!$J$34:$J$777,СВЦЭМ!$A$34:$A$777,$A340,СВЦЭМ!$B$34:$B$777,W$331)+'СЕТ СН'!$F$13</f>
        <v>348.07514993000001</v>
      </c>
      <c r="X340" s="36">
        <f>SUMIFS(СВЦЭМ!$J$34:$J$777,СВЦЭМ!$A$34:$A$777,$A340,СВЦЭМ!$B$34:$B$777,X$331)+'СЕТ СН'!$F$13</f>
        <v>336.45699180999998</v>
      </c>
      <c r="Y340" s="36">
        <f>SUMIFS(СВЦЭМ!$J$34:$J$777,СВЦЭМ!$A$34:$A$777,$A340,СВЦЭМ!$B$34:$B$777,Y$331)+'СЕТ СН'!$F$13</f>
        <v>399.10259529000001</v>
      </c>
    </row>
    <row r="341" spans="1:25" ht="15.75" x14ac:dyDescent="0.2">
      <c r="A341" s="35">
        <f t="shared" si="9"/>
        <v>43383</v>
      </c>
      <c r="B341" s="36">
        <f>SUMIFS(СВЦЭМ!$J$34:$J$777,СВЦЭМ!$A$34:$A$777,$A341,СВЦЭМ!$B$34:$B$777,B$331)+'СЕТ СН'!$F$13</f>
        <v>461.52724330000001</v>
      </c>
      <c r="C341" s="36">
        <f>SUMIFS(СВЦЭМ!$J$34:$J$777,СВЦЭМ!$A$34:$A$777,$A341,СВЦЭМ!$B$34:$B$777,C$331)+'СЕТ СН'!$F$13</f>
        <v>526.45275707999997</v>
      </c>
      <c r="D341" s="36">
        <f>SUMIFS(СВЦЭМ!$J$34:$J$777,СВЦЭМ!$A$34:$A$777,$A341,СВЦЭМ!$B$34:$B$777,D$331)+'СЕТ СН'!$F$13</f>
        <v>575.19247061999999</v>
      </c>
      <c r="E341" s="36">
        <f>SUMIFS(СВЦЭМ!$J$34:$J$777,СВЦЭМ!$A$34:$A$777,$A341,СВЦЭМ!$B$34:$B$777,E$331)+'СЕТ СН'!$F$13</f>
        <v>590.54772307999997</v>
      </c>
      <c r="F341" s="36">
        <f>SUMIFS(СВЦЭМ!$J$34:$J$777,СВЦЭМ!$A$34:$A$777,$A341,СВЦЭМ!$B$34:$B$777,F$331)+'СЕТ СН'!$F$13</f>
        <v>590.11180778999994</v>
      </c>
      <c r="G341" s="36">
        <f>SUMIFS(СВЦЭМ!$J$34:$J$777,СВЦЭМ!$A$34:$A$777,$A341,СВЦЭМ!$B$34:$B$777,G$331)+'СЕТ СН'!$F$13</f>
        <v>584.51861128999997</v>
      </c>
      <c r="H341" s="36">
        <f>SUMIFS(СВЦЭМ!$J$34:$J$777,СВЦЭМ!$A$34:$A$777,$A341,СВЦЭМ!$B$34:$B$777,H$331)+'СЕТ СН'!$F$13</f>
        <v>564.18284114999994</v>
      </c>
      <c r="I341" s="36">
        <f>SUMIFS(СВЦЭМ!$J$34:$J$777,СВЦЭМ!$A$34:$A$777,$A341,СВЦЭМ!$B$34:$B$777,I$331)+'СЕТ СН'!$F$13</f>
        <v>523.85099300000002</v>
      </c>
      <c r="J341" s="36">
        <f>SUMIFS(СВЦЭМ!$J$34:$J$777,СВЦЭМ!$A$34:$A$777,$A341,СВЦЭМ!$B$34:$B$777,J$331)+'СЕТ СН'!$F$13</f>
        <v>502.92002050000002</v>
      </c>
      <c r="K341" s="36">
        <f>SUMIFS(СВЦЭМ!$J$34:$J$777,СВЦЭМ!$A$34:$A$777,$A341,СВЦЭМ!$B$34:$B$777,K$331)+'СЕТ СН'!$F$13</f>
        <v>500.07068687999998</v>
      </c>
      <c r="L341" s="36">
        <f>SUMIFS(СВЦЭМ!$J$34:$J$777,СВЦЭМ!$A$34:$A$777,$A341,СВЦЭМ!$B$34:$B$777,L$331)+'СЕТ СН'!$F$13</f>
        <v>502.88376866999999</v>
      </c>
      <c r="M341" s="36">
        <f>SUMIFS(СВЦЭМ!$J$34:$J$777,СВЦЭМ!$A$34:$A$777,$A341,СВЦЭМ!$B$34:$B$777,M$331)+'СЕТ СН'!$F$13</f>
        <v>510.95617978000001</v>
      </c>
      <c r="N341" s="36">
        <f>SUMIFS(СВЦЭМ!$J$34:$J$777,СВЦЭМ!$A$34:$A$777,$A341,СВЦЭМ!$B$34:$B$777,N$331)+'СЕТ СН'!$F$13</f>
        <v>515.12058974000001</v>
      </c>
      <c r="O341" s="36">
        <f>SUMIFS(СВЦЭМ!$J$34:$J$777,СВЦЭМ!$A$34:$A$777,$A341,СВЦЭМ!$B$34:$B$777,O$331)+'СЕТ СН'!$F$13</f>
        <v>506.56828492</v>
      </c>
      <c r="P341" s="36">
        <f>SUMIFS(СВЦЭМ!$J$34:$J$777,СВЦЭМ!$A$34:$A$777,$A341,СВЦЭМ!$B$34:$B$777,P$331)+'СЕТ СН'!$F$13</f>
        <v>476.39830353999997</v>
      </c>
      <c r="Q341" s="36">
        <f>SUMIFS(СВЦЭМ!$J$34:$J$777,СВЦЭМ!$A$34:$A$777,$A341,СВЦЭМ!$B$34:$B$777,Q$331)+'СЕТ СН'!$F$13</f>
        <v>432.93229387000002</v>
      </c>
      <c r="R341" s="36">
        <f>SUMIFS(СВЦЭМ!$J$34:$J$777,СВЦЭМ!$A$34:$A$777,$A341,СВЦЭМ!$B$34:$B$777,R$331)+'СЕТ СН'!$F$13</f>
        <v>375.48616247000001</v>
      </c>
      <c r="S341" s="36">
        <f>SUMIFS(СВЦЭМ!$J$34:$J$777,СВЦЭМ!$A$34:$A$777,$A341,СВЦЭМ!$B$34:$B$777,S$331)+'СЕТ СН'!$F$13</f>
        <v>332.87959136000001</v>
      </c>
      <c r="T341" s="36">
        <f>SUMIFS(СВЦЭМ!$J$34:$J$777,СВЦЭМ!$A$34:$A$777,$A341,СВЦЭМ!$B$34:$B$777,T$331)+'СЕТ СН'!$F$13</f>
        <v>344.12557969</v>
      </c>
      <c r="U341" s="36">
        <f>SUMIFS(СВЦЭМ!$J$34:$J$777,СВЦЭМ!$A$34:$A$777,$A341,СВЦЭМ!$B$34:$B$777,U$331)+'СЕТ СН'!$F$13</f>
        <v>362.92286204999999</v>
      </c>
      <c r="V341" s="36">
        <f>SUMIFS(СВЦЭМ!$J$34:$J$777,СВЦЭМ!$A$34:$A$777,$A341,СВЦЭМ!$B$34:$B$777,V$331)+'СЕТ СН'!$F$13</f>
        <v>361.37891446999998</v>
      </c>
      <c r="W341" s="36">
        <f>SUMIFS(СВЦЭМ!$J$34:$J$777,СВЦЭМ!$A$34:$A$777,$A341,СВЦЭМ!$B$34:$B$777,W$331)+'СЕТ СН'!$F$13</f>
        <v>357.94796819999999</v>
      </c>
      <c r="X341" s="36">
        <f>SUMIFS(СВЦЭМ!$J$34:$J$777,СВЦЭМ!$A$34:$A$777,$A341,СВЦЭМ!$B$34:$B$777,X$331)+'СЕТ СН'!$F$13</f>
        <v>350.52803754000001</v>
      </c>
      <c r="Y341" s="36">
        <f>SUMIFS(СВЦЭМ!$J$34:$J$777,СВЦЭМ!$A$34:$A$777,$A341,СВЦЭМ!$B$34:$B$777,Y$331)+'СЕТ СН'!$F$13</f>
        <v>401.67210833000001</v>
      </c>
    </row>
    <row r="342" spans="1:25" ht="15.75" x14ac:dyDescent="0.2">
      <c r="A342" s="35">
        <f t="shared" si="9"/>
        <v>43384</v>
      </c>
      <c r="B342" s="36">
        <f>SUMIFS(СВЦЭМ!$J$34:$J$777,СВЦЭМ!$A$34:$A$777,$A342,СВЦЭМ!$B$34:$B$777,B$331)+'СЕТ СН'!$F$13</f>
        <v>495.23740813000001</v>
      </c>
      <c r="C342" s="36">
        <f>SUMIFS(СВЦЭМ!$J$34:$J$777,СВЦЭМ!$A$34:$A$777,$A342,СВЦЭМ!$B$34:$B$777,C$331)+'СЕТ СН'!$F$13</f>
        <v>571.18087624999998</v>
      </c>
      <c r="D342" s="36">
        <f>SUMIFS(СВЦЭМ!$J$34:$J$777,СВЦЭМ!$A$34:$A$777,$A342,СВЦЭМ!$B$34:$B$777,D$331)+'СЕТ СН'!$F$13</f>
        <v>622.20303153999998</v>
      </c>
      <c r="E342" s="36">
        <f>SUMIFS(СВЦЭМ!$J$34:$J$777,СВЦЭМ!$A$34:$A$777,$A342,СВЦЭМ!$B$34:$B$777,E$331)+'СЕТ СН'!$F$13</f>
        <v>626.16076085999998</v>
      </c>
      <c r="F342" s="36">
        <f>SUMIFS(СВЦЭМ!$J$34:$J$777,СВЦЭМ!$A$34:$A$777,$A342,СВЦЭМ!$B$34:$B$777,F$331)+'СЕТ СН'!$F$13</f>
        <v>621.63733927999999</v>
      </c>
      <c r="G342" s="36">
        <f>SUMIFS(СВЦЭМ!$J$34:$J$777,СВЦЭМ!$A$34:$A$777,$A342,СВЦЭМ!$B$34:$B$777,G$331)+'СЕТ СН'!$F$13</f>
        <v>606.93450628999994</v>
      </c>
      <c r="H342" s="36">
        <f>SUMIFS(СВЦЭМ!$J$34:$J$777,СВЦЭМ!$A$34:$A$777,$A342,СВЦЭМ!$B$34:$B$777,H$331)+'СЕТ СН'!$F$13</f>
        <v>567.17219931</v>
      </c>
      <c r="I342" s="36">
        <f>SUMIFS(СВЦЭМ!$J$34:$J$777,СВЦЭМ!$A$34:$A$777,$A342,СВЦЭМ!$B$34:$B$777,I$331)+'СЕТ СН'!$F$13</f>
        <v>519.76331567</v>
      </c>
      <c r="J342" s="36">
        <f>SUMIFS(СВЦЭМ!$J$34:$J$777,СВЦЭМ!$A$34:$A$777,$A342,СВЦЭМ!$B$34:$B$777,J$331)+'СЕТ СН'!$F$13</f>
        <v>510.28038036999999</v>
      </c>
      <c r="K342" s="36">
        <f>SUMIFS(СВЦЭМ!$J$34:$J$777,СВЦЭМ!$A$34:$A$777,$A342,СВЦЭМ!$B$34:$B$777,K$331)+'СЕТ СН'!$F$13</f>
        <v>496.50912654000001</v>
      </c>
      <c r="L342" s="36">
        <f>SUMIFS(СВЦЭМ!$J$34:$J$777,СВЦЭМ!$A$34:$A$777,$A342,СВЦЭМ!$B$34:$B$777,L$331)+'СЕТ СН'!$F$13</f>
        <v>494.79856719999998</v>
      </c>
      <c r="M342" s="36">
        <f>SUMIFS(СВЦЭМ!$J$34:$J$777,СВЦЭМ!$A$34:$A$777,$A342,СВЦЭМ!$B$34:$B$777,M$331)+'СЕТ СН'!$F$13</f>
        <v>502.38114021000001</v>
      </c>
      <c r="N342" s="36">
        <f>SUMIFS(СВЦЭМ!$J$34:$J$777,СВЦЭМ!$A$34:$A$777,$A342,СВЦЭМ!$B$34:$B$777,N$331)+'СЕТ СН'!$F$13</f>
        <v>506.53049494999999</v>
      </c>
      <c r="O342" s="36">
        <f>SUMIFS(СВЦЭМ!$J$34:$J$777,СВЦЭМ!$A$34:$A$777,$A342,СВЦЭМ!$B$34:$B$777,O$331)+'СЕТ СН'!$F$13</f>
        <v>493.40786337999998</v>
      </c>
      <c r="P342" s="36">
        <f>SUMIFS(СВЦЭМ!$J$34:$J$777,СВЦЭМ!$A$34:$A$777,$A342,СВЦЭМ!$B$34:$B$777,P$331)+'СЕТ СН'!$F$13</f>
        <v>461.71184068000002</v>
      </c>
      <c r="Q342" s="36">
        <f>SUMIFS(СВЦЭМ!$J$34:$J$777,СВЦЭМ!$A$34:$A$777,$A342,СВЦЭМ!$B$34:$B$777,Q$331)+'СЕТ СН'!$F$13</f>
        <v>423.63802803999999</v>
      </c>
      <c r="R342" s="36">
        <f>SUMIFS(СВЦЭМ!$J$34:$J$777,СВЦЭМ!$A$34:$A$777,$A342,СВЦЭМ!$B$34:$B$777,R$331)+'СЕТ СН'!$F$13</f>
        <v>370.66492681</v>
      </c>
      <c r="S342" s="36">
        <f>SUMIFS(СВЦЭМ!$J$34:$J$777,СВЦЭМ!$A$34:$A$777,$A342,СВЦЭМ!$B$34:$B$777,S$331)+'СЕТ СН'!$F$13</f>
        <v>339.5962078</v>
      </c>
      <c r="T342" s="36">
        <f>SUMIFS(СВЦЭМ!$J$34:$J$777,СВЦЭМ!$A$34:$A$777,$A342,СВЦЭМ!$B$34:$B$777,T$331)+'СЕТ СН'!$F$13</f>
        <v>342.58706684999999</v>
      </c>
      <c r="U342" s="36">
        <f>SUMIFS(СВЦЭМ!$J$34:$J$777,СВЦЭМ!$A$34:$A$777,$A342,СВЦЭМ!$B$34:$B$777,U$331)+'СЕТ СН'!$F$13</f>
        <v>358.49183118000002</v>
      </c>
      <c r="V342" s="36">
        <f>SUMIFS(СВЦЭМ!$J$34:$J$777,СВЦЭМ!$A$34:$A$777,$A342,СВЦЭМ!$B$34:$B$777,V$331)+'СЕТ СН'!$F$13</f>
        <v>357.01328704000002</v>
      </c>
      <c r="W342" s="36">
        <f>SUMIFS(СВЦЭМ!$J$34:$J$777,СВЦЭМ!$A$34:$A$777,$A342,СВЦЭМ!$B$34:$B$777,W$331)+'СЕТ СН'!$F$13</f>
        <v>350.10461569</v>
      </c>
      <c r="X342" s="36">
        <f>SUMIFS(СВЦЭМ!$J$34:$J$777,СВЦЭМ!$A$34:$A$777,$A342,СВЦЭМ!$B$34:$B$777,X$331)+'СЕТ СН'!$F$13</f>
        <v>351.4815782</v>
      </c>
      <c r="Y342" s="36">
        <f>SUMIFS(СВЦЭМ!$J$34:$J$777,СВЦЭМ!$A$34:$A$777,$A342,СВЦЭМ!$B$34:$B$777,Y$331)+'СЕТ СН'!$F$13</f>
        <v>420.25241251</v>
      </c>
    </row>
    <row r="343" spans="1:25" ht="15.75" x14ac:dyDescent="0.2">
      <c r="A343" s="35">
        <f t="shared" si="9"/>
        <v>43385</v>
      </c>
      <c r="B343" s="36">
        <f>SUMIFS(СВЦЭМ!$J$34:$J$777,СВЦЭМ!$A$34:$A$777,$A343,СВЦЭМ!$B$34:$B$777,B$331)+'СЕТ СН'!$F$13</f>
        <v>490.06921202000001</v>
      </c>
      <c r="C343" s="36">
        <f>SUMIFS(СВЦЭМ!$J$34:$J$777,СВЦЭМ!$A$34:$A$777,$A343,СВЦЭМ!$B$34:$B$777,C$331)+'СЕТ СН'!$F$13</f>
        <v>551.56954490999999</v>
      </c>
      <c r="D343" s="36">
        <f>SUMIFS(СВЦЭМ!$J$34:$J$777,СВЦЭМ!$A$34:$A$777,$A343,СВЦЭМ!$B$34:$B$777,D$331)+'СЕТ СН'!$F$13</f>
        <v>589.96812234000004</v>
      </c>
      <c r="E343" s="36">
        <f>SUMIFS(СВЦЭМ!$J$34:$J$777,СВЦЭМ!$A$34:$A$777,$A343,СВЦЭМ!$B$34:$B$777,E$331)+'СЕТ СН'!$F$13</f>
        <v>604.92822853999996</v>
      </c>
      <c r="F343" s="36">
        <f>SUMIFS(СВЦЭМ!$J$34:$J$777,СВЦЭМ!$A$34:$A$777,$A343,СВЦЭМ!$B$34:$B$777,F$331)+'СЕТ СН'!$F$13</f>
        <v>596.18615021999994</v>
      </c>
      <c r="G343" s="36">
        <f>SUMIFS(СВЦЭМ!$J$34:$J$777,СВЦЭМ!$A$34:$A$777,$A343,СВЦЭМ!$B$34:$B$777,G$331)+'СЕТ СН'!$F$13</f>
        <v>591.21440150000001</v>
      </c>
      <c r="H343" s="36">
        <f>SUMIFS(СВЦЭМ!$J$34:$J$777,СВЦЭМ!$A$34:$A$777,$A343,СВЦЭМ!$B$34:$B$777,H$331)+'СЕТ СН'!$F$13</f>
        <v>574.27020894999998</v>
      </c>
      <c r="I343" s="36">
        <f>SUMIFS(СВЦЭМ!$J$34:$J$777,СВЦЭМ!$A$34:$A$777,$A343,СВЦЭМ!$B$34:$B$777,I$331)+'СЕТ СН'!$F$13</f>
        <v>532.8910654</v>
      </c>
      <c r="J343" s="36">
        <f>SUMIFS(СВЦЭМ!$J$34:$J$777,СВЦЭМ!$A$34:$A$777,$A343,СВЦЭМ!$B$34:$B$777,J$331)+'СЕТ СН'!$F$13</f>
        <v>516.63514387999999</v>
      </c>
      <c r="K343" s="36">
        <f>SUMIFS(СВЦЭМ!$J$34:$J$777,СВЦЭМ!$A$34:$A$777,$A343,СВЦЭМ!$B$34:$B$777,K$331)+'СЕТ СН'!$F$13</f>
        <v>504.95837682000001</v>
      </c>
      <c r="L343" s="36">
        <f>SUMIFS(СВЦЭМ!$J$34:$J$777,СВЦЭМ!$A$34:$A$777,$A343,СВЦЭМ!$B$34:$B$777,L$331)+'СЕТ СН'!$F$13</f>
        <v>506.45620396999999</v>
      </c>
      <c r="M343" s="36">
        <f>SUMIFS(СВЦЭМ!$J$34:$J$777,СВЦЭМ!$A$34:$A$777,$A343,СВЦЭМ!$B$34:$B$777,M$331)+'СЕТ СН'!$F$13</f>
        <v>516.39046045999999</v>
      </c>
      <c r="N343" s="36">
        <f>SUMIFS(СВЦЭМ!$J$34:$J$777,СВЦЭМ!$A$34:$A$777,$A343,СВЦЭМ!$B$34:$B$777,N$331)+'СЕТ СН'!$F$13</f>
        <v>522.11809269000003</v>
      </c>
      <c r="O343" s="36">
        <f>SUMIFS(СВЦЭМ!$J$34:$J$777,СВЦЭМ!$A$34:$A$777,$A343,СВЦЭМ!$B$34:$B$777,O$331)+'СЕТ СН'!$F$13</f>
        <v>506.02938468999997</v>
      </c>
      <c r="P343" s="36">
        <f>SUMIFS(СВЦЭМ!$J$34:$J$777,СВЦЭМ!$A$34:$A$777,$A343,СВЦЭМ!$B$34:$B$777,P$331)+'СЕТ СН'!$F$13</f>
        <v>470.53567400999998</v>
      </c>
      <c r="Q343" s="36">
        <f>SUMIFS(СВЦЭМ!$J$34:$J$777,СВЦЭМ!$A$34:$A$777,$A343,СВЦЭМ!$B$34:$B$777,Q$331)+'СЕТ СН'!$F$13</f>
        <v>430.94610216000001</v>
      </c>
      <c r="R343" s="36">
        <f>SUMIFS(СВЦЭМ!$J$34:$J$777,СВЦЭМ!$A$34:$A$777,$A343,СВЦЭМ!$B$34:$B$777,R$331)+'СЕТ СН'!$F$13</f>
        <v>369.50765258000001</v>
      </c>
      <c r="S343" s="36">
        <f>SUMIFS(СВЦЭМ!$J$34:$J$777,СВЦЭМ!$A$34:$A$777,$A343,СВЦЭМ!$B$34:$B$777,S$331)+'СЕТ СН'!$F$13</f>
        <v>326.17103392000001</v>
      </c>
      <c r="T343" s="36">
        <f>SUMIFS(СВЦЭМ!$J$34:$J$777,СВЦЭМ!$A$34:$A$777,$A343,СВЦЭМ!$B$34:$B$777,T$331)+'СЕТ СН'!$F$13</f>
        <v>339.08597221000002</v>
      </c>
      <c r="U343" s="36">
        <f>SUMIFS(СВЦЭМ!$J$34:$J$777,СВЦЭМ!$A$34:$A$777,$A343,СВЦЭМ!$B$34:$B$777,U$331)+'СЕТ СН'!$F$13</f>
        <v>356.92122370999999</v>
      </c>
      <c r="V343" s="36">
        <f>SUMIFS(СВЦЭМ!$J$34:$J$777,СВЦЭМ!$A$34:$A$777,$A343,СВЦЭМ!$B$34:$B$777,V$331)+'СЕТ СН'!$F$13</f>
        <v>354.31492594999997</v>
      </c>
      <c r="W343" s="36">
        <f>SUMIFS(СВЦЭМ!$J$34:$J$777,СВЦЭМ!$A$34:$A$777,$A343,СВЦЭМ!$B$34:$B$777,W$331)+'СЕТ СН'!$F$13</f>
        <v>345.88067709000001</v>
      </c>
      <c r="X343" s="36">
        <f>SUMIFS(СВЦЭМ!$J$34:$J$777,СВЦЭМ!$A$34:$A$777,$A343,СВЦЭМ!$B$34:$B$777,X$331)+'СЕТ СН'!$F$13</f>
        <v>349.05929192999997</v>
      </c>
      <c r="Y343" s="36">
        <f>SUMIFS(СВЦЭМ!$J$34:$J$777,СВЦЭМ!$A$34:$A$777,$A343,СВЦЭМ!$B$34:$B$777,Y$331)+'СЕТ СН'!$F$13</f>
        <v>422.02335407999999</v>
      </c>
    </row>
    <row r="344" spans="1:25" ht="15.75" x14ac:dyDescent="0.2">
      <c r="A344" s="35">
        <f t="shared" si="9"/>
        <v>43386</v>
      </c>
      <c r="B344" s="36">
        <f>SUMIFS(СВЦЭМ!$J$34:$J$777,СВЦЭМ!$A$34:$A$777,$A344,СВЦЭМ!$B$34:$B$777,B$331)+'СЕТ СН'!$F$13</f>
        <v>487.40094527999997</v>
      </c>
      <c r="C344" s="36">
        <f>SUMIFS(СВЦЭМ!$J$34:$J$777,СВЦЭМ!$A$34:$A$777,$A344,СВЦЭМ!$B$34:$B$777,C$331)+'СЕТ СН'!$F$13</f>
        <v>548.78241496999999</v>
      </c>
      <c r="D344" s="36">
        <f>SUMIFS(СВЦЭМ!$J$34:$J$777,СВЦЭМ!$A$34:$A$777,$A344,СВЦЭМ!$B$34:$B$777,D$331)+'СЕТ СН'!$F$13</f>
        <v>599.11282131999997</v>
      </c>
      <c r="E344" s="36">
        <f>SUMIFS(СВЦЭМ!$J$34:$J$777,СВЦЭМ!$A$34:$A$777,$A344,СВЦЭМ!$B$34:$B$777,E$331)+'СЕТ СН'!$F$13</f>
        <v>604.01402906999999</v>
      </c>
      <c r="F344" s="36">
        <f>SUMIFS(СВЦЭМ!$J$34:$J$777,СВЦЭМ!$A$34:$A$777,$A344,СВЦЭМ!$B$34:$B$777,F$331)+'СЕТ СН'!$F$13</f>
        <v>600.88715272000002</v>
      </c>
      <c r="G344" s="36">
        <f>SUMIFS(СВЦЭМ!$J$34:$J$777,СВЦЭМ!$A$34:$A$777,$A344,СВЦЭМ!$B$34:$B$777,G$331)+'СЕТ СН'!$F$13</f>
        <v>589.31964059999996</v>
      </c>
      <c r="H344" s="36">
        <f>SUMIFS(СВЦЭМ!$J$34:$J$777,СВЦЭМ!$A$34:$A$777,$A344,СВЦЭМ!$B$34:$B$777,H$331)+'СЕТ СН'!$F$13</f>
        <v>562.78086458999996</v>
      </c>
      <c r="I344" s="36">
        <f>SUMIFS(СВЦЭМ!$J$34:$J$777,СВЦЭМ!$A$34:$A$777,$A344,СВЦЭМ!$B$34:$B$777,I$331)+'СЕТ СН'!$F$13</f>
        <v>520.78105608999999</v>
      </c>
      <c r="J344" s="36">
        <f>SUMIFS(СВЦЭМ!$J$34:$J$777,СВЦЭМ!$A$34:$A$777,$A344,СВЦЭМ!$B$34:$B$777,J$331)+'СЕТ СН'!$F$13</f>
        <v>501.88305550000001</v>
      </c>
      <c r="K344" s="36">
        <f>SUMIFS(СВЦЭМ!$J$34:$J$777,СВЦЭМ!$A$34:$A$777,$A344,СВЦЭМ!$B$34:$B$777,K$331)+'СЕТ СН'!$F$13</f>
        <v>498.40732993</v>
      </c>
      <c r="L344" s="36">
        <f>SUMIFS(СВЦЭМ!$J$34:$J$777,СВЦЭМ!$A$34:$A$777,$A344,СВЦЭМ!$B$34:$B$777,L$331)+'СЕТ СН'!$F$13</f>
        <v>488.14228978</v>
      </c>
      <c r="M344" s="36">
        <f>SUMIFS(СВЦЭМ!$J$34:$J$777,СВЦЭМ!$A$34:$A$777,$A344,СВЦЭМ!$B$34:$B$777,M$331)+'СЕТ СН'!$F$13</f>
        <v>497.99003727000002</v>
      </c>
      <c r="N344" s="36">
        <f>SUMIFS(СВЦЭМ!$J$34:$J$777,СВЦЭМ!$A$34:$A$777,$A344,СВЦЭМ!$B$34:$B$777,N$331)+'СЕТ СН'!$F$13</f>
        <v>510.19369354000003</v>
      </c>
      <c r="O344" s="36">
        <f>SUMIFS(СВЦЭМ!$J$34:$J$777,СВЦЭМ!$A$34:$A$777,$A344,СВЦЭМ!$B$34:$B$777,O$331)+'СЕТ СН'!$F$13</f>
        <v>514.11880561999999</v>
      </c>
      <c r="P344" s="36">
        <f>SUMIFS(СВЦЭМ!$J$34:$J$777,СВЦЭМ!$A$34:$A$777,$A344,СВЦЭМ!$B$34:$B$777,P$331)+'СЕТ СН'!$F$13</f>
        <v>485.10482602000002</v>
      </c>
      <c r="Q344" s="36">
        <f>SUMIFS(СВЦЭМ!$J$34:$J$777,СВЦЭМ!$A$34:$A$777,$A344,СВЦЭМ!$B$34:$B$777,Q$331)+'СЕТ СН'!$F$13</f>
        <v>448.61241973</v>
      </c>
      <c r="R344" s="36">
        <f>SUMIFS(СВЦЭМ!$J$34:$J$777,СВЦЭМ!$A$34:$A$777,$A344,СВЦЭМ!$B$34:$B$777,R$331)+'СЕТ СН'!$F$13</f>
        <v>385.49304755999998</v>
      </c>
      <c r="S344" s="36">
        <f>SUMIFS(СВЦЭМ!$J$34:$J$777,СВЦЭМ!$A$34:$A$777,$A344,СВЦЭМ!$B$34:$B$777,S$331)+'СЕТ СН'!$F$13</f>
        <v>339.16439915000001</v>
      </c>
      <c r="T344" s="36">
        <f>SUMIFS(СВЦЭМ!$J$34:$J$777,СВЦЭМ!$A$34:$A$777,$A344,СВЦЭМ!$B$34:$B$777,T$331)+'СЕТ СН'!$F$13</f>
        <v>339.10920695999999</v>
      </c>
      <c r="U344" s="36">
        <f>SUMIFS(СВЦЭМ!$J$34:$J$777,СВЦЭМ!$A$34:$A$777,$A344,СВЦЭМ!$B$34:$B$777,U$331)+'СЕТ СН'!$F$13</f>
        <v>359.71844771000002</v>
      </c>
      <c r="V344" s="36">
        <f>SUMIFS(СВЦЭМ!$J$34:$J$777,СВЦЭМ!$A$34:$A$777,$A344,СВЦЭМ!$B$34:$B$777,V$331)+'СЕТ СН'!$F$13</f>
        <v>352.0125261</v>
      </c>
      <c r="W344" s="36">
        <f>SUMIFS(СВЦЭМ!$J$34:$J$777,СВЦЭМ!$A$34:$A$777,$A344,СВЦЭМ!$B$34:$B$777,W$331)+'СЕТ СН'!$F$13</f>
        <v>351.07647037999999</v>
      </c>
      <c r="X344" s="36">
        <f>SUMIFS(СВЦЭМ!$J$34:$J$777,СВЦЭМ!$A$34:$A$777,$A344,СВЦЭМ!$B$34:$B$777,X$331)+'СЕТ СН'!$F$13</f>
        <v>342.31768915999999</v>
      </c>
      <c r="Y344" s="36">
        <f>SUMIFS(СВЦЭМ!$J$34:$J$777,СВЦЭМ!$A$34:$A$777,$A344,СВЦЭМ!$B$34:$B$777,Y$331)+'СЕТ СН'!$F$13</f>
        <v>405.28860946999998</v>
      </c>
    </row>
    <row r="345" spans="1:25" ht="15.75" x14ac:dyDescent="0.2">
      <c r="A345" s="35">
        <f t="shared" si="9"/>
        <v>43387</v>
      </c>
      <c r="B345" s="36">
        <f>SUMIFS(СВЦЭМ!$J$34:$J$777,СВЦЭМ!$A$34:$A$777,$A345,СВЦЭМ!$B$34:$B$777,B$331)+'СЕТ СН'!$F$13</f>
        <v>460.64514215000003</v>
      </c>
      <c r="C345" s="36">
        <f>SUMIFS(СВЦЭМ!$J$34:$J$777,СВЦЭМ!$A$34:$A$777,$A345,СВЦЭМ!$B$34:$B$777,C$331)+'СЕТ СН'!$F$13</f>
        <v>508.35771060000002</v>
      </c>
      <c r="D345" s="36">
        <f>SUMIFS(СВЦЭМ!$J$34:$J$777,СВЦЭМ!$A$34:$A$777,$A345,СВЦЭМ!$B$34:$B$777,D$331)+'СЕТ СН'!$F$13</f>
        <v>558.44223322000005</v>
      </c>
      <c r="E345" s="36">
        <f>SUMIFS(СВЦЭМ!$J$34:$J$777,СВЦЭМ!$A$34:$A$777,$A345,СВЦЭМ!$B$34:$B$777,E$331)+'СЕТ СН'!$F$13</f>
        <v>564.96310326000003</v>
      </c>
      <c r="F345" s="36">
        <f>SUMIFS(СВЦЭМ!$J$34:$J$777,СВЦЭМ!$A$34:$A$777,$A345,СВЦЭМ!$B$34:$B$777,F$331)+'СЕТ СН'!$F$13</f>
        <v>563.97617089000005</v>
      </c>
      <c r="G345" s="36">
        <f>SUMIFS(СВЦЭМ!$J$34:$J$777,СВЦЭМ!$A$34:$A$777,$A345,СВЦЭМ!$B$34:$B$777,G$331)+'СЕТ СН'!$F$13</f>
        <v>556.99973226999998</v>
      </c>
      <c r="H345" s="36">
        <f>SUMIFS(СВЦЭМ!$J$34:$J$777,СВЦЭМ!$A$34:$A$777,$A345,СВЦЭМ!$B$34:$B$777,H$331)+'СЕТ СН'!$F$13</f>
        <v>545.14637528000003</v>
      </c>
      <c r="I345" s="36">
        <f>SUMIFS(СВЦЭМ!$J$34:$J$777,СВЦЭМ!$A$34:$A$777,$A345,СВЦЭМ!$B$34:$B$777,I$331)+'СЕТ СН'!$F$13</f>
        <v>539.53992249999999</v>
      </c>
      <c r="J345" s="36">
        <f>SUMIFS(СВЦЭМ!$J$34:$J$777,СВЦЭМ!$A$34:$A$777,$A345,СВЦЭМ!$B$34:$B$777,J$331)+'СЕТ СН'!$F$13</f>
        <v>517.70384623999996</v>
      </c>
      <c r="K345" s="36">
        <f>SUMIFS(СВЦЭМ!$J$34:$J$777,СВЦЭМ!$A$34:$A$777,$A345,СВЦЭМ!$B$34:$B$777,K$331)+'СЕТ СН'!$F$13</f>
        <v>503.50369096999998</v>
      </c>
      <c r="L345" s="36">
        <f>SUMIFS(СВЦЭМ!$J$34:$J$777,СВЦЭМ!$A$34:$A$777,$A345,СВЦЭМ!$B$34:$B$777,L$331)+'СЕТ СН'!$F$13</f>
        <v>496.00274345000003</v>
      </c>
      <c r="M345" s="36">
        <f>SUMIFS(СВЦЭМ!$J$34:$J$777,СВЦЭМ!$A$34:$A$777,$A345,СВЦЭМ!$B$34:$B$777,M$331)+'СЕТ СН'!$F$13</f>
        <v>504.82103115000001</v>
      </c>
      <c r="N345" s="36">
        <f>SUMIFS(СВЦЭМ!$J$34:$J$777,СВЦЭМ!$A$34:$A$777,$A345,СВЦЭМ!$B$34:$B$777,N$331)+'СЕТ СН'!$F$13</f>
        <v>518.97077343000001</v>
      </c>
      <c r="O345" s="36">
        <f>SUMIFS(СВЦЭМ!$J$34:$J$777,СВЦЭМ!$A$34:$A$777,$A345,СВЦЭМ!$B$34:$B$777,O$331)+'СЕТ СН'!$F$13</f>
        <v>512.49204135000002</v>
      </c>
      <c r="P345" s="36">
        <f>SUMIFS(СВЦЭМ!$J$34:$J$777,СВЦЭМ!$A$34:$A$777,$A345,СВЦЭМ!$B$34:$B$777,P$331)+'СЕТ СН'!$F$13</f>
        <v>479.35369329999997</v>
      </c>
      <c r="Q345" s="36">
        <f>SUMIFS(СВЦЭМ!$J$34:$J$777,СВЦЭМ!$A$34:$A$777,$A345,СВЦЭМ!$B$34:$B$777,Q$331)+'СЕТ СН'!$F$13</f>
        <v>450.26461981</v>
      </c>
      <c r="R345" s="36">
        <f>SUMIFS(СВЦЭМ!$J$34:$J$777,СВЦЭМ!$A$34:$A$777,$A345,СВЦЭМ!$B$34:$B$777,R$331)+'СЕТ СН'!$F$13</f>
        <v>416.16595369999999</v>
      </c>
      <c r="S345" s="36">
        <f>SUMIFS(СВЦЭМ!$J$34:$J$777,СВЦЭМ!$A$34:$A$777,$A345,СВЦЭМ!$B$34:$B$777,S$331)+'СЕТ СН'!$F$13</f>
        <v>364.12259434999999</v>
      </c>
      <c r="T345" s="36">
        <f>SUMIFS(СВЦЭМ!$J$34:$J$777,СВЦЭМ!$A$34:$A$777,$A345,СВЦЭМ!$B$34:$B$777,T$331)+'СЕТ СН'!$F$13</f>
        <v>351.93170199999997</v>
      </c>
      <c r="U345" s="36">
        <f>SUMIFS(СВЦЭМ!$J$34:$J$777,СВЦЭМ!$A$34:$A$777,$A345,СВЦЭМ!$B$34:$B$777,U$331)+'СЕТ СН'!$F$13</f>
        <v>364.39671428999998</v>
      </c>
      <c r="V345" s="36">
        <f>SUMIFS(СВЦЭМ!$J$34:$J$777,СВЦЭМ!$A$34:$A$777,$A345,СВЦЭМ!$B$34:$B$777,V$331)+'СЕТ СН'!$F$13</f>
        <v>365.70886761999998</v>
      </c>
      <c r="W345" s="36">
        <f>SUMIFS(СВЦЭМ!$J$34:$J$777,СВЦЭМ!$A$34:$A$777,$A345,СВЦЭМ!$B$34:$B$777,W$331)+'СЕТ СН'!$F$13</f>
        <v>353.84197043</v>
      </c>
      <c r="X345" s="36">
        <f>SUMIFS(СВЦЭМ!$J$34:$J$777,СВЦЭМ!$A$34:$A$777,$A345,СВЦЭМ!$B$34:$B$777,X$331)+'СЕТ СН'!$F$13</f>
        <v>351.6062124</v>
      </c>
      <c r="Y345" s="36">
        <f>SUMIFS(СВЦЭМ!$J$34:$J$777,СВЦЭМ!$A$34:$A$777,$A345,СВЦЭМ!$B$34:$B$777,Y$331)+'СЕТ СН'!$F$13</f>
        <v>414.48395219999998</v>
      </c>
    </row>
    <row r="346" spans="1:25" ht="15.75" x14ac:dyDescent="0.2">
      <c r="A346" s="35">
        <f t="shared" si="9"/>
        <v>43388</v>
      </c>
      <c r="B346" s="36">
        <f>SUMIFS(СВЦЭМ!$J$34:$J$777,СВЦЭМ!$A$34:$A$777,$A346,СВЦЭМ!$B$34:$B$777,B$331)+'СЕТ СН'!$F$13</f>
        <v>526.35559846000001</v>
      </c>
      <c r="C346" s="36">
        <f>SUMIFS(СВЦЭМ!$J$34:$J$777,СВЦЭМ!$A$34:$A$777,$A346,СВЦЭМ!$B$34:$B$777,C$331)+'СЕТ СН'!$F$13</f>
        <v>594.64847586999997</v>
      </c>
      <c r="D346" s="36">
        <f>SUMIFS(СВЦЭМ!$J$34:$J$777,СВЦЭМ!$A$34:$A$777,$A346,СВЦЭМ!$B$34:$B$777,D$331)+'СЕТ СН'!$F$13</f>
        <v>621.32278228999996</v>
      </c>
      <c r="E346" s="36">
        <f>SUMIFS(СВЦЭМ!$J$34:$J$777,СВЦЭМ!$A$34:$A$777,$A346,СВЦЭМ!$B$34:$B$777,E$331)+'СЕТ СН'!$F$13</f>
        <v>621.39482023999994</v>
      </c>
      <c r="F346" s="36">
        <f>SUMIFS(СВЦЭМ!$J$34:$J$777,СВЦЭМ!$A$34:$A$777,$A346,СВЦЭМ!$B$34:$B$777,F$331)+'СЕТ СН'!$F$13</f>
        <v>621.96492081999997</v>
      </c>
      <c r="G346" s="36">
        <f>SUMIFS(СВЦЭМ!$J$34:$J$777,СВЦЭМ!$A$34:$A$777,$A346,СВЦЭМ!$B$34:$B$777,G$331)+'СЕТ СН'!$F$13</f>
        <v>623.97194012</v>
      </c>
      <c r="H346" s="36">
        <f>SUMIFS(СВЦЭМ!$J$34:$J$777,СВЦЭМ!$A$34:$A$777,$A346,СВЦЭМ!$B$34:$B$777,H$331)+'СЕТ СН'!$F$13</f>
        <v>590.21085784000002</v>
      </c>
      <c r="I346" s="36">
        <f>SUMIFS(СВЦЭМ!$J$34:$J$777,СВЦЭМ!$A$34:$A$777,$A346,СВЦЭМ!$B$34:$B$777,I$331)+'СЕТ СН'!$F$13</f>
        <v>549.37557781999999</v>
      </c>
      <c r="J346" s="36">
        <f>SUMIFS(СВЦЭМ!$J$34:$J$777,СВЦЭМ!$A$34:$A$777,$A346,СВЦЭМ!$B$34:$B$777,J$331)+'СЕТ СН'!$F$13</f>
        <v>534.14119892999997</v>
      </c>
      <c r="K346" s="36">
        <f>SUMIFS(СВЦЭМ!$J$34:$J$777,СВЦЭМ!$A$34:$A$777,$A346,СВЦЭМ!$B$34:$B$777,K$331)+'СЕТ СН'!$F$13</f>
        <v>515.08628435000003</v>
      </c>
      <c r="L346" s="36">
        <f>SUMIFS(СВЦЭМ!$J$34:$J$777,СВЦЭМ!$A$34:$A$777,$A346,СВЦЭМ!$B$34:$B$777,L$331)+'СЕТ СН'!$F$13</f>
        <v>510.68624026999998</v>
      </c>
      <c r="M346" s="36">
        <f>SUMIFS(СВЦЭМ!$J$34:$J$777,СВЦЭМ!$A$34:$A$777,$A346,СВЦЭМ!$B$34:$B$777,M$331)+'СЕТ СН'!$F$13</f>
        <v>509.60447298999998</v>
      </c>
      <c r="N346" s="36">
        <f>SUMIFS(СВЦЭМ!$J$34:$J$777,СВЦЭМ!$A$34:$A$777,$A346,СВЦЭМ!$B$34:$B$777,N$331)+'СЕТ СН'!$F$13</f>
        <v>520.86561275999998</v>
      </c>
      <c r="O346" s="36">
        <f>SUMIFS(СВЦЭМ!$J$34:$J$777,СВЦЭМ!$A$34:$A$777,$A346,СВЦЭМ!$B$34:$B$777,O$331)+'СЕТ СН'!$F$13</f>
        <v>516.57029256999999</v>
      </c>
      <c r="P346" s="36">
        <f>SUMIFS(СВЦЭМ!$J$34:$J$777,СВЦЭМ!$A$34:$A$777,$A346,СВЦЭМ!$B$34:$B$777,P$331)+'СЕТ СН'!$F$13</f>
        <v>486.28683173000002</v>
      </c>
      <c r="Q346" s="36">
        <f>SUMIFS(СВЦЭМ!$J$34:$J$777,СВЦЭМ!$A$34:$A$777,$A346,СВЦЭМ!$B$34:$B$777,Q$331)+'СЕТ СН'!$F$13</f>
        <v>444.86286890000002</v>
      </c>
      <c r="R346" s="36">
        <f>SUMIFS(СВЦЭМ!$J$34:$J$777,СВЦЭМ!$A$34:$A$777,$A346,СВЦЭМ!$B$34:$B$777,R$331)+'СЕТ СН'!$F$13</f>
        <v>384.77588612</v>
      </c>
      <c r="S346" s="36">
        <f>SUMIFS(СВЦЭМ!$J$34:$J$777,СВЦЭМ!$A$34:$A$777,$A346,СВЦЭМ!$B$34:$B$777,S$331)+'СЕТ СН'!$F$13</f>
        <v>335.34081850000001</v>
      </c>
      <c r="T346" s="36">
        <f>SUMIFS(СВЦЭМ!$J$34:$J$777,СВЦЭМ!$A$34:$A$777,$A346,СВЦЭМ!$B$34:$B$777,T$331)+'СЕТ СН'!$F$13</f>
        <v>318.50116548</v>
      </c>
      <c r="U346" s="36">
        <f>SUMIFS(СВЦЭМ!$J$34:$J$777,СВЦЭМ!$A$34:$A$777,$A346,СВЦЭМ!$B$34:$B$777,U$331)+'СЕТ СН'!$F$13</f>
        <v>309.80747809000002</v>
      </c>
      <c r="V346" s="36">
        <f>SUMIFS(СВЦЭМ!$J$34:$J$777,СВЦЭМ!$A$34:$A$777,$A346,СВЦЭМ!$B$34:$B$777,V$331)+'СЕТ СН'!$F$13</f>
        <v>306.37845505000001</v>
      </c>
      <c r="W346" s="36">
        <f>SUMIFS(СВЦЭМ!$J$34:$J$777,СВЦЭМ!$A$34:$A$777,$A346,СВЦЭМ!$B$34:$B$777,W$331)+'СЕТ СН'!$F$13</f>
        <v>310.36520383999999</v>
      </c>
      <c r="X346" s="36">
        <f>SUMIFS(СВЦЭМ!$J$34:$J$777,СВЦЭМ!$A$34:$A$777,$A346,СВЦЭМ!$B$34:$B$777,X$331)+'СЕТ СН'!$F$13</f>
        <v>344.67067249000002</v>
      </c>
      <c r="Y346" s="36">
        <f>SUMIFS(СВЦЭМ!$J$34:$J$777,СВЦЭМ!$A$34:$A$777,$A346,СВЦЭМ!$B$34:$B$777,Y$331)+'СЕТ СН'!$F$13</f>
        <v>411.90847036000002</v>
      </c>
    </row>
    <row r="347" spans="1:25" ht="15.75" x14ac:dyDescent="0.2">
      <c r="A347" s="35">
        <f t="shared" si="9"/>
        <v>43389</v>
      </c>
      <c r="B347" s="36">
        <f>SUMIFS(СВЦЭМ!$J$34:$J$777,СВЦЭМ!$A$34:$A$777,$A347,СВЦЭМ!$B$34:$B$777,B$331)+'СЕТ СН'!$F$13</f>
        <v>487.39605212999999</v>
      </c>
      <c r="C347" s="36">
        <f>SUMIFS(СВЦЭМ!$J$34:$J$777,СВЦЭМ!$A$34:$A$777,$A347,СВЦЭМ!$B$34:$B$777,C$331)+'СЕТ СН'!$F$13</f>
        <v>553.61938295000004</v>
      </c>
      <c r="D347" s="36">
        <f>SUMIFS(СВЦЭМ!$J$34:$J$777,СВЦЭМ!$A$34:$A$777,$A347,СВЦЭМ!$B$34:$B$777,D$331)+'СЕТ СН'!$F$13</f>
        <v>602.35555133000003</v>
      </c>
      <c r="E347" s="36">
        <f>SUMIFS(СВЦЭМ!$J$34:$J$777,СВЦЭМ!$A$34:$A$777,$A347,СВЦЭМ!$B$34:$B$777,E$331)+'СЕТ СН'!$F$13</f>
        <v>606.21322099999998</v>
      </c>
      <c r="F347" s="36">
        <f>SUMIFS(СВЦЭМ!$J$34:$J$777,СВЦЭМ!$A$34:$A$777,$A347,СВЦЭМ!$B$34:$B$777,F$331)+'СЕТ СН'!$F$13</f>
        <v>596.79380337999999</v>
      </c>
      <c r="G347" s="36">
        <f>SUMIFS(СВЦЭМ!$J$34:$J$777,СВЦЭМ!$A$34:$A$777,$A347,СВЦЭМ!$B$34:$B$777,G$331)+'СЕТ СН'!$F$13</f>
        <v>580.96603356000003</v>
      </c>
      <c r="H347" s="36">
        <f>SUMIFS(СВЦЭМ!$J$34:$J$777,СВЦЭМ!$A$34:$A$777,$A347,СВЦЭМ!$B$34:$B$777,H$331)+'СЕТ СН'!$F$13</f>
        <v>558.11991413999999</v>
      </c>
      <c r="I347" s="36">
        <f>SUMIFS(СВЦЭМ!$J$34:$J$777,СВЦЭМ!$A$34:$A$777,$A347,СВЦЭМ!$B$34:$B$777,I$331)+'СЕТ СН'!$F$13</f>
        <v>548.51554453000006</v>
      </c>
      <c r="J347" s="36">
        <f>SUMIFS(СВЦЭМ!$J$34:$J$777,СВЦЭМ!$A$34:$A$777,$A347,СВЦЭМ!$B$34:$B$777,J$331)+'СЕТ СН'!$F$13</f>
        <v>548.36020470999995</v>
      </c>
      <c r="K347" s="36">
        <f>SUMIFS(СВЦЭМ!$J$34:$J$777,СВЦЭМ!$A$34:$A$777,$A347,СВЦЭМ!$B$34:$B$777,K$331)+'СЕТ СН'!$F$13</f>
        <v>539.88886050999997</v>
      </c>
      <c r="L347" s="36">
        <f>SUMIFS(СВЦЭМ!$J$34:$J$777,СВЦЭМ!$A$34:$A$777,$A347,СВЦЭМ!$B$34:$B$777,L$331)+'СЕТ СН'!$F$13</f>
        <v>538.32455244000005</v>
      </c>
      <c r="M347" s="36">
        <f>SUMIFS(СВЦЭМ!$J$34:$J$777,СВЦЭМ!$A$34:$A$777,$A347,СВЦЭМ!$B$34:$B$777,M$331)+'СЕТ СН'!$F$13</f>
        <v>548.76547579999999</v>
      </c>
      <c r="N347" s="36">
        <f>SUMIFS(СВЦЭМ!$J$34:$J$777,СВЦЭМ!$A$34:$A$777,$A347,СВЦЭМ!$B$34:$B$777,N$331)+'СЕТ СН'!$F$13</f>
        <v>547.55237051999995</v>
      </c>
      <c r="O347" s="36">
        <f>SUMIFS(СВЦЭМ!$J$34:$J$777,СВЦЭМ!$A$34:$A$777,$A347,СВЦЭМ!$B$34:$B$777,O$331)+'СЕТ СН'!$F$13</f>
        <v>539.65922137999996</v>
      </c>
      <c r="P347" s="36">
        <f>SUMIFS(СВЦЭМ!$J$34:$J$777,СВЦЭМ!$A$34:$A$777,$A347,СВЦЭМ!$B$34:$B$777,P$331)+'СЕТ СН'!$F$13</f>
        <v>507.75053233</v>
      </c>
      <c r="Q347" s="36">
        <f>SUMIFS(СВЦЭМ!$J$34:$J$777,СВЦЭМ!$A$34:$A$777,$A347,СВЦЭМ!$B$34:$B$777,Q$331)+'СЕТ СН'!$F$13</f>
        <v>467.88178485999998</v>
      </c>
      <c r="R347" s="36">
        <f>SUMIFS(СВЦЭМ!$J$34:$J$777,СВЦЭМ!$A$34:$A$777,$A347,СВЦЭМ!$B$34:$B$777,R$331)+'СЕТ СН'!$F$13</f>
        <v>408.10514060000003</v>
      </c>
      <c r="S347" s="36">
        <f>SUMIFS(СВЦЭМ!$J$34:$J$777,СВЦЭМ!$A$34:$A$777,$A347,СВЦЭМ!$B$34:$B$777,S$331)+'СЕТ СН'!$F$13</f>
        <v>351.10872662999998</v>
      </c>
      <c r="T347" s="36">
        <f>SUMIFS(СВЦЭМ!$J$34:$J$777,СВЦЭМ!$A$34:$A$777,$A347,СВЦЭМ!$B$34:$B$777,T$331)+'СЕТ СН'!$F$13</f>
        <v>331.13164344</v>
      </c>
      <c r="U347" s="36">
        <f>SUMIFS(СВЦЭМ!$J$34:$J$777,СВЦЭМ!$A$34:$A$777,$A347,СВЦЭМ!$B$34:$B$777,U$331)+'СЕТ СН'!$F$13</f>
        <v>327.53368275999998</v>
      </c>
      <c r="V347" s="36">
        <f>SUMIFS(СВЦЭМ!$J$34:$J$777,СВЦЭМ!$A$34:$A$777,$A347,СВЦЭМ!$B$34:$B$777,V$331)+'СЕТ СН'!$F$13</f>
        <v>330.51925521999999</v>
      </c>
      <c r="W347" s="36">
        <f>SUMIFS(СВЦЭМ!$J$34:$J$777,СВЦЭМ!$A$34:$A$777,$A347,СВЦЭМ!$B$34:$B$777,W$331)+'СЕТ СН'!$F$13</f>
        <v>346.03872669999998</v>
      </c>
      <c r="X347" s="36">
        <f>SUMIFS(СВЦЭМ!$J$34:$J$777,СВЦЭМ!$A$34:$A$777,$A347,СВЦЭМ!$B$34:$B$777,X$331)+'СЕТ СН'!$F$13</f>
        <v>374.17139471000002</v>
      </c>
      <c r="Y347" s="36">
        <f>SUMIFS(СВЦЭМ!$J$34:$J$777,СВЦЭМ!$A$34:$A$777,$A347,СВЦЭМ!$B$34:$B$777,Y$331)+'СЕТ СН'!$F$13</f>
        <v>441.46170544</v>
      </c>
    </row>
    <row r="348" spans="1:25" ht="15.75" x14ac:dyDescent="0.2">
      <c r="A348" s="35">
        <f t="shared" si="9"/>
        <v>43390</v>
      </c>
      <c r="B348" s="36">
        <f>SUMIFS(СВЦЭМ!$J$34:$J$777,СВЦЭМ!$A$34:$A$777,$A348,СВЦЭМ!$B$34:$B$777,B$331)+'СЕТ СН'!$F$13</f>
        <v>527.99797404000003</v>
      </c>
      <c r="C348" s="36">
        <f>SUMIFS(СВЦЭМ!$J$34:$J$777,СВЦЭМ!$A$34:$A$777,$A348,СВЦЭМ!$B$34:$B$777,C$331)+'СЕТ СН'!$F$13</f>
        <v>592.70923529000004</v>
      </c>
      <c r="D348" s="36">
        <f>SUMIFS(СВЦЭМ!$J$34:$J$777,СВЦЭМ!$A$34:$A$777,$A348,СВЦЭМ!$B$34:$B$777,D$331)+'СЕТ СН'!$F$13</f>
        <v>641.52089765999995</v>
      </c>
      <c r="E348" s="36">
        <f>SUMIFS(СВЦЭМ!$J$34:$J$777,СВЦЭМ!$A$34:$A$777,$A348,СВЦЭМ!$B$34:$B$777,E$331)+'СЕТ СН'!$F$13</f>
        <v>643.76303657999995</v>
      </c>
      <c r="F348" s="36">
        <f>SUMIFS(СВЦЭМ!$J$34:$J$777,СВЦЭМ!$A$34:$A$777,$A348,СВЦЭМ!$B$34:$B$777,F$331)+'СЕТ СН'!$F$13</f>
        <v>634.50846073000002</v>
      </c>
      <c r="G348" s="36">
        <f>SUMIFS(СВЦЭМ!$J$34:$J$777,СВЦЭМ!$A$34:$A$777,$A348,СВЦЭМ!$B$34:$B$777,G$331)+'СЕТ СН'!$F$13</f>
        <v>619.40646804999994</v>
      </c>
      <c r="H348" s="36">
        <f>SUMIFS(СВЦЭМ!$J$34:$J$777,СВЦЭМ!$A$34:$A$777,$A348,СВЦЭМ!$B$34:$B$777,H$331)+'СЕТ СН'!$F$13</f>
        <v>574.28663290999998</v>
      </c>
      <c r="I348" s="36">
        <f>SUMIFS(СВЦЭМ!$J$34:$J$777,СВЦЭМ!$A$34:$A$777,$A348,СВЦЭМ!$B$34:$B$777,I$331)+'СЕТ СН'!$F$13</f>
        <v>537.12672759999998</v>
      </c>
      <c r="J348" s="36">
        <f>SUMIFS(СВЦЭМ!$J$34:$J$777,СВЦЭМ!$A$34:$A$777,$A348,СВЦЭМ!$B$34:$B$777,J$331)+'СЕТ СН'!$F$13</f>
        <v>528.11771374</v>
      </c>
      <c r="K348" s="36">
        <f>SUMIFS(СВЦЭМ!$J$34:$J$777,СВЦЭМ!$A$34:$A$777,$A348,СВЦЭМ!$B$34:$B$777,K$331)+'СЕТ СН'!$F$13</f>
        <v>514.07174504</v>
      </c>
      <c r="L348" s="36">
        <f>SUMIFS(СВЦЭМ!$J$34:$J$777,СВЦЭМ!$A$34:$A$777,$A348,СВЦЭМ!$B$34:$B$777,L$331)+'СЕТ СН'!$F$13</f>
        <v>510.17106331000002</v>
      </c>
      <c r="M348" s="36">
        <f>SUMIFS(СВЦЭМ!$J$34:$J$777,СВЦЭМ!$A$34:$A$777,$A348,СВЦЭМ!$B$34:$B$777,M$331)+'СЕТ СН'!$F$13</f>
        <v>519.73203260000003</v>
      </c>
      <c r="N348" s="36">
        <f>SUMIFS(СВЦЭМ!$J$34:$J$777,СВЦЭМ!$A$34:$A$777,$A348,СВЦЭМ!$B$34:$B$777,N$331)+'СЕТ СН'!$F$13</f>
        <v>526.92816534999997</v>
      </c>
      <c r="O348" s="36">
        <f>SUMIFS(СВЦЭМ!$J$34:$J$777,СВЦЭМ!$A$34:$A$777,$A348,СВЦЭМ!$B$34:$B$777,O$331)+'СЕТ СН'!$F$13</f>
        <v>505.75342014</v>
      </c>
      <c r="P348" s="36">
        <f>SUMIFS(СВЦЭМ!$J$34:$J$777,СВЦЭМ!$A$34:$A$777,$A348,СВЦЭМ!$B$34:$B$777,P$331)+'СЕТ СН'!$F$13</f>
        <v>473.79379359000001</v>
      </c>
      <c r="Q348" s="36">
        <f>SUMIFS(СВЦЭМ!$J$34:$J$777,СВЦЭМ!$A$34:$A$777,$A348,СВЦЭМ!$B$34:$B$777,Q$331)+'СЕТ СН'!$F$13</f>
        <v>437.65899702000002</v>
      </c>
      <c r="R348" s="36">
        <f>SUMIFS(СВЦЭМ!$J$34:$J$777,СВЦЭМ!$A$34:$A$777,$A348,СВЦЭМ!$B$34:$B$777,R$331)+'СЕТ СН'!$F$13</f>
        <v>383.27533168000002</v>
      </c>
      <c r="S348" s="36">
        <f>SUMIFS(СВЦЭМ!$J$34:$J$777,СВЦЭМ!$A$34:$A$777,$A348,СВЦЭМ!$B$34:$B$777,S$331)+'СЕТ СН'!$F$13</f>
        <v>340.15622341</v>
      </c>
      <c r="T348" s="36">
        <f>SUMIFS(СВЦЭМ!$J$34:$J$777,СВЦЭМ!$A$34:$A$777,$A348,СВЦЭМ!$B$34:$B$777,T$331)+'СЕТ СН'!$F$13</f>
        <v>325.63392332000001</v>
      </c>
      <c r="U348" s="36">
        <f>SUMIFS(СВЦЭМ!$J$34:$J$777,СВЦЭМ!$A$34:$A$777,$A348,СВЦЭМ!$B$34:$B$777,U$331)+'СЕТ СН'!$F$13</f>
        <v>315.02929389000002</v>
      </c>
      <c r="V348" s="36">
        <f>SUMIFS(СВЦЭМ!$J$34:$J$777,СВЦЭМ!$A$34:$A$777,$A348,СВЦЭМ!$B$34:$B$777,V$331)+'СЕТ СН'!$F$13</f>
        <v>317.57391536</v>
      </c>
      <c r="W348" s="36">
        <f>SUMIFS(СВЦЭМ!$J$34:$J$777,СВЦЭМ!$A$34:$A$777,$A348,СВЦЭМ!$B$34:$B$777,W$331)+'СЕТ СН'!$F$13</f>
        <v>334.42447012000002</v>
      </c>
      <c r="X348" s="36">
        <f>SUMIFS(СВЦЭМ!$J$34:$J$777,СВЦЭМ!$A$34:$A$777,$A348,СВЦЭМ!$B$34:$B$777,X$331)+'СЕТ СН'!$F$13</f>
        <v>370.35184899000001</v>
      </c>
      <c r="Y348" s="36">
        <f>SUMIFS(СВЦЭМ!$J$34:$J$777,СВЦЭМ!$A$34:$A$777,$A348,СВЦЭМ!$B$34:$B$777,Y$331)+'СЕТ СН'!$F$13</f>
        <v>441.50178070999999</v>
      </c>
    </row>
    <row r="349" spans="1:25" ht="15.75" x14ac:dyDescent="0.2">
      <c r="A349" s="35">
        <f t="shared" si="9"/>
        <v>43391</v>
      </c>
      <c r="B349" s="36">
        <f>SUMIFS(СВЦЭМ!$J$34:$J$777,СВЦЭМ!$A$34:$A$777,$A349,СВЦЭМ!$B$34:$B$777,B$331)+'СЕТ СН'!$F$13</f>
        <v>521.04184104000001</v>
      </c>
      <c r="C349" s="36">
        <f>SUMIFS(СВЦЭМ!$J$34:$J$777,СВЦЭМ!$A$34:$A$777,$A349,СВЦЭМ!$B$34:$B$777,C$331)+'СЕТ СН'!$F$13</f>
        <v>579.51458219999995</v>
      </c>
      <c r="D349" s="36">
        <f>SUMIFS(СВЦЭМ!$J$34:$J$777,СВЦЭМ!$A$34:$A$777,$A349,СВЦЭМ!$B$34:$B$777,D$331)+'СЕТ СН'!$F$13</f>
        <v>631.37863783</v>
      </c>
      <c r="E349" s="36">
        <f>SUMIFS(СВЦЭМ!$J$34:$J$777,СВЦЭМ!$A$34:$A$777,$A349,СВЦЭМ!$B$34:$B$777,E$331)+'СЕТ СН'!$F$13</f>
        <v>631.85499768</v>
      </c>
      <c r="F349" s="36">
        <f>SUMIFS(СВЦЭМ!$J$34:$J$777,СВЦЭМ!$A$34:$A$777,$A349,СВЦЭМ!$B$34:$B$777,F$331)+'СЕТ СН'!$F$13</f>
        <v>625.44325165999999</v>
      </c>
      <c r="G349" s="36">
        <f>SUMIFS(СВЦЭМ!$J$34:$J$777,СВЦЭМ!$A$34:$A$777,$A349,СВЦЭМ!$B$34:$B$777,G$331)+'СЕТ СН'!$F$13</f>
        <v>611.01066542000001</v>
      </c>
      <c r="H349" s="36">
        <f>SUMIFS(СВЦЭМ!$J$34:$J$777,СВЦЭМ!$A$34:$A$777,$A349,СВЦЭМ!$B$34:$B$777,H$331)+'СЕТ СН'!$F$13</f>
        <v>578.32429133999995</v>
      </c>
      <c r="I349" s="36">
        <f>SUMIFS(СВЦЭМ!$J$34:$J$777,СВЦЭМ!$A$34:$A$777,$A349,СВЦЭМ!$B$34:$B$777,I$331)+'СЕТ СН'!$F$13</f>
        <v>542.82621925000001</v>
      </c>
      <c r="J349" s="36">
        <f>SUMIFS(СВЦЭМ!$J$34:$J$777,СВЦЭМ!$A$34:$A$777,$A349,СВЦЭМ!$B$34:$B$777,J$331)+'СЕТ СН'!$F$13</f>
        <v>537.71747923999999</v>
      </c>
      <c r="K349" s="36">
        <f>SUMIFS(СВЦЭМ!$J$34:$J$777,СВЦЭМ!$A$34:$A$777,$A349,СВЦЭМ!$B$34:$B$777,K$331)+'СЕТ СН'!$F$13</f>
        <v>529.63419499999998</v>
      </c>
      <c r="L349" s="36">
        <f>SUMIFS(СВЦЭМ!$J$34:$J$777,СВЦЭМ!$A$34:$A$777,$A349,СВЦЭМ!$B$34:$B$777,L$331)+'СЕТ СН'!$F$13</f>
        <v>526.47841204999997</v>
      </c>
      <c r="M349" s="36">
        <f>SUMIFS(СВЦЭМ!$J$34:$J$777,СВЦЭМ!$A$34:$A$777,$A349,СВЦЭМ!$B$34:$B$777,M$331)+'СЕТ СН'!$F$13</f>
        <v>534.39058921000003</v>
      </c>
      <c r="N349" s="36">
        <f>SUMIFS(СВЦЭМ!$J$34:$J$777,СВЦЭМ!$A$34:$A$777,$A349,СВЦЭМ!$B$34:$B$777,N$331)+'СЕТ СН'!$F$13</f>
        <v>541.71755195000003</v>
      </c>
      <c r="O349" s="36">
        <f>SUMIFS(СВЦЭМ!$J$34:$J$777,СВЦЭМ!$A$34:$A$777,$A349,СВЦЭМ!$B$34:$B$777,O$331)+'СЕТ СН'!$F$13</f>
        <v>525.75039062999997</v>
      </c>
      <c r="P349" s="36">
        <f>SUMIFS(СВЦЭМ!$J$34:$J$777,СВЦЭМ!$A$34:$A$777,$A349,СВЦЭМ!$B$34:$B$777,P$331)+'СЕТ СН'!$F$13</f>
        <v>496.63259648000002</v>
      </c>
      <c r="Q349" s="36">
        <f>SUMIFS(СВЦЭМ!$J$34:$J$777,СВЦЭМ!$A$34:$A$777,$A349,СВЦЭМ!$B$34:$B$777,Q$331)+'СЕТ СН'!$F$13</f>
        <v>457.21082167999998</v>
      </c>
      <c r="R349" s="36">
        <f>SUMIFS(СВЦЭМ!$J$34:$J$777,СВЦЭМ!$A$34:$A$777,$A349,СВЦЭМ!$B$34:$B$777,R$331)+'СЕТ СН'!$F$13</f>
        <v>403.12933184000002</v>
      </c>
      <c r="S349" s="36">
        <f>SUMIFS(СВЦЭМ!$J$34:$J$777,СВЦЭМ!$A$34:$A$777,$A349,СВЦЭМ!$B$34:$B$777,S$331)+'СЕТ СН'!$F$13</f>
        <v>355.25320872999998</v>
      </c>
      <c r="T349" s="36">
        <f>SUMIFS(СВЦЭМ!$J$34:$J$777,СВЦЭМ!$A$34:$A$777,$A349,СВЦЭМ!$B$34:$B$777,T$331)+'СЕТ СН'!$F$13</f>
        <v>337.33947394</v>
      </c>
      <c r="U349" s="36">
        <f>SUMIFS(СВЦЭМ!$J$34:$J$777,СВЦЭМ!$A$34:$A$777,$A349,СВЦЭМ!$B$34:$B$777,U$331)+'СЕТ СН'!$F$13</f>
        <v>325.28113109999998</v>
      </c>
      <c r="V349" s="36">
        <f>SUMIFS(СВЦЭМ!$J$34:$J$777,СВЦЭМ!$A$34:$A$777,$A349,СВЦЭМ!$B$34:$B$777,V$331)+'СЕТ СН'!$F$13</f>
        <v>328.45487889999998</v>
      </c>
      <c r="W349" s="36">
        <f>SUMIFS(СВЦЭМ!$J$34:$J$777,СВЦЭМ!$A$34:$A$777,$A349,СВЦЭМ!$B$34:$B$777,W$331)+'СЕТ СН'!$F$13</f>
        <v>332.62069287000003</v>
      </c>
      <c r="X349" s="36">
        <f>SUMIFS(СВЦЭМ!$J$34:$J$777,СВЦЭМ!$A$34:$A$777,$A349,СВЦЭМ!$B$34:$B$777,X$331)+'СЕТ СН'!$F$13</f>
        <v>378.30420111000001</v>
      </c>
      <c r="Y349" s="36">
        <f>SUMIFS(СВЦЭМ!$J$34:$J$777,СВЦЭМ!$A$34:$A$777,$A349,СВЦЭМ!$B$34:$B$777,Y$331)+'СЕТ СН'!$F$13</f>
        <v>454.33330645000001</v>
      </c>
    </row>
    <row r="350" spans="1:25" ht="15.75" x14ac:dyDescent="0.2">
      <c r="A350" s="35">
        <f t="shared" si="9"/>
        <v>43392</v>
      </c>
      <c r="B350" s="36">
        <f>SUMIFS(СВЦЭМ!$J$34:$J$777,СВЦЭМ!$A$34:$A$777,$A350,СВЦЭМ!$B$34:$B$777,B$331)+'СЕТ СН'!$F$13</f>
        <v>506.52169554</v>
      </c>
      <c r="C350" s="36">
        <f>SUMIFS(СВЦЭМ!$J$34:$J$777,СВЦЭМ!$A$34:$A$777,$A350,СВЦЭМ!$B$34:$B$777,C$331)+'СЕТ СН'!$F$13</f>
        <v>562.65396977</v>
      </c>
      <c r="D350" s="36">
        <f>SUMIFS(СВЦЭМ!$J$34:$J$777,СВЦЭМ!$A$34:$A$777,$A350,СВЦЭМ!$B$34:$B$777,D$331)+'СЕТ СН'!$F$13</f>
        <v>614.02549322000004</v>
      </c>
      <c r="E350" s="36">
        <f>SUMIFS(СВЦЭМ!$J$34:$J$777,СВЦЭМ!$A$34:$A$777,$A350,СВЦЭМ!$B$34:$B$777,E$331)+'СЕТ СН'!$F$13</f>
        <v>619.17571591000001</v>
      </c>
      <c r="F350" s="36">
        <f>SUMIFS(СВЦЭМ!$J$34:$J$777,СВЦЭМ!$A$34:$A$777,$A350,СВЦЭМ!$B$34:$B$777,F$331)+'СЕТ СН'!$F$13</f>
        <v>610.73356511999998</v>
      </c>
      <c r="G350" s="36">
        <f>SUMIFS(СВЦЭМ!$J$34:$J$777,СВЦЭМ!$A$34:$A$777,$A350,СВЦЭМ!$B$34:$B$777,G$331)+'СЕТ СН'!$F$13</f>
        <v>604.65050105</v>
      </c>
      <c r="H350" s="36">
        <f>SUMIFS(СВЦЭМ!$J$34:$J$777,СВЦЭМ!$A$34:$A$777,$A350,СВЦЭМ!$B$34:$B$777,H$331)+'СЕТ СН'!$F$13</f>
        <v>572.52536756999996</v>
      </c>
      <c r="I350" s="36">
        <f>SUMIFS(СВЦЭМ!$J$34:$J$777,СВЦЭМ!$A$34:$A$777,$A350,СВЦЭМ!$B$34:$B$777,I$331)+'СЕТ СН'!$F$13</f>
        <v>545.11249756999996</v>
      </c>
      <c r="J350" s="36">
        <f>SUMIFS(СВЦЭМ!$J$34:$J$777,СВЦЭМ!$A$34:$A$777,$A350,СВЦЭМ!$B$34:$B$777,J$331)+'СЕТ СН'!$F$13</f>
        <v>538.97573111999998</v>
      </c>
      <c r="K350" s="36">
        <f>SUMIFS(СВЦЭМ!$J$34:$J$777,СВЦЭМ!$A$34:$A$777,$A350,СВЦЭМ!$B$34:$B$777,K$331)+'СЕТ СН'!$F$13</f>
        <v>535.98465284999997</v>
      </c>
      <c r="L350" s="36">
        <f>SUMIFS(СВЦЭМ!$J$34:$J$777,СВЦЭМ!$A$34:$A$777,$A350,СВЦЭМ!$B$34:$B$777,L$331)+'СЕТ СН'!$F$13</f>
        <v>545.46774647999996</v>
      </c>
      <c r="M350" s="36">
        <f>SUMIFS(СВЦЭМ!$J$34:$J$777,СВЦЭМ!$A$34:$A$777,$A350,СВЦЭМ!$B$34:$B$777,M$331)+'СЕТ СН'!$F$13</f>
        <v>553.73315914</v>
      </c>
      <c r="N350" s="36">
        <f>SUMIFS(СВЦЭМ!$J$34:$J$777,СВЦЭМ!$A$34:$A$777,$A350,СВЦЭМ!$B$34:$B$777,N$331)+'СЕТ СН'!$F$13</f>
        <v>552.40389415000004</v>
      </c>
      <c r="O350" s="36">
        <f>SUMIFS(СВЦЭМ!$J$34:$J$777,СВЦЭМ!$A$34:$A$777,$A350,СВЦЭМ!$B$34:$B$777,O$331)+'СЕТ СН'!$F$13</f>
        <v>545.60473645000002</v>
      </c>
      <c r="P350" s="36">
        <f>SUMIFS(СВЦЭМ!$J$34:$J$777,СВЦЭМ!$A$34:$A$777,$A350,СВЦЭМ!$B$34:$B$777,P$331)+'СЕТ СН'!$F$13</f>
        <v>514.29304215000002</v>
      </c>
      <c r="Q350" s="36">
        <f>SUMIFS(СВЦЭМ!$J$34:$J$777,СВЦЭМ!$A$34:$A$777,$A350,СВЦЭМ!$B$34:$B$777,Q$331)+'СЕТ СН'!$F$13</f>
        <v>475.12076467999998</v>
      </c>
      <c r="R350" s="36">
        <f>SUMIFS(СВЦЭМ!$J$34:$J$777,СВЦЭМ!$A$34:$A$777,$A350,СВЦЭМ!$B$34:$B$777,R$331)+'СЕТ СН'!$F$13</f>
        <v>425.04005422</v>
      </c>
      <c r="S350" s="36">
        <f>SUMIFS(СВЦЭМ!$J$34:$J$777,СВЦЭМ!$A$34:$A$777,$A350,СВЦЭМ!$B$34:$B$777,S$331)+'СЕТ СН'!$F$13</f>
        <v>374.05186687999998</v>
      </c>
      <c r="T350" s="36">
        <f>SUMIFS(СВЦЭМ!$J$34:$J$777,СВЦЭМ!$A$34:$A$777,$A350,СВЦЭМ!$B$34:$B$777,T$331)+'СЕТ СН'!$F$13</f>
        <v>353.11364191000001</v>
      </c>
      <c r="U350" s="36">
        <f>SUMIFS(СВЦЭМ!$J$34:$J$777,СВЦЭМ!$A$34:$A$777,$A350,СВЦЭМ!$B$34:$B$777,U$331)+'СЕТ СН'!$F$13</f>
        <v>338.21914542000002</v>
      </c>
      <c r="V350" s="36">
        <f>SUMIFS(СВЦЭМ!$J$34:$J$777,СВЦЭМ!$A$34:$A$777,$A350,СВЦЭМ!$B$34:$B$777,V$331)+'СЕТ СН'!$F$13</f>
        <v>336.39556113999998</v>
      </c>
      <c r="W350" s="36">
        <f>SUMIFS(СВЦЭМ!$J$34:$J$777,СВЦЭМ!$A$34:$A$777,$A350,СВЦЭМ!$B$34:$B$777,W$331)+'СЕТ СН'!$F$13</f>
        <v>341.29818309000001</v>
      </c>
      <c r="X350" s="36">
        <f>SUMIFS(СВЦЭМ!$J$34:$J$777,СВЦЭМ!$A$34:$A$777,$A350,СВЦЭМ!$B$34:$B$777,X$331)+'СЕТ СН'!$F$13</f>
        <v>383.64729520999998</v>
      </c>
      <c r="Y350" s="36">
        <f>SUMIFS(СВЦЭМ!$J$34:$J$777,СВЦЭМ!$A$34:$A$777,$A350,СВЦЭМ!$B$34:$B$777,Y$331)+'СЕТ СН'!$F$13</f>
        <v>449.32629964</v>
      </c>
    </row>
    <row r="351" spans="1:25" ht="15.75" x14ac:dyDescent="0.2">
      <c r="A351" s="35">
        <f t="shared" si="9"/>
        <v>43393</v>
      </c>
      <c r="B351" s="36">
        <f>SUMIFS(СВЦЭМ!$J$34:$J$777,СВЦЭМ!$A$34:$A$777,$A351,СВЦЭМ!$B$34:$B$777,B$331)+'СЕТ СН'!$F$13</f>
        <v>543.20149732000004</v>
      </c>
      <c r="C351" s="36">
        <f>SUMIFS(СВЦЭМ!$J$34:$J$777,СВЦЭМ!$A$34:$A$777,$A351,СВЦЭМ!$B$34:$B$777,C$331)+'СЕТ СН'!$F$13</f>
        <v>604.25781296000002</v>
      </c>
      <c r="D351" s="36">
        <f>SUMIFS(СВЦЭМ!$J$34:$J$777,СВЦЭМ!$A$34:$A$777,$A351,СВЦЭМ!$B$34:$B$777,D$331)+'СЕТ СН'!$F$13</f>
        <v>647.89587908999999</v>
      </c>
      <c r="E351" s="36">
        <f>SUMIFS(СВЦЭМ!$J$34:$J$777,СВЦЭМ!$A$34:$A$777,$A351,СВЦЭМ!$B$34:$B$777,E$331)+'СЕТ СН'!$F$13</f>
        <v>654.25689881999995</v>
      </c>
      <c r="F351" s="36">
        <f>SUMIFS(СВЦЭМ!$J$34:$J$777,СВЦЭМ!$A$34:$A$777,$A351,СВЦЭМ!$B$34:$B$777,F$331)+'СЕТ СН'!$F$13</f>
        <v>649.94881378000002</v>
      </c>
      <c r="G351" s="36">
        <f>SUMIFS(СВЦЭМ!$J$34:$J$777,СВЦЭМ!$A$34:$A$777,$A351,СВЦЭМ!$B$34:$B$777,G$331)+'СЕТ СН'!$F$13</f>
        <v>642.07934288000001</v>
      </c>
      <c r="H351" s="36">
        <f>SUMIFS(СВЦЭМ!$J$34:$J$777,СВЦЭМ!$A$34:$A$777,$A351,СВЦЭМ!$B$34:$B$777,H$331)+'СЕТ СН'!$F$13</f>
        <v>624.87110540000003</v>
      </c>
      <c r="I351" s="36">
        <f>SUMIFS(СВЦЭМ!$J$34:$J$777,СВЦЭМ!$A$34:$A$777,$A351,СВЦЭМ!$B$34:$B$777,I$331)+'СЕТ СН'!$F$13</f>
        <v>583.22203431000003</v>
      </c>
      <c r="J351" s="36">
        <f>SUMIFS(СВЦЭМ!$J$34:$J$777,СВЦЭМ!$A$34:$A$777,$A351,СВЦЭМ!$B$34:$B$777,J$331)+'СЕТ СН'!$F$13</f>
        <v>563.48112245000004</v>
      </c>
      <c r="K351" s="36">
        <f>SUMIFS(СВЦЭМ!$J$34:$J$777,СВЦЭМ!$A$34:$A$777,$A351,СВЦЭМ!$B$34:$B$777,K$331)+'СЕТ СН'!$F$13</f>
        <v>532.13546025999995</v>
      </c>
      <c r="L351" s="36">
        <f>SUMIFS(СВЦЭМ!$J$34:$J$777,СВЦЭМ!$A$34:$A$777,$A351,СВЦЭМ!$B$34:$B$777,L$331)+'СЕТ СН'!$F$13</f>
        <v>525.10094747999995</v>
      </c>
      <c r="M351" s="36">
        <f>SUMIFS(СВЦЭМ!$J$34:$J$777,СВЦЭМ!$A$34:$A$777,$A351,СВЦЭМ!$B$34:$B$777,M$331)+'СЕТ СН'!$F$13</f>
        <v>530.50392498999997</v>
      </c>
      <c r="N351" s="36">
        <f>SUMIFS(СВЦЭМ!$J$34:$J$777,СВЦЭМ!$A$34:$A$777,$A351,СВЦЭМ!$B$34:$B$777,N$331)+'СЕТ СН'!$F$13</f>
        <v>545.40477737000003</v>
      </c>
      <c r="O351" s="36">
        <f>SUMIFS(СВЦЭМ!$J$34:$J$777,СВЦЭМ!$A$34:$A$777,$A351,СВЦЭМ!$B$34:$B$777,O$331)+'СЕТ СН'!$F$13</f>
        <v>547.14605891999997</v>
      </c>
      <c r="P351" s="36">
        <f>SUMIFS(СВЦЭМ!$J$34:$J$777,СВЦЭМ!$A$34:$A$777,$A351,СВЦЭМ!$B$34:$B$777,P$331)+'СЕТ СН'!$F$13</f>
        <v>518.75444422999999</v>
      </c>
      <c r="Q351" s="36">
        <f>SUMIFS(СВЦЭМ!$J$34:$J$777,СВЦЭМ!$A$34:$A$777,$A351,СВЦЭМ!$B$34:$B$777,Q$331)+'СЕТ СН'!$F$13</f>
        <v>478.3132885</v>
      </c>
      <c r="R351" s="36">
        <f>SUMIFS(СВЦЭМ!$J$34:$J$777,СВЦЭМ!$A$34:$A$777,$A351,СВЦЭМ!$B$34:$B$777,R$331)+'СЕТ СН'!$F$13</f>
        <v>417.84423922000002</v>
      </c>
      <c r="S351" s="36">
        <f>SUMIFS(СВЦЭМ!$J$34:$J$777,СВЦЭМ!$A$34:$A$777,$A351,СВЦЭМ!$B$34:$B$777,S$331)+'СЕТ СН'!$F$13</f>
        <v>359.59389626000001</v>
      </c>
      <c r="T351" s="36">
        <f>SUMIFS(СВЦЭМ!$J$34:$J$777,СВЦЭМ!$A$34:$A$777,$A351,СВЦЭМ!$B$34:$B$777,T$331)+'СЕТ СН'!$F$13</f>
        <v>334.22449806999998</v>
      </c>
      <c r="U351" s="36">
        <f>SUMIFS(СВЦЭМ!$J$34:$J$777,СВЦЭМ!$A$34:$A$777,$A351,СВЦЭМ!$B$34:$B$777,U$331)+'СЕТ СН'!$F$13</f>
        <v>337.42913153000001</v>
      </c>
      <c r="V351" s="36">
        <f>SUMIFS(СВЦЭМ!$J$34:$J$777,СВЦЭМ!$A$34:$A$777,$A351,СВЦЭМ!$B$34:$B$777,V$331)+'СЕТ СН'!$F$13</f>
        <v>332.78723170000001</v>
      </c>
      <c r="W351" s="36">
        <f>SUMIFS(СВЦЭМ!$J$34:$J$777,СВЦЭМ!$A$34:$A$777,$A351,СВЦЭМ!$B$34:$B$777,W$331)+'СЕТ СН'!$F$13</f>
        <v>340.53664338999999</v>
      </c>
      <c r="X351" s="36">
        <f>SUMIFS(СВЦЭМ!$J$34:$J$777,СВЦЭМ!$A$34:$A$777,$A351,СВЦЭМ!$B$34:$B$777,X$331)+'СЕТ СН'!$F$13</f>
        <v>363.12464277999999</v>
      </c>
      <c r="Y351" s="36">
        <f>SUMIFS(СВЦЭМ!$J$34:$J$777,СВЦЭМ!$A$34:$A$777,$A351,СВЦЭМ!$B$34:$B$777,Y$331)+'СЕТ СН'!$F$13</f>
        <v>431.61745839000002</v>
      </c>
    </row>
    <row r="352" spans="1:25" ht="15.75" x14ac:dyDescent="0.2">
      <c r="A352" s="35">
        <f t="shared" si="9"/>
        <v>43394</v>
      </c>
      <c r="B352" s="36">
        <f>SUMIFS(СВЦЭМ!$J$34:$J$777,СВЦЭМ!$A$34:$A$777,$A352,СВЦЭМ!$B$34:$B$777,B$331)+'СЕТ СН'!$F$13</f>
        <v>507.83061121999998</v>
      </c>
      <c r="C352" s="36">
        <f>SUMIFS(СВЦЭМ!$J$34:$J$777,СВЦЭМ!$A$34:$A$777,$A352,СВЦЭМ!$B$34:$B$777,C$331)+'СЕТ СН'!$F$13</f>
        <v>536.93309015</v>
      </c>
      <c r="D352" s="36">
        <f>SUMIFS(СВЦЭМ!$J$34:$J$777,СВЦЭМ!$A$34:$A$777,$A352,СВЦЭМ!$B$34:$B$777,D$331)+'СЕТ СН'!$F$13</f>
        <v>604.23453093000001</v>
      </c>
      <c r="E352" s="36">
        <f>SUMIFS(СВЦЭМ!$J$34:$J$777,СВЦЭМ!$A$34:$A$777,$A352,СВЦЭМ!$B$34:$B$777,E$331)+'СЕТ СН'!$F$13</f>
        <v>626.26177038000003</v>
      </c>
      <c r="F352" s="36">
        <f>SUMIFS(СВЦЭМ!$J$34:$J$777,СВЦЭМ!$A$34:$A$777,$A352,СВЦЭМ!$B$34:$B$777,F$331)+'СЕТ СН'!$F$13</f>
        <v>624.68211927000004</v>
      </c>
      <c r="G352" s="36">
        <f>SUMIFS(СВЦЭМ!$J$34:$J$777,СВЦЭМ!$A$34:$A$777,$A352,СВЦЭМ!$B$34:$B$777,G$331)+'СЕТ СН'!$F$13</f>
        <v>620.45667275000005</v>
      </c>
      <c r="H352" s="36">
        <f>SUMIFS(СВЦЭМ!$J$34:$J$777,СВЦЭМ!$A$34:$A$777,$A352,СВЦЭМ!$B$34:$B$777,H$331)+'СЕТ СН'!$F$13</f>
        <v>617.91721868000002</v>
      </c>
      <c r="I352" s="36">
        <f>SUMIFS(СВЦЭМ!$J$34:$J$777,СВЦЭМ!$A$34:$A$777,$A352,СВЦЭМ!$B$34:$B$777,I$331)+'СЕТ СН'!$F$13</f>
        <v>599.56837143999996</v>
      </c>
      <c r="J352" s="36">
        <f>SUMIFS(СВЦЭМ!$J$34:$J$777,СВЦЭМ!$A$34:$A$777,$A352,СВЦЭМ!$B$34:$B$777,J$331)+'СЕТ СН'!$F$13</f>
        <v>591.98730538999996</v>
      </c>
      <c r="K352" s="36">
        <f>SUMIFS(СВЦЭМ!$J$34:$J$777,СВЦЭМ!$A$34:$A$777,$A352,СВЦЭМ!$B$34:$B$777,K$331)+'СЕТ СН'!$F$13</f>
        <v>546.85611038000002</v>
      </c>
      <c r="L352" s="36">
        <f>SUMIFS(СВЦЭМ!$J$34:$J$777,СВЦЭМ!$A$34:$A$777,$A352,СВЦЭМ!$B$34:$B$777,L$331)+'СЕТ СН'!$F$13</f>
        <v>533.64675475000001</v>
      </c>
      <c r="M352" s="36">
        <f>SUMIFS(СВЦЭМ!$J$34:$J$777,СВЦЭМ!$A$34:$A$777,$A352,СВЦЭМ!$B$34:$B$777,M$331)+'СЕТ СН'!$F$13</f>
        <v>537.12379986999997</v>
      </c>
      <c r="N352" s="36">
        <f>SUMIFS(СВЦЭМ!$J$34:$J$777,СВЦЭМ!$A$34:$A$777,$A352,СВЦЭМ!$B$34:$B$777,N$331)+'СЕТ СН'!$F$13</f>
        <v>546.77453162999996</v>
      </c>
      <c r="O352" s="36">
        <f>SUMIFS(СВЦЭМ!$J$34:$J$777,СВЦЭМ!$A$34:$A$777,$A352,СВЦЭМ!$B$34:$B$777,O$331)+'СЕТ СН'!$F$13</f>
        <v>546.16627732999996</v>
      </c>
      <c r="P352" s="36">
        <f>SUMIFS(СВЦЭМ!$J$34:$J$777,СВЦЭМ!$A$34:$A$777,$A352,СВЦЭМ!$B$34:$B$777,P$331)+'СЕТ СН'!$F$13</f>
        <v>514.98825001</v>
      </c>
      <c r="Q352" s="36">
        <f>SUMIFS(СВЦЭМ!$J$34:$J$777,СВЦЭМ!$A$34:$A$777,$A352,СВЦЭМ!$B$34:$B$777,Q$331)+'СЕТ СН'!$F$13</f>
        <v>477.84062398999998</v>
      </c>
      <c r="R352" s="36">
        <f>SUMIFS(СВЦЭМ!$J$34:$J$777,СВЦЭМ!$A$34:$A$777,$A352,СВЦЭМ!$B$34:$B$777,R$331)+'СЕТ СН'!$F$13</f>
        <v>417.40190706999999</v>
      </c>
      <c r="S352" s="36">
        <f>SUMIFS(СВЦЭМ!$J$34:$J$777,СВЦЭМ!$A$34:$A$777,$A352,СВЦЭМ!$B$34:$B$777,S$331)+'СЕТ СН'!$F$13</f>
        <v>362.32611482999999</v>
      </c>
      <c r="T352" s="36">
        <f>SUMIFS(СВЦЭМ!$J$34:$J$777,СВЦЭМ!$A$34:$A$777,$A352,СВЦЭМ!$B$34:$B$777,T$331)+'СЕТ СН'!$F$13</f>
        <v>338.34959866000003</v>
      </c>
      <c r="U352" s="36">
        <f>SUMIFS(СВЦЭМ!$J$34:$J$777,СВЦЭМ!$A$34:$A$777,$A352,СВЦЭМ!$B$34:$B$777,U$331)+'СЕТ СН'!$F$13</f>
        <v>328.91937531000002</v>
      </c>
      <c r="V352" s="36">
        <f>SUMIFS(СВЦЭМ!$J$34:$J$777,СВЦЭМ!$A$34:$A$777,$A352,СВЦЭМ!$B$34:$B$777,V$331)+'СЕТ СН'!$F$13</f>
        <v>327.60665932000001</v>
      </c>
      <c r="W352" s="36">
        <f>SUMIFS(СВЦЭМ!$J$34:$J$777,СВЦЭМ!$A$34:$A$777,$A352,СВЦЭМ!$B$34:$B$777,W$331)+'СЕТ СН'!$F$13</f>
        <v>335.64599539</v>
      </c>
      <c r="X352" s="36">
        <f>SUMIFS(СВЦЭМ!$J$34:$J$777,СВЦЭМ!$A$34:$A$777,$A352,СВЦЭМ!$B$34:$B$777,X$331)+'СЕТ СН'!$F$13</f>
        <v>368.19862262999999</v>
      </c>
      <c r="Y352" s="36">
        <f>SUMIFS(СВЦЭМ!$J$34:$J$777,СВЦЭМ!$A$34:$A$777,$A352,СВЦЭМ!$B$34:$B$777,Y$331)+'СЕТ СН'!$F$13</f>
        <v>443.80001688999999</v>
      </c>
    </row>
    <row r="353" spans="1:27" ht="15.75" x14ac:dyDescent="0.2">
      <c r="A353" s="35">
        <f t="shared" si="9"/>
        <v>43395</v>
      </c>
      <c r="B353" s="36">
        <f>SUMIFS(СВЦЭМ!$J$34:$J$777,СВЦЭМ!$A$34:$A$777,$A353,СВЦЭМ!$B$34:$B$777,B$331)+'СЕТ СН'!$F$13</f>
        <v>533.61987053999997</v>
      </c>
      <c r="C353" s="36">
        <f>SUMIFS(СВЦЭМ!$J$34:$J$777,СВЦЭМ!$A$34:$A$777,$A353,СВЦЭМ!$B$34:$B$777,C$331)+'СЕТ СН'!$F$13</f>
        <v>584.99438085999998</v>
      </c>
      <c r="D353" s="36">
        <f>SUMIFS(СВЦЭМ!$J$34:$J$777,СВЦЭМ!$A$34:$A$777,$A353,СВЦЭМ!$B$34:$B$777,D$331)+'СЕТ СН'!$F$13</f>
        <v>635.07893494999996</v>
      </c>
      <c r="E353" s="36">
        <f>SUMIFS(СВЦЭМ!$J$34:$J$777,СВЦЭМ!$A$34:$A$777,$A353,СВЦЭМ!$B$34:$B$777,E$331)+'СЕТ СН'!$F$13</f>
        <v>646.64791289000004</v>
      </c>
      <c r="F353" s="36">
        <f>SUMIFS(СВЦЭМ!$J$34:$J$777,СВЦЭМ!$A$34:$A$777,$A353,СВЦЭМ!$B$34:$B$777,F$331)+'СЕТ СН'!$F$13</f>
        <v>645.89004422999994</v>
      </c>
      <c r="G353" s="36">
        <f>SUMIFS(СВЦЭМ!$J$34:$J$777,СВЦЭМ!$A$34:$A$777,$A353,СВЦЭМ!$B$34:$B$777,G$331)+'СЕТ СН'!$F$13</f>
        <v>634.08152226000004</v>
      </c>
      <c r="H353" s="36">
        <f>SUMIFS(СВЦЭМ!$J$34:$J$777,СВЦЭМ!$A$34:$A$777,$A353,СВЦЭМ!$B$34:$B$777,H$331)+'СЕТ СН'!$F$13</f>
        <v>598.67423746999998</v>
      </c>
      <c r="I353" s="36">
        <f>SUMIFS(СВЦЭМ!$J$34:$J$777,СВЦЭМ!$A$34:$A$777,$A353,СВЦЭМ!$B$34:$B$777,I$331)+'СЕТ СН'!$F$13</f>
        <v>575.20704373000001</v>
      </c>
      <c r="J353" s="36">
        <f>SUMIFS(СВЦЭМ!$J$34:$J$777,СВЦЭМ!$A$34:$A$777,$A353,СВЦЭМ!$B$34:$B$777,J$331)+'СЕТ СН'!$F$13</f>
        <v>541.39711996000005</v>
      </c>
      <c r="K353" s="36">
        <f>SUMIFS(СВЦЭМ!$J$34:$J$777,СВЦЭМ!$A$34:$A$777,$A353,СВЦЭМ!$B$34:$B$777,K$331)+'СЕТ СН'!$F$13</f>
        <v>525.05219568999996</v>
      </c>
      <c r="L353" s="36">
        <f>SUMIFS(СВЦЭМ!$J$34:$J$777,СВЦЭМ!$A$34:$A$777,$A353,СВЦЭМ!$B$34:$B$777,L$331)+'СЕТ СН'!$F$13</f>
        <v>521.28352386999995</v>
      </c>
      <c r="M353" s="36">
        <f>SUMIFS(СВЦЭМ!$J$34:$J$777,СВЦЭМ!$A$34:$A$777,$A353,СВЦЭМ!$B$34:$B$777,M$331)+'СЕТ СН'!$F$13</f>
        <v>530.74618797999995</v>
      </c>
      <c r="N353" s="36">
        <f>SUMIFS(СВЦЭМ!$J$34:$J$777,СВЦЭМ!$A$34:$A$777,$A353,СВЦЭМ!$B$34:$B$777,N$331)+'СЕТ СН'!$F$13</f>
        <v>544.05694195000001</v>
      </c>
      <c r="O353" s="36">
        <f>SUMIFS(СВЦЭМ!$J$34:$J$777,СВЦЭМ!$A$34:$A$777,$A353,СВЦЭМ!$B$34:$B$777,O$331)+'СЕТ СН'!$F$13</f>
        <v>524.00424792000001</v>
      </c>
      <c r="P353" s="36">
        <f>SUMIFS(СВЦЭМ!$J$34:$J$777,СВЦЭМ!$A$34:$A$777,$A353,СВЦЭМ!$B$34:$B$777,P$331)+'СЕТ СН'!$F$13</f>
        <v>488.54505368000002</v>
      </c>
      <c r="Q353" s="36">
        <f>SUMIFS(СВЦЭМ!$J$34:$J$777,СВЦЭМ!$A$34:$A$777,$A353,СВЦЭМ!$B$34:$B$777,Q$331)+'СЕТ СН'!$F$13</f>
        <v>453.96149728</v>
      </c>
      <c r="R353" s="36">
        <f>SUMIFS(СВЦЭМ!$J$34:$J$777,СВЦЭМ!$A$34:$A$777,$A353,СВЦЭМ!$B$34:$B$777,R$331)+'СЕТ СН'!$F$13</f>
        <v>409.30549810999997</v>
      </c>
      <c r="S353" s="36">
        <f>SUMIFS(СВЦЭМ!$J$34:$J$777,СВЦЭМ!$A$34:$A$777,$A353,СВЦЭМ!$B$34:$B$777,S$331)+'СЕТ СН'!$F$13</f>
        <v>361.86185903000001</v>
      </c>
      <c r="T353" s="36">
        <f>SUMIFS(СВЦЭМ!$J$34:$J$777,СВЦЭМ!$A$34:$A$777,$A353,СВЦЭМ!$B$34:$B$777,T$331)+'СЕТ СН'!$F$13</f>
        <v>355.66940539000001</v>
      </c>
      <c r="U353" s="36">
        <f>SUMIFS(СВЦЭМ!$J$34:$J$777,СВЦЭМ!$A$34:$A$777,$A353,СВЦЭМ!$B$34:$B$777,U$331)+'СЕТ СН'!$F$13</f>
        <v>345.73640526000003</v>
      </c>
      <c r="V353" s="36">
        <f>SUMIFS(СВЦЭМ!$J$34:$J$777,СВЦЭМ!$A$34:$A$777,$A353,СВЦЭМ!$B$34:$B$777,V$331)+'СЕТ СН'!$F$13</f>
        <v>345.78135011000001</v>
      </c>
      <c r="W353" s="36">
        <f>SUMIFS(СВЦЭМ!$J$34:$J$777,СВЦЭМ!$A$34:$A$777,$A353,СВЦЭМ!$B$34:$B$777,W$331)+'СЕТ СН'!$F$13</f>
        <v>358.04902147000001</v>
      </c>
      <c r="X353" s="36">
        <f>SUMIFS(СВЦЭМ!$J$34:$J$777,СВЦЭМ!$A$34:$A$777,$A353,СВЦЭМ!$B$34:$B$777,X$331)+'СЕТ СН'!$F$13</f>
        <v>395.87705039999997</v>
      </c>
      <c r="Y353" s="36">
        <f>SUMIFS(СВЦЭМ!$J$34:$J$777,СВЦЭМ!$A$34:$A$777,$A353,СВЦЭМ!$B$34:$B$777,Y$331)+'СЕТ СН'!$F$13</f>
        <v>471.91393986999998</v>
      </c>
    </row>
    <row r="354" spans="1:27" ht="15.75" x14ac:dyDescent="0.2">
      <c r="A354" s="35">
        <f t="shared" si="9"/>
        <v>43396</v>
      </c>
      <c r="B354" s="36">
        <f>SUMIFS(СВЦЭМ!$J$34:$J$777,СВЦЭМ!$A$34:$A$777,$A354,СВЦЭМ!$B$34:$B$777,B$331)+'СЕТ СН'!$F$13</f>
        <v>552.80896958000005</v>
      </c>
      <c r="C354" s="36">
        <f>SUMIFS(СВЦЭМ!$J$34:$J$777,СВЦЭМ!$A$34:$A$777,$A354,СВЦЭМ!$B$34:$B$777,C$331)+'СЕТ СН'!$F$13</f>
        <v>612.99165429000004</v>
      </c>
      <c r="D354" s="36">
        <f>SUMIFS(СВЦЭМ!$J$34:$J$777,СВЦЭМ!$A$34:$A$777,$A354,СВЦЭМ!$B$34:$B$777,D$331)+'СЕТ СН'!$F$13</f>
        <v>642.26632183000004</v>
      </c>
      <c r="E354" s="36">
        <f>SUMIFS(СВЦЭМ!$J$34:$J$777,СВЦЭМ!$A$34:$A$777,$A354,СВЦЭМ!$B$34:$B$777,E$331)+'СЕТ СН'!$F$13</f>
        <v>646.67400014999998</v>
      </c>
      <c r="F354" s="36">
        <f>SUMIFS(СВЦЭМ!$J$34:$J$777,СВЦЭМ!$A$34:$A$777,$A354,СВЦЭМ!$B$34:$B$777,F$331)+'СЕТ СН'!$F$13</f>
        <v>640.52550174999999</v>
      </c>
      <c r="G354" s="36">
        <f>SUMIFS(СВЦЭМ!$J$34:$J$777,СВЦЭМ!$A$34:$A$777,$A354,СВЦЭМ!$B$34:$B$777,G$331)+'СЕТ СН'!$F$13</f>
        <v>628.19536051</v>
      </c>
      <c r="H354" s="36">
        <f>SUMIFS(СВЦЭМ!$J$34:$J$777,СВЦЭМ!$A$34:$A$777,$A354,СВЦЭМ!$B$34:$B$777,H$331)+'СЕТ СН'!$F$13</f>
        <v>590.0165025</v>
      </c>
      <c r="I354" s="36">
        <f>SUMIFS(СВЦЭМ!$J$34:$J$777,СВЦЭМ!$A$34:$A$777,$A354,СВЦЭМ!$B$34:$B$777,I$331)+'СЕТ СН'!$F$13</f>
        <v>569.03139295000005</v>
      </c>
      <c r="J354" s="36">
        <f>SUMIFS(СВЦЭМ!$J$34:$J$777,СВЦЭМ!$A$34:$A$777,$A354,СВЦЭМ!$B$34:$B$777,J$331)+'СЕТ СН'!$F$13</f>
        <v>550.42325004999998</v>
      </c>
      <c r="K354" s="36">
        <f>SUMIFS(СВЦЭМ!$J$34:$J$777,СВЦЭМ!$A$34:$A$777,$A354,СВЦЭМ!$B$34:$B$777,K$331)+'СЕТ СН'!$F$13</f>
        <v>535.00737073000005</v>
      </c>
      <c r="L354" s="36">
        <f>SUMIFS(СВЦЭМ!$J$34:$J$777,СВЦЭМ!$A$34:$A$777,$A354,СВЦЭМ!$B$34:$B$777,L$331)+'СЕТ СН'!$F$13</f>
        <v>531.56436790999999</v>
      </c>
      <c r="M354" s="36">
        <f>SUMIFS(СВЦЭМ!$J$34:$J$777,СВЦЭМ!$A$34:$A$777,$A354,СВЦЭМ!$B$34:$B$777,M$331)+'СЕТ СН'!$F$13</f>
        <v>541.65457977999995</v>
      </c>
      <c r="N354" s="36">
        <f>SUMIFS(СВЦЭМ!$J$34:$J$777,СВЦЭМ!$A$34:$A$777,$A354,СВЦЭМ!$B$34:$B$777,N$331)+'СЕТ СН'!$F$13</f>
        <v>552.45862884999997</v>
      </c>
      <c r="O354" s="36">
        <f>SUMIFS(СВЦЭМ!$J$34:$J$777,СВЦЭМ!$A$34:$A$777,$A354,СВЦЭМ!$B$34:$B$777,O$331)+'СЕТ СН'!$F$13</f>
        <v>542.49699941999995</v>
      </c>
      <c r="P354" s="36">
        <f>SUMIFS(СВЦЭМ!$J$34:$J$777,СВЦЭМ!$A$34:$A$777,$A354,СВЦЭМ!$B$34:$B$777,P$331)+'СЕТ СН'!$F$13</f>
        <v>515.25607798999999</v>
      </c>
      <c r="Q354" s="36">
        <f>SUMIFS(СВЦЭМ!$J$34:$J$777,СВЦЭМ!$A$34:$A$777,$A354,СВЦЭМ!$B$34:$B$777,Q$331)+'СЕТ СН'!$F$13</f>
        <v>476.30143262000001</v>
      </c>
      <c r="R354" s="36">
        <f>SUMIFS(СВЦЭМ!$J$34:$J$777,СВЦЭМ!$A$34:$A$777,$A354,СВЦЭМ!$B$34:$B$777,R$331)+'СЕТ СН'!$F$13</f>
        <v>423.88540670999998</v>
      </c>
      <c r="S354" s="36">
        <f>SUMIFS(СВЦЭМ!$J$34:$J$777,СВЦЭМ!$A$34:$A$777,$A354,СВЦЭМ!$B$34:$B$777,S$331)+'СЕТ СН'!$F$13</f>
        <v>376.91485396000002</v>
      </c>
      <c r="T354" s="36">
        <f>SUMIFS(СВЦЭМ!$J$34:$J$777,СВЦЭМ!$A$34:$A$777,$A354,СВЦЭМ!$B$34:$B$777,T$331)+'СЕТ СН'!$F$13</f>
        <v>360.36939087000002</v>
      </c>
      <c r="U354" s="36">
        <f>SUMIFS(СВЦЭМ!$J$34:$J$777,СВЦЭМ!$A$34:$A$777,$A354,СВЦЭМ!$B$34:$B$777,U$331)+'СЕТ СН'!$F$13</f>
        <v>352.66499635000002</v>
      </c>
      <c r="V354" s="36">
        <f>SUMIFS(СВЦЭМ!$J$34:$J$777,СВЦЭМ!$A$34:$A$777,$A354,СВЦЭМ!$B$34:$B$777,V$331)+'СЕТ СН'!$F$13</f>
        <v>356.26479260999997</v>
      </c>
      <c r="W354" s="36">
        <f>SUMIFS(СВЦЭМ!$J$34:$J$777,СВЦЭМ!$A$34:$A$777,$A354,СВЦЭМ!$B$34:$B$777,W$331)+'СЕТ СН'!$F$13</f>
        <v>366.05467577000002</v>
      </c>
      <c r="X354" s="36">
        <f>SUMIFS(СВЦЭМ!$J$34:$J$777,СВЦЭМ!$A$34:$A$777,$A354,СВЦЭМ!$B$34:$B$777,X$331)+'СЕТ СН'!$F$13</f>
        <v>400.86437345000002</v>
      </c>
      <c r="Y354" s="36">
        <f>SUMIFS(СВЦЭМ!$J$34:$J$777,СВЦЭМ!$A$34:$A$777,$A354,СВЦЭМ!$B$34:$B$777,Y$331)+'СЕТ СН'!$F$13</f>
        <v>472.24768814999999</v>
      </c>
    </row>
    <row r="355" spans="1:27" ht="15.75" x14ac:dyDescent="0.2">
      <c r="A355" s="35">
        <f t="shared" si="9"/>
        <v>43397</v>
      </c>
      <c r="B355" s="36">
        <f>SUMIFS(СВЦЭМ!$J$34:$J$777,СВЦЭМ!$A$34:$A$777,$A355,СВЦЭМ!$B$34:$B$777,B$331)+'СЕТ СН'!$F$13</f>
        <v>516.4679691</v>
      </c>
      <c r="C355" s="36">
        <f>SUMIFS(СВЦЭМ!$J$34:$J$777,СВЦЭМ!$A$34:$A$777,$A355,СВЦЭМ!$B$34:$B$777,C$331)+'СЕТ СН'!$F$13</f>
        <v>570.86075969000001</v>
      </c>
      <c r="D355" s="36">
        <f>SUMIFS(СВЦЭМ!$J$34:$J$777,СВЦЭМ!$A$34:$A$777,$A355,СВЦЭМ!$B$34:$B$777,D$331)+'СЕТ СН'!$F$13</f>
        <v>617.32228697000005</v>
      </c>
      <c r="E355" s="36">
        <f>SUMIFS(СВЦЭМ!$J$34:$J$777,СВЦЭМ!$A$34:$A$777,$A355,СВЦЭМ!$B$34:$B$777,E$331)+'СЕТ СН'!$F$13</f>
        <v>624.09339446000001</v>
      </c>
      <c r="F355" s="36">
        <f>SUMIFS(СВЦЭМ!$J$34:$J$777,СВЦЭМ!$A$34:$A$777,$A355,СВЦЭМ!$B$34:$B$777,F$331)+'СЕТ СН'!$F$13</f>
        <v>620.44220296000003</v>
      </c>
      <c r="G355" s="36">
        <f>SUMIFS(СВЦЭМ!$J$34:$J$777,СВЦЭМ!$A$34:$A$777,$A355,СВЦЭМ!$B$34:$B$777,G$331)+'СЕТ СН'!$F$13</f>
        <v>608.11080388000005</v>
      </c>
      <c r="H355" s="36">
        <f>SUMIFS(СВЦЭМ!$J$34:$J$777,СВЦЭМ!$A$34:$A$777,$A355,СВЦЭМ!$B$34:$B$777,H$331)+'СЕТ СН'!$F$13</f>
        <v>570.19630987999994</v>
      </c>
      <c r="I355" s="36">
        <f>SUMIFS(СВЦЭМ!$J$34:$J$777,СВЦЭМ!$A$34:$A$777,$A355,СВЦЭМ!$B$34:$B$777,I$331)+'СЕТ СН'!$F$13</f>
        <v>550.46010907000004</v>
      </c>
      <c r="J355" s="36">
        <f>SUMIFS(СВЦЭМ!$J$34:$J$777,СВЦЭМ!$A$34:$A$777,$A355,СВЦЭМ!$B$34:$B$777,J$331)+'СЕТ СН'!$F$13</f>
        <v>543.80932717999997</v>
      </c>
      <c r="K355" s="36">
        <f>SUMIFS(СВЦЭМ!$J$34:$J$777,СВЦЭМ!$A$34:$A$777,$A355,СВЦЭМ!$B$34:$B$777,K$331)+'СЕТ СН'!$F$13</f>
        <v>541.45725202000006</v>
      </c>
      <c r="L355" s="36">
        <f>SUMIFS(СВЦЭМ!$J$34:$J$777,СВЦЭМ!$A$34:$A$777,$A355,СВЦЭМ!$B$34:$B$777,L$331)+'СЕТ СН'!$F$13</f>
        <v>548.81784855000001</v>
      </c>
      <c r="M355" s="36">
        <f>SUMIFS(СВЦЭМ!$J$34:$J$777,СВЦЭМ!$A$34:$A$777,$A355,СВЦЭМ!$B$34:$B$777,M$331)+'СЕТ СН'!$F$13</f>
        <v>547.90429245999997</v>
      </c>
      <c r="N355" s="36">
        <f>SUMIFS(СВЦЭМ!$J$34:$J$777,СВЦЭМ!$A$34:$A$777,$A355,СВЦЭМ!$B$34:$B$777,N$331)+'СЕТ СН'!$F$13</f>
        <v>553.77953560000003</v>
      </c>
      <c r="O355" s="36">
        <f>SUMIFS(СВЦЭМ!$J$34:$J$777,СВЦЭМ!$A$34:$A$777,$A355,СВЦЭМ!$B$34:$B$777,O$331)+'СЕТ СН'!$F$13</f>
        <v>543.78626244999998</v>
      </c>
      <c r="P355" s="36">
        <f>SUMIFS(СВЦЭМ!$J$34:$J$777,СВЦЭМ!$A$34:$A$777,$A355,СВЦЭМ!$B$34:$B$777,P$331)+'СЕТ СН'!$F$13</f>
        <v>515.65363361000004</v>
      </c>
      <c r="Q355" s="36">
        <f>SUMIFS(СВЦЭМ!$J$34:$J$777,СВЦЭМ!$A$34:$A$777,$A355,СВЦЭМ!$B$34:$B$777,Q$331)+'СЕТ СН'!$F$13</f>
        <v>479.68535578000001</v>
      </c>
      <c r="R355" s="36">
        <f>SUMIFS(СВЦЭМ!$J$34:$J$777,СВЦЭМ!$A$34:$A$777,$A355,СВЦЭМ!$B$34:$B$777,R$331)+'СЕТ СН'!$F$13</f>
        <v>422.65728947999997</v>
      </c>
      <c r="S355" s="36">
        <f>SUMIFS(СВЦЭМ!$J$34:$J$777,СВЦЭМ!$A$34:$A$777,$A355,СВЦЭМ!$B$34:$B$777,S$331)+'СЕТ СН'!$F$13</f>
        <v>381.04598709999999</v>
      </c>
      <c r="T355" s="36">
        <f>SUMIFS(СВЦЭМ!$J$34:$J$777,СВЦЭМ!$A$34:$A$777,$A355,СВЦЭМ!$B$34:$B$777,T$331)+'СЕТ СН'!$F$13</f>
        <v>358.74860709000001</v>
      </c>
      <c r="U355" s="36">
        <f>SUMIFS(СВЦЭМ!$J$34:$J$777,СВЦЭМ!$A$34:$A$777,$A355,СВЦЭМ!$B$34:$B$777,U$331)+'СЕТ СН'!$F$13</f>
        <v>355.81153333999998</v>
      </c>
      <c r="V355" s="36">
        <f>SUMIFS(СВЦЭМ!$J$34:$J$777,СВЦЭМ!$A$34:$A$777,$A355,СВЦЭМ!$B$34:$B$777,V$331)+'СЕТ СН'!$F$13</f>
        <v>360.11167461999997</v>
      </c>
      <c r="W355" s="36">
        <f>SUMIFS(СВЦЭМ!$J$34:$J$777,СВЦЭМ!$A$34:$A$777,$A355,СВЦЭМ!$B$34:$B$777,W$331)+'СЕТ СН'!$F$13</f>
        <v>376.11803947999999</v>
      </c>
      <c r="X355" s="36">
        <f>SUMIFS(СВЦЭМ!$J$34:$J$777,СВЦЭМ!$A$34:$A$777,$A355,СВЦЭМ!$B$34:$B$777,X$331)+'СЕТ СН'!$F$13</f>
        <v>413.45895059999998</v>
      </c>
      <c r="Y355" s="36">
        <f>SUMIFS(СВЦЭМ!$J$34:$J$777,СВЦЭМ!$A$34:$A$777,$A355,СВЦЭМ!$B$34:$B$777,Y$331)+'СЕТ СН'!$F$13</f>
        <v>473.08136671</v>
      </c>
    </row>
    <row r="356" spans="1:27" ht="15.75" x14ac:dyDescent="0.2">
      <c r="A356" s="35">
        <f t="shared" si="9"/>
        <v>43398</v>
      </c>
      <c r="B356" s="36">
        <f>SUMIFS(СВЦЭМ!$J$34:$J$777,СВЦЭМ!$A$34:$A$777,$A356,СВЦЭМ!$B$34:$B$777,B$331)+'СЕТ СН'!$F$13</f>
        <v>500.19241571999999</v>
      </c>
      <c r="C356" s="36">
        <f>SUMIFS(СВЦЭМ!$J$34:$J$777,СВЦЭМ!$A$34:$A$777,$A356,СВЦЭМ!$B$34:$B$777,C$331)+'СЕТ СН'!$F$13</f>
        <v>570.46578820000002</v>
      </c>
      <c r="D356" s="36">
        <f>SUMIFS(СВЦЭМ!$J$34:$J$777,СВЦЭМ!$A$34:$A$777,$A356,СВЦЭМ!$B$34:$B$777,D$331)+'СЕТ СН'!$F$13</f>
        <v>621.34633805999999</v>
      </c>
      <c r="E356" s="36">
        <f>SUMIFS(СВЦЭМ!$J$34:$J$777,СВЦЭМ!$A$34:$A$777,$A356,СВЦЭМ!$B$34:$B$777,E$331)+'СЕТ СН'!$F$13</f>
        <v>625.92532263999999</v>
      </c>
      <c r="F356" s="36">
        <f>SUMIFS(СВЦЭМ!$J$34:$J$777,СВЦЭМ!$A$34:$A$777,$A356,СВЦЭМ!$B$34:$B$777,F$331)+'СЕТ СН'!$F$13</f>
        <v>625.12926210000001</v>
      </c>
      <c r="G356" s="36">
        <f>SUMIFS(СВЦЭМ!$J$34:$J$777,СВЦЭМ!$A$34:$A$777,$A356,СВЦЭМ!$B$34:$B$777,G$331)+'СЕТ СН'!$F$13</f>
        <v>619.20281606000003</v>
      </c>
      <c r="H356" s="36">
        <f>SUMIFS(СВЦЭМ!$J$34:$J$777,СВЦЭМ!$A$34:$A$777,$A356,СВЦЭМ!$B$34:$B$777,H$331)+'СЕТ СН'!$F$13</f>
        <v>585.19158594999999</v>
      </c>
      <c r="I356" s="36">
        <f>SUMIFS(СВЦЭМ!$J$34:$J$777,СВЦЭМ!$A$34:$A$777,$A356,СВЦЭМ!$B$34:$B$777,I$331)+'СЕТ СН'!$F$13</f>
        <v>552.42676669000002</v>
      </c>
      <c r="J356" s="36">
        <f>SUMIFS(СВЦЭМ!$J$34:$J$777,СВЦЭМ!$A$34:$A$777,$A356,СВЦЭМ!$B$34:$B$777,J$331)+'СЕТ СН'!$F$13</f>
        <v>546.47251376999998</v>
      </c>
      <c r="K356" s="36">
        <f>SUMIFS(СВЦЭМ!$J$34:$J$777,СВЦЭМ!$A$34:$A$777,$A356,СВЦЭМ!$B$34:$B$777,K$331)+'СЕТ СН'!$F$13</f>
        <v>545.81947573000002</v>
      </c>
      <c r="L356" s="36">
        <f>SUMIFS(СВЦЭМ!$J$34:$J$777,СВЦЭМ!$A$34:$A$777,$A356,СВЦЭМ!$B$34:$B$777,L$331)+'СЕТ СН'!$F$13</f>
        <v>554.20072764999998</v>
      </c>
      <c r="M356" s="36">
        <f>SUMIFS(СВЦЭМ!$J$34:$J$777,СВЦЭМ!$A$34:$A$777,$A356,СВЦЭМ!$B$34:$B$777,M$331)+'СЕТ СН'!$F$13</f>
        <v>553.95928981999998</v>
      </c>
      <c r="N356" s="36">
        <f>SUMIFS(СВЦЭМ!$J$34:$J$777,СВЦЭМ!$A$34:$A$777,$A356,СВЦЭМ!$B$34:$B$777,N$331)+'СЕТ СН'!$F$13</f>
        <v>547.68118337999999</v>
      </c>
      <c r="O356" s="36">
        <f>SUMIFS(СВЦЭМ!$J$34:$J$777,СВЦЭМ!$A$34:$A$777,$A356,СВЦЭМ!$B$34:$B$777,O$331)+'СЕТ СН'!$F$13</f>
        <v>543.37646944999995</v>
      </c>
      <c r="P356" s="36">
        <f>SUMIFS(СВЦЭМ!$J$34:$J$777,СВЦЭМ!$A$34:$A$777,$A356,СВЦЭМ!$B$34:$B$777,P$331)+'СЕТ СН'!$F$13</f>
        <v>503.54315623999997</v>
      </c>
      <c r="Q356" s="36">
        <f>SUMIFS(СВЦЭМ!$J$34:$J$777,СВЦЭМ!$A$34:$A$777,$A356,СВЦЭМ!$B$34:$B$777,Q$331)+'СЕТ СН'!$F$13</f>
        <v>459.30403337000001</v>
      </c>
      <c r="R356" s="36">
        <f>SUMIFS(СВЦЭМ!$J$34:$J$777,СВЦЭМ!$A$34:$A$777,$A356,СВЦЭМ!$B$34:$B$777,R$331)+'СЕТ СН'!$F$13</f>
        <v>385.47354166000002</v>
      </c>
      <c r="S356" s="36">
        <f>SUMIFS(СВЦЭМ!$J$34:$J$777,СВЦЭМ!$A$34:$A$777,$A356,СВЦЭМ!$B$34:$B$777,S$331)+'СЕТ СН'!$F$13</f>
        <v>349.43745964999999</v>
      </c>
      <c r="T356" s="36">
        <f>SUMIFS(СВЦЭМ!$J$34:$J$777,СВЦЭМ!$A$34:$A$777,$A356,СВЦЭМ!$B$34:$B$777,T$331)+'СЕТ СН'!$F$13</f>
        <v>340.41215506999998</v>
      </c>
      <c r="U356" s="36">
        <f>SUMIFS(СВЦЭМ!$J$34:$J$777,СВЦЭМ!$A$34:$A$777,$A356,СВЦЭМ!$B$34:$B$777,U$331)+'СЕТ СН'!$F$13</f>
        <v>355.05755184999998</v>
      </c>
      <c r="V356" s="36">
        <f>SUMIFS(СВЦЭМ!$J$34:$J$777,СВЦЭМ!$A$34:$A$777,$A356,СВЦЭМ!$B$34:$B$777,V$331)+'СЕТ СН'!$F$13</f>
        <v>339.88747267999997</v>
      </c>
      <c r="W356" s="36">
        <f>SUMIFS(СВЦЭМ!$J$34:$J$777,СВЦЭМ!$A$34:$A$777,$A356,СВЦЭМ!$B$34:$B$777,W$331)+'СЕТ СН'!$F$13</f>
        <v>355.68781093000001</v>
      </c>
      <c r="X356" s="36">
        <f>SUMIFS(СВЦЭМ!$J$34:$J$777,СВЦЭМ!$A$34:$A$777,$A356,СВЦЭМ!$B$34:$B$777,X$331)+'СЕТ СН'!$F$13</f>
        <v>390.64164650999999</v>
      </c>
      <c r="Y356" s="36">
        <f>SUMIFS(СВЦЭМ!$J$34:$J$777,СВЦЭМ!$A$34:$A$777,$A356,СВЦЭМ!$B$34:$B$777,Y$331)+'СЕТ СН'!$F$13</f>
        <v>439.90297706000001</v>
      </c>
    </row>
    <row r="357" spans="1:27" ht="15.75" x14ac:dyDescent="0.2">
      <c r="A357" s="35">
        <f t="shared" si="9"/>
        <v>43399</v>
      </c>
      <c r="B357" s="36">
        <f>SUMIFS(СВЦЭМ!$J$34:$J$777,СВЦЭМ!$A$34:$A$777,$A357,СВЦЭМ!$B$34:$B$777,B$331)+'СЕТ СН'!$F$13</f>
        <v>551.48789082999997</v>
      </c>
      <c r="C357" s="36">
        <f>SUMIFS(СВЦЭМ!$J$34:$J$777,СВЦЭМ!$A$34:$A$777,$A357,СВЦЭМ!$B$34:$B$777,C$331)+'СЕТ СН'!$F$13</f>
        <v>620.05212201999996</v>
      </c>
      <c r="D357" s="36">
        <f>SUMIFS(СВЦЭМ!$J$34:$J$777,СВЦЭМ!$A$34:$A$777,$A357,СВЦЭМ!$B$34:$B$777,D$331)+'СЕТ СН'!$F$13</f>
        <v>673.26680354999996</v>
      </c>
      <c r="E357" s="36">
        <f>SUMIFS(СВЦЭМ!$J$34:$J$777,СВЦЭМ!$A$34:$A$777,$A357,СВЦЭМ!$B$34:$B$777,E$331)+'СЕТ СН'!$F$13</f>
        <v>674.62533713000005</v>
      </c>
      <c r="F357" s="36">
        <f>SUMIFS(СВЦЭМ!$J$34:$J$777,СВЦЭМ!$A$34:$A$777,$A357,СВЦЭМ!$B$34:$B$777,F$331)+'СЕТ СН'!$F$13</f>
        <v>665.43930768999996</v>
      </c>
      <c r="G357" s="36">
        <f>SUMIFS(СВЦЭМ!$J$34:$J$777,СВЦЭМ!$A$34:$A$777,$A357,СВЦЭМ!$B$34:$B$777,G$331)+'СЕТ СН'!$F$13</f>
        <v>643.21920599999999</v>
      </c>
      <c r="H357" s="36">
        <f>SUMIFS(СВЦЭМ!$J$34:$J$777,СВЦЭМ!$A$34:$A$777,$A357,СВЦЭМ!$B$34:$B$777,H$331)+'СЕТ СН'!$F$13</f>
        <v>596.51452993999999</v>
      </c>
      <c r="I357" s="36">
        <f>SUMIFS(СВЦЭМ!$J$34:$J$777,СВЦЭМ!$A$34:$A$777,$A357,СВЦЭМ!$B$34:$B$777,I$331)+'СЕТ СН'!$F$13</f>
        <v>553.49489473000006</v>
      </c>
      <c r="J357" s="36">
        <f>SUMIFS(СВЦЭМ!$J$34:$J$777,СВЦЭМ!$A$34:$A$777,$A357,СВЦЭМ!$B$34:$B$777,J$331)+'СЕТ СН'!$F$13</f>
        <v>540.28374092000001</v>
      </c>
      <c r="K357" s="36">
        <f>SUMIFS(СВЦЭМ!$J$34:$J$777,СВЦЭМ!$A$34:$A$777,$A357,СВЦЭМ!$B$34:$B$777,K$331)+'СЕТ СН'!$F$13</f>
        <v>530.76733604000003</v>
      </c>
      <c r="L357" s="36">
        <f>SUMIFS(СВЦЭМ!$J$34:$J$777,СВЦЭМ!$A$34:$A$777,$A357,СВЦЭМ!$B$34:$B$777,L$331)+'СЕТ СН'!$F$13</f>
        <v>531.89811921</v>
      </c>
      <c r="M357" s="36">
        <f>SUMIFS(СВЦЭМ!$J$34:$J$777,СВЦЭМ!$A$34:$A$777,$A357,СВЦЭМ!$B$34:$B$777,M$331)+'СЕТ СН'!$F$13</f>
        <v>535.26339791999999</v>
      </c>
      <c r="N357" s="36">
        <f>SUMIFS(СВЦЭМ!$J$34:$J$777,СВЦЭМ!$A$34:$A$777,$A357,СВЦЭМ!$B$34:$B$777,N$331)+'СЕТ СН'!$F$13</f>
        <v>538.58879862000003</v>
      </c>
      <c r="O357" s="36">
        <f>SUMIFS(СВЦЭМ!$J$34:$J$777,СВЦЭМ!$A$34:$A$777,$A357,СВЦЭМ!$B$34:$B$777,O$331)+'СЕТ СН'!$F$13</f>
        <v>525.44437309</v>
      </c>
      <c r="P357" s="36">
        <f>SUMIFS(СВЦЭМ!$J$34:$J$777,СВЦЭМ!$A$34:$A$777,$A357,СВЦЭМ!$B$34:$B$777,P$331)+'СЕТ СН'!$F$13</f>
        <v>490.91106530000002</v>
      </c>
      <c r="Q357" s="36">
        <f>SUMIFS(СВЦЭМ!$J$34:$J$777,СВЦЭМ!$A$34:$A$777,$A357,СВЦЭМ!$B$34:$B$777,Q$331)+'СЕТ СН'!$F$13</f>
        <v>456.23790155</v>
      </c>
      <c r="R357" s="36">
        <f>SUMIFS(СВЦЭМ!$J$34:$J$777,СВЦЭМ!$A$34:$A$777,$A357,СВЦЭМ!$B$34:$B$777,R$331)+'СЕТ СН'!$F$13</f>
        <v>404.07493435999999</v>
      </c>
      <c r="S357" s="36">
        <f>SUMIFS(СВЦЭМ!$J$34:$J$777,СВЦЭМ!$A$34:$A$777,$A357,СВЦЭМ!$B$34:$B$777,S$331)+'СЕТ СН'!$F$13</f>
        <v>358.51128798000002</v>
      </c>
      <c r="T357" s="36">
        <f>SUMIFS(СВЦЭМ!$J$34:$J$777,СВЦЭМ!$A$34:$A$777,$A357,СВЦЭМ!$B$34:$B$777,T$331)+'СЕТ СН'!$F$13</f>
        <v>339.12722479000001</v>
      </c>
      <c r="U357" s="36">
        <f>SUMIFS(СВЦЭМ!$J$34:$J$777,СВЦЭМ!$A$34:$A$777,$A357,СВЦЭМ!$B$34:$B$777,U$331)+'СЕТ СН'!$F$13</f>
        <v>334.11822861000002</v>
      </c>
      <c r="V357" s="36">
        <f>SUMIFS(СВЦЭМ!$J$34:$J$777,СВЦЭМ!$A$34:$A$777,$A357,СВЦЭМ!$B$34:$B$777,V$331)+'СЕТ СН'!$F$13</f>
        <v>339.46493286999998</v>
      </c>
      <c r="W357" s="36">
        <f>SUMIFS(СВЦЭМ!$J$34:$J$777,СВЦЭМ!$A$34:$A$777,$A357,СВЦЭМ!$B$34:$B$777,W$331)+'СЕТ СН'!$F$13</f>
        <v>350.33191189000001</v>
      </c>
      <c r="X357" s="36">
        <f>SUMIFS(СВЦЭМ!$J$34:$J$777,СВЦЭМ!$A$34:$A$777,$A357,СВЦЭМ!$B$34:$B$777,X$331)+'СЕТ СН'!$F$13</f>
        <v>385.00769573999997</v>
      </c>
      <c r="Y357" s="36">
        <f>SUMIFS(СВЦЭМ!$J$34:$J$777,СВЦЭМ!$A$34:$A$777,$A357,СВЦЭМ!$B$34:$B$777,Y$331)+'СЕТ СН'!$F$13</f>
        <v>444.19979142</v>
      </c>
    </row>
    <row r="358" spans="1:27" ht="15.75" x14ac:dyDescent="0.2">
      <c r="A358" s="35">
        <f t="shared" si="9"/>
        <v>43400</v>
      </c>
      <c r="B358" s="36">
        <f>SUMIFS(СВЦЭМ!$J$34:$J$777,СВЦЭМ!$A$34:$A$777,$A358,СВЦЭМ!$B$34:$B$777,B$331)+'СЕТ СН'!$F$13</f>
        <v>526.97105337999994</v>
      </c>
      <c r="C358" s="36">
        <f>SUMIFS(СВЦЭМ!$J$34:$J$777,СВЦЭМ!$A$34:$A$777,$A358,СВЦЭМ!$B$34:$B$777,C$331)+'СЕТ СН'!$F$13</f>
        <v>580.44375309999998</v>
      </c>
      <c r="D358" s="36">
        <f>SUMIFS(СВЦЭМ!$J$34:$J$777,СВЦЭМ!$A$34:$A$777,$A358,СВЦЭМ!$B$34:$B$777,D$331)+'СЕТ СН'!$F$13</f>
        <v>615.13479703999997</v>
      </c>
      <c r="E358" s="36">
        <f>SUMIFS(СВЦЭМ!$J$34:$J$777,СВЦЭМ!$A$34:$A$777,$A358,СВЦЭМ!$B$34:$B$777,E$331)+'СЕТ СН'!$F$13</f>
        <v>619.39944892999995</v>
      </c>
      <c r="F358" s="36">
        <f>SUMIFS(СВЦЭМ!$J$34:$J$777,СВЦЭМ!$A$34:$A$777,$A358,СВЦЭМ!$B$34:$B$777,F$331)+'СЕТ СН'!$F$13</f>
        <v>614.76321815999995</v>
      </c>
      <c r="G358" s="36">
        <f>SUMIFS(СВЦЭМ!$J$34:$J$777,СВЦЭМ!$A$34:$A$777,$A358,СВЦЭМ!$B$34:$B$777,G$331)+'СЕТ СН'!$F$13</f>
        <v>601.47256745000004</v>
      </c>
      <c r="H358" s="36">
        <f>SUMIFS(СВЦЭМ!$J$34:$J$777,СВЦЭМ!$A$34:$A$777,$A358,СВЦЭМ!$B$34:$B$777,H$331)+'СЕТ СН'!$F$13</f>
        <v>578.80100866999999</v>
      </c>
      <c r="I358" s="36">
        <f>SUMIFS(СВЦЭМ!$J$34:$J$777,СВЦЭМ!$A$34:$A$777,$A358,СВЦЭМ!$B$34:$B$777,I$331)+'СЕТ СН'!$F$13</f>
        <v>534.57836240999995</v>
      </c>
      <c r="J358" s="36">
        <f>SUMIFS(СВЦЭМ!$J$34:$J$777,СВЦЭМ!$A$34:$A$777,$A358,СВЦЭМ!$B$34:$B$777,J$331)+'СЕТ СН'!$F$13</f>
        <v>517.21898127999998</v>
      </c>
      <c r="K358" s="36">
        <f>SUMIFS(СВЦЭМ!$J$34:$J$777,СВЦЭМ!$A$34:$A$777,$A358,СВЦЭМ!$B$34:$B$777,K$331)+'СЕТ СН'!$F$13</f>
        <v>523.49370056999999</v>
      </c>
      <c r="L358" s="36">
        <f>SUMIFS(СВЦЭМ!$J$34:$J$777,СВЦЭМ!$A$34:$A$777,$A358,СВЦЭМ!$B$34:$B$777,L$331)+'СЕТ СН'!$F$13</f>
        <v>536.55093322000005</v>
      </c>
      <c r="M358" s="36">
        <f>SUMIFS(СВЦЭМ!$J$34:$J$777,СВЦЭМ!$A$34:$A$777,$A358,СВЦЭМ!$B$34:$B$777,M$331)+'СЕТ СН'!$F$13</f>
        <v>545.11274156000002</v>
      </c>
      <c r="N358" s="36">
        <f>SUMIFS(СВЦЭМ!$J$34:$J$777,СВЦЭМ!$A$34:$A$777,$A358,СВЦЭМ!$B$34:$B$777,N$331)+'СЕТ СН'!$F$13</f>
        <v>550.98600908000003</v>
      </c>
      <c r="O358" s="36">
        <f>SUMIFS(СВЦЭМ!$J$34:$J$777,СВЦЭМ!$A$34:$A$777,$A358,СВЦЭМ!$B$34:$B$777,O$331)+'СЕТ СН'!$F$13</f>
        <v>543.79885032000004</v>
      </c>
      <c r="P358" s="36">
        <f>SUMIFS(СВЦЭМ!$J$34:$J$777,СВЦЭМ!$A$34:$A$777,$A358,СВЦЭМ!$B$34:$B$777,P$331)+'СЕТ СН'!$F$13</f>
        <v>517.97746772999994</v>
      </c>
      <c r="Q358" s="36">
        <f>SUMIFS(СВЦЭМ!$J$34:$J$777,СВЦЭМ!$A$34:$A$777,$A358,СВЦЭМ!$B$34:$B$777,Q$331)+'СЕТ СН'!$F$13</f>
        <v>475.35914456</v>
      </c>
      <c r="R358" s="36">
        <f>SUMIFS(СВЦЭМ!$J$34:$J$777,СВЦЭМ!$A$34:$A$777,$A358,СВЦЭМ!$B$34:$B$777,R$331)+'СЕТ СН'!$F$13</f>
        <v>415.15385659999998</v>
      </c>
      <c r="S358" s="36">
        <f>SUMIFS(СВЦЭМ!$J$34:$J$777,СВЦЭМ!$A$34:$A$777,$A358,СВЦЭМ!$B$34:$B$777,S$331)+'СЕТ СН'!$F$13</f>
        <v>362.34441383000001</v>
      </c>
      <c r="T358" s="36">
        <f>SUMIFS(СВЦЭМ!$J$34:$J$777,СВЦЭМ!$A$34:$A$777,$A358,СВЦЭМ!$B$34:$B$777,T$331)+'СЕТ СН'!$F$13</f>
        <v>340.99921097999999</v>
      </c>
      <c r="U358" s="36">
        <f>SUMIFS(СВЦЭМ!$J$34:$J$777,СВЦЭМ!$A$34:$A$777,$A358,СВЦЭМ!$B$34:$B$777,U$331)+'СЕТ СН'!$F$13</f>
        <v>333.41712742999999</v>
      </c>
      <c r="V358" s="36">
        <f>SUMIFS(СВЦЭМ!$J$34:$J$777,СВЦЭМ!$A$34:$A$777,$A358,СВЦЭМ!$B$34:$B$777,V$331)+'СЕТ СН'!$F$13</f>
        <v>340.18225053999998</v>
      </c>
      <c r="W358" s="36">
        <f>SUMIFS(СВЦЭМ!$J$34:$J$777,СВЦЭМ!$A$34:$A$777,$A358,СВЦЭМ!$B$34:$B$777,W$331)+'СЕТ СН'!$F$13</f>
        <v>361.59424469999999</v>
      </c>
      <c r="X358" s="36">
        <f>SUMIFS(СВЦЭМ!$J$34:$J$777,СВЦЭМ!$A$34:$A$777,$A358,СВЦЭМ!$B$34:$B$777,X$331)+'СЕТ СН'!$F$13</f>
        <v>396.73284353999998</v>
      </c>
      <c r="Y358" s="36">
        <f>SUMIFS(СВЦЭМ!$J$34:$J$777,СВЦЭМ!$A$34:$A$777,$A358,СВЦЭМ!$B$34:$B$777,Y$331)+'СЕТ СН'!$F$13</f>
        <v>470.60657100999998</v>
      </c>
    </row>
    <row r="359" spans="1:27" ht="15.75" x14ac:dyDescent="0.2">
      <c r="A359" s="35">
        <f t="shared" si="9"/>
        <v>43401</v>
      </c>
      <c r="B359" s="36">
        <f>SUMIFS(СВЦЭМ!$J$34:$J$777,СВЦЭМ!$A$34:$A$777,$A359,СВЦЭМ!$B$34:$B$777,B$331)+'СЕТ СН'!$F$13</f>
        <v>525.90746272000001</v>
      </c>
      <c r="C359" s="36">
        <f>SUMIFS(СВЦЭМ!$J$34:$J$777,СВЦЭМ!$A$34:$A$777,$A359,СВЦЭМ!$B$34:$B$777,C$331)+'СЕТ СН'!$F$13</f>
        <v>580.82526124000003</v>
      </c>
      <c r="D359" s="36">
        <f>SUMIFS(СВЦЭМ!$J$34:$J$777,СВЦЭМ!$A$34:$A$777,$A359,СВЦЭМ!$B$34:$B$777,D$331)+'СЕТ СН'!$F$13</f>
        <v>631.06637474000001</v>
      </c>
      <c r="E359" s="36">
        <f>SUMIFS(СВЦЭМ!$J$34:$J$777,СВЦЭМ!$A$34:$A$777,$A359,СВЦЭМ!$B$34:$B$777,E$331)+'СЕТ СН'!$F$13</f>
        <v>626.44801115999996</v>
      </c>
      <c r="F359" s="36">
        <f>SUMIFS(СВЦЭМ!$J$34:$J$777,СВЦЭМ!$A$34:$A$777,$A359,СВЦЭМ!$B$34:$B$777,F$331)+'СЕТ СН'!$F$13</f>
        <v>622.30708131999995</v>
      </c>
      <c r="G359" s="36">
        <f>SUMIFS(СВЦЭМ!$J$34:$J$777,СВЦЭМ!$A$34:$A$777,$A359,СВЦЭМ!$B$34:$B$777,G$331)+'СЕТ СН'!$F$13</f>
        <v>620.99811199999999</v>
      </c>
      <c r="H359" s="36">
        <f>SUMIFS(СВЦЭМ!$J$34:$J$777,СВЦЭМ!$A$34:$A$777,$A359,СВЦЭМ!$B$34:$B$777,H$331)+'СЕТ СН'!$F$13</f>
        <v>614.11276831999999</v>
      </c>
      <c r="I359" s="36">
        <f>SUMIFS(СВЦЭМ!$J$34:$J$777,СВЦЭМ!$A$34:$A$777,$A359,СВЦЭМ!$B$34:$B$777,I$331)+'СЕТ СН'!$F$13</f>
        <v>590.18757716000005</v>
      </c>
      <c r="J359" s="36">
        <f>SUMIFS(СВЦЭМ!$J$34:$J$777,СВЦЭМ!$A$34:$A$777,$A359,СВЦЭМ!$B$34:$B$777,J$331)+'СЕТ СН'!$F$13</f>
        <v>558.20287923000001</v>
      </c>
      <c r="K359" s="36">
        <f>SUMIFS(СВЦЭМ!$J$34:$J$777,СВЦЭМ!$A$34:$A$777,$A359,СВЦЭМ!$B$34:$B$777,K$331)+'СЕТ СН'!$F$13</f>
        <v>535.21125109000002</v>
      </c>
      <c r="L359" s="36">
        <f>SUMIFS(СВЦЭМ!$J$34:$J$777,СВЦЭМ!$A$34:$A$777,$A359,СВЦЭМ!$B$34:$B$777,L$331)+'СЕТ СН'!$F$13</f>
        <v>530.93700343</v>
      </c>
      <c r="M359" s="36">
        <f>SUMIFS(СВЦЭМ!$J$34:$J$777,СВЦЭМ!$A$34:$A$777,$A359,СВЦЭМ!$B$34:$B$777,M$331)+'СЕТ СН'!$F$13</f>
        <v>534.34754766000003</v>
      </c>
      <c r="N359" s="36">
        <f>SUMIFS(СВЦЭМ!$J$34:$J$777,СВЦЭМ!$A$34:$A$777,$A359,СВЦЭМ!$B$34:$B$777,N$331)+'СЕТ СН'!$F$13</f>
        <v>542.32470764000004</v>
      </c>
      <c r="O359" s="36">
        <f>SUMIFS(СВЦЭМ!$J$34:$J$777,СВЦЭМ!$A$34:$A$777,$A359,СВЦЭМ!$B$34:$B$777,O$331)+'СЕТ СН'!$F$13</f>
        <v>539.73121643000002</v>
      </c>
      <c r="P359" s="36">
        <f>SUMIFS(СВЦЭМ!$J$34:$J$777,СВЦЭМ!$A$34:$A$777,$A359,СВЦЭМ!$B$34:$B$777,P$331)+'СЕТ СН'!$F$13</f>
        <v>506.09388202999997</v>
      </c>
      <c r="Q359" s="36">
        <f>SUMIFS(СВЦЭМ!$J$34:$J$777,СВЦЭМ!$A$34:$A$777,$A359,СВЦЭМ!$B$34:$B$777,Q$331)+'СЕТ СН'!$F$13</f>
        <v>461.39103813999998</v>
      </c>
      <c r="R359" s="36">
        <f>SUMIFS(СВЦЭМ!$J$34:$J$777,СВЦЭМ!$A$34:$A$777,$A359,СВЦЭМ!$B$34:$B$777,R$331)+'СЕТ СН'!$F$13</f>
        <v>410.79453796000001</v>
      </c>
      <c r="S359" s="36">
        <f>SUMIFS(СВЦЭМ!$J$34:$J$777,СВЦЭМ!$A$34:$A$777,$A359,СВЦЭМ!$B$34:$B$777,S$331)+'СЕТ СН'!$F$13</f>
        <v>345.58228796999998</v>
      </c>
      <c r="T359" s="36">
        <f>SUMIFS(СВЦЭМ!$J$34:$J$777,СВЦЭМ!$A$34:$A$777,$A359,СВЦЭМ!$B$34:$B$777,T$331)+'СЕТ СН'!$F$13</f>
        <v>332.41106880000001</v>
      </c>
      <c r="U359" s="36">
        <f>SUMIFS(СВЦЭМ!$J$34:$J$777,СВЦЭМ!$A$34:$A$777,$A359,СВЦЭМ!$B$34:$B$777,U$331)+'СЕТ СН'!$F$13</f>
        <v>332.60063602000002</v>
      </c>
      <c r="V359" s="36">
        <f>SUMIFS(СВЦЭМ!$J$34:$J$777,СВЦЭМ!$A$34:$A$777,$A359,СВЦЭМ!$B$34:$B$777,V$331)+'СЕТ СН'!$F$13</f>
        <v>341.88327425</v>
      </c>
      <c r="W359" s="36">
        <f>SUMIFS(СВЦЭМ!$J$34:$J$777,СВЦЭМ!$A$34:$A$777,$A359,СВЦЭМ!$B$34:$B$777,W$331)+'СЕТ СН'!$F$13</f>
        <v>353.55418888999998</v>
      </c>
      <c r="X359" s="36">
        <f>SUMIFS(СВЦЭМ!$J$34:$J$777,СВЦЭМ!$A$34:$A$777,$A359,СВЦЭМ!$B$34:$B$777,X$331)+'СЕТ СН'!$F$13</f>
        <v>390.13075548</v>
      </c>
      <c r="Y359" s="36">
        <f>SUMIFS(СВЦЭМ!$J$34:$J$777,СВЦЭМ!$A$34:$A$777,$A359,СВЦЭМ!$B$34:$B$777,Y$331)+'СЕТ СН'!$F$13</f>
        <v>467.63756982000001</v>
      </c>
    </row>
    <row r="360" spans="1:27" ht="15.75" x14ac:dyDescent="0.2">
      <c r="A360" s="35">
        <f t="shared" si="9"/>
        <v>43402</v>
      </c>
      <c r="B360" s="36">
        <f>SUMIFS(СВЦЭМ!$J$34:$J$777,СВЦЭМ!$A$34:$A$777,$A360,СВЦЭМ!$B$34:$B$777,B$331)+'СЕТ СН'!$F$13</f>
        <v>539.35489600000005</v>
      </c>
      <c r="C360" s="36">
        <f>SUMIFS(СВЦЭМ!$J$34:$J$777,СВЦЭМ!$A$34:$A$777,$A360,СВЦЭМ!$B$34:$B$777,C$331)+'СЕТ СН'!$F$13</f>
        <v>598.10446949000004</v>
      </c>
      <c r="D360" s="36">
        <f>SUMIFS(СВЦЭМ!$J$34:$J$777,СВЦЭМ!$A$34:$A$777,$A360,СВЦЭМ!$B$34:$B$777,D$331)+'СЕТ СН'!$F$13</f>
        <v>647.49142066000002</v>
      </c>
      <c r="E360" s="36">
        <f>SUMIFS(СВЦЭМ!$J$34:$J$777,СВЦЭМ!$A$34:$A$777,$A360,СВЦЭМ!$B$34:$B$777,E$331)+'СЕТ СН'!$F$13</f>
        <v>646.1663221</v>
      </c>
      <c r="F360" s="36">
        <f>SUMIFS(СВЦЭМ!$J$34:$J$777,СВЦЭМ!$A$34:$A$777,$A360,СВЦЭМ!$B$34:$B$777,F$331)+'СЕТ СН'!$F$13</f>
        <v>641.83284078999998</v>
      </c>
      <c r="G360" s="36">
        <f>SUMIFS(СВЦЭМ!$J$34:$J$777,СВЦЭМ!$A$34:$A$777,$A360,СВЦЭМ!$B$34:$B$777,G$331)+'СЕТ СН'!$F$13</f>
        <v>630.34864324</v>
      </c>
      <c r="H360" s="36">
        <f>SUMIFS(СВЦЭМ!$J$34:$J$777,СВЦЭМ!$A$34:$A$777,$A360,СВЦЭМ!$B$34:$B$777,H$331)+'СЕТ СН'!$F$13</f>
        <v>607.56024424999998</v>
      </c>
      <c r="I360" s="36">
        <f>SUMIFS(СВЦЭМ!$J$34:$J$777,СВЦЭМ!$A$34:$A$777,$A360,СВЦЭМ!$B$34:$B$777,I$331)+'СЕТ СН'!$F$13</f>
        <v>576.01664644000005</v>
      </c>
      <c r="J360" s="36">
        <f>SUMIFS(СВЦЭМ!$J$34:$J$777,СВЦЭМ!$A$34:$A$777,$A360,СВЦЭМ!$B$34:$B$777,J$331)+'СЕТ СН'!$F$13</f>
        <v>546.28908275000003</v>
      </c>
      <c r="K360" s="36">
        <f>SUMIFS(СВЦЭМ!$J$34:$J$777,СВЦЭМ!$A$34:$A$777,$A360,СВЦЭМ!$B$34:$B$777,K$331)+'СЕТ СН'!$F$13</f>
        <v>538.16138780999995</v>
      </c>
      <c r="L360" s="36">
        <f>SUMIFS(СВЦЭМ!$J$34:$J$777,СВЦЭМ!$A$34:$A$777,$A360,СВЦЭМ!$B$34:$B$777,L$331)+'СЕТ СН'!$F$13</f>
        <v>530.97046054999998</v>
      </c>
      <c r="M360" s="36">
        <f>SUMIFS(СВЦЭМ!$J$34:$J$777,СВЦЭМ!$A$34:$A$777,$A360,СВЦЭМ!$B$34:$B$777,M$331)+'СЕТ СН'!$F$13</f>
        <v>540.01229679999994</v>
      </c>
      <c r="N360" s="36">
        <f>SUMIFS(СВЦЭМ!$J$34:$J$777,СВЦЭМ!$A$34:$A$777,$A360,СВЦЭМ!$B$34:$B$777,N$331)+'СЕТ СН'!$F$13</f>
        <v>550.19515118000004</v>
      </c>
      <c r="O360" s="36">
        <f>SUMIFS(СВЦЭМ!$J$34:$J$777,СВЦЭМ!$A$34:$A$777,$A360,СВЦЭМ!$B$34:$B$777,O$331)+'СЕТ СН'!$F$13</f>
        <v>543.59648754</v>
      </c>
      <c r="P360" s="36">
        <f>SUMIFS(СВЦЭМ!$J$34:$J$777,СВЦЭМ!$A$34:$A$777,$A360,СВЦЭМ!$B$34:$B$777,P$331)+'СЕТ СН'!$F$13</f>
        <v>513.09654306000004</v>
      </c>
      <c r="Q360" s="36">
        <f>SUMIFS(СВЦЭМ!$J$34:$J$777,СВЦЭМ!$A$34:$A$777,$A360,СВЦЭМ!$B$34:$B$777,Q$331)+'СЕТ СН'!$F$13</f>
        <v>480.47159715999999</v>
      </c>
      <c r="R360" s="36">
        <f>SUMIFS(СВЦЭМ!$J$34:$J$777,СВЦЭМ!$A$34:$A$777,$A360,СВЦЭМ!$B$34:$B$777,R$331)+'СЕТ СН'!$F$13</f>
        <v>421.58688482999997</v>
      </c>
      <c r="S360" s="36">
        <f>SUMIFS(СВЦЭМ!$J$34:$J$777,СВЦЭМ!$A$34:$A$777,$A360,СВЦЭМ!$B$34:$B$777,S$331)+'СЕТ СН'!$F$13</f>
        <v>365.67897653</v>
      </c>
      <c r="T360" s="36">
        <f>SUMIFS(СВЦЭМ!$J$34:$J$777,СВЦЭМ!$A$34:$A$777,$A360,СВЦЭМ!$B$34:$B$777,T$331)+'СЕТ СН'!$F$13</f>
        <v>346.96258208</v>
      </c>
      <c r="U360" s="36">
        <f>SUMIFS(СВЦЭМ!$J$34:$J$777,СВЦЭМ!$A$34:$A$777,$A360,СВЦЭМ!$B$34:$B$777,U$331)+'СЕТ СН'!$F$13</f>
        <v>345.73298560000001</v>
      </c>
      <c r="V360" s="36">
        <f>SUMIFS(СВЦЭМ!$J$34:$J$777,СВЦЭМ!$A$34:$A$777,$A360,СВЦЭМ!$B$34:$B$777,V$331)+'СЕТ СН'!$F$13</f>
        <v>348.71984594000003</v>
      </c>
      <c r="W360" s="36">
        <f>SUMIFS(СВЦЭМ!$J$34:$J$777,СВЦЭМ!$A$34:$A$777,$A360,СВЦЭМ!$B$34:$B$777,W$331)+'СЕТ СН'!$F$13</f>
        <v>361.18913824999998</v>
      </c>
      <c r="X360" s="36">
        <f>SUMIFS(СВЦЭМ!$J$34:$J$777,СВЦЭМ!$A$34:$A$777,$A360,СВЦЭМ!$B$34:$B$777,X$331)+'СЕТ СН'!$F$13</f>
        <v>402.76378356999999</v>
      </c>
      <c r="Y360" s="36">
        <f>SUMIFS(СВЦЭМ!$J$34:$J$777,СВЦЭМ!$A$34:$A$777,$A360,СВЦЭМ!$B$34:$B$777,Y$331)+'СЕТ СН'!$F$13</f>
        <v>464.03400879999998</v>
      </c>
    </row>
    <row r="361" spans="1:27" ht="15.75" x14ac:dyDescent="0.2">
      <c r="A361" s="35">
        <f t="shared" si="9"/>
        <v>43403</v>
      </c>
      <c r="B361" s="36">
        <f>SUMIFS(СВЦЭМ!$J$34:$J$777,СВЦЭМ!$A$34:$A$777,$A361,СВЦЭМ!$B$34:$B$777,B$331)+'СЕТ СН'!$F$13</f>
        <v>543.29965460999995</v>
      </c>
      <c r="C361" s="36">
        <f>SUMIFS(СВЦЭМ!$J$34:$J$777,СВЦЭМ!$A$34:$A$777,$A361,СВЦЭМ!$B$34:$B$777,C$331)+'СЕТ СН'!$F$13</f>
        <v>593.59769018999998</v>
      </c>
      <c r="D361" s="36">
        <f>SUMIFS(СВЦЭМ!$J$34:$J$777,СВЦЭМ!$A$34:$A$777,$A361,СВЦЭМ!$B$34:$B$777,D$331)+'СЕТ СН'!$F$13</f>
        <v>638.07258027</v>
      </c>
      <c r="E361" s="36">
        <f>SUMIFS(СВЦЭМ!$J$34:$J$777,СВЦЭМ!$A$34:$A$777,$A361,СВЦЭМ!$B$34:$B$777,E$331)+'СЕТ СН'!$F$13</f>
        <v>645.77771811000002</v>
      </c>
      <c r="F361" s="36">
        <f>SUMIFS(СВЦЭМ!$J$34:$J$777,СВЦЭМ!$A$34:$A$777,$A361,СВЦЭМ!$B$34:$B$777,F$331)+'СЕТ СН'!$F$13</f>
        <v>634.30494910000004</v>
      </c>
      <c r="G361" s="36">
        <f>SUMIFS(СВЦЭМ!$J$34:$J$777,СВЦЭМ!$A$34:$A$777,$A361,СВЦЭМ!$B$34:$B$777,G$331)+'СЕТ СН'!$F$13</f>
        <v>611.26265667999996</v>
      </c>
      <c r="H361" s="36">
        <f>SUMIFS(СВЦЭМ!$J$34:$J$777,СВЦЭМ!$A$34:$A$777,$A361,СВЦЭМ!$B$34:$B$777,H$331)+'СЕТ СН'!$F$13</f>
        <v>588.4417492</v>
      </c>
      <c r="I361" s="36">
        <f>SUMIFS(СВЦЭМ!$J$34:$J$777,СВЦЭМ!$A$34:$A$777,$A361,СВЦЭМ!$B$34:$B$777,I$331)+'СЕТ СН'!$F$13</f>
        <v>565.70264388999999</v>
      </c>
      <c r="J361" s="36">
        <f>SUMIFS(СВЦЭМ!$J$34:$J$777,СВЦЭМ!$A$34:$A$777,$A361,СВЦЭМ!$B$34:$B$777,J$331)+'СЕТ СН'!$F$13</f>
        <v>537.41105817000005</v>
      </c>
      <c r="K361" s="36">
        <f>SUMIFS(СВЦЭМ!$J$34:$J$777,СВЦЭМ!$A$34:$A$777,$A361,СВЦЭМ!$B$34:$B$777,K$331)+'СЕТ СН'!$F$13</f>
        <v>534.52040782999995</v>
      </c>
      <c r="L361" s="36">
        <f>SUMIFS(СВЦЭМ!$J$34:$J$777,СВЦЭМ!$A$34:$A$777,$A361,СВЦЭМ!$B$34:$B$777,L$331)+'СЕТ СН'!$F$13</f>
        <v>532.53169003999994</v>
      </c>
      <c r="M361" s="36">
        <f>SUMIFS(СВЦЭМ!$J$34:$J$777,СВЦЭМ!$A$34:$A$777,$A361,СВЦЭМ!$B$34:$B$777,M$331)+'СЕТ СН'!$F$13</f>
        <v>542.44032943000002</v>
      </c>
      <c r="N361" s="36">
        <f>SUMIFS(СВЦЭМ!$J$34:$J$777,СВЦЭМ!$A$34:$A$777,$A361,СВЦЭМ!$B$34:$B$777,N$331)+'СЕТ СН'!$F$13</f>
        <v>553.52629520999994</v>
      </c>
      <c r="O361" s="36">
        <f>SUMIFS(СВЦЭМ!$J$34:$J$777,СВЦЭМ!$A$34:$A$777,$A361,СВЦЭМ!$B$34:$B$777,O$331)+'СЕТ СН'!$F$13</f>
        <v>545.97056533</v>
      </c>
      <c r="P361" s="36">
        <f>SUMIFS(СВЦЭМ!$J$34:$J$777,СВЦЭМ!$A$34:$A$777,$A361,СВЦЭМ!$B$34:$B$777,P$331)+'СЕТ СН'!$F$13</f>
        <v>519.83314657000005</v>
      </c>
      <c r="Q361" s="36">
        <f>SUMIFS(СВЦЭМ!$J$34:$J$777,СВЦЭМ!$A$34:$A$777,$A361,СВЦЭМ!$B$34:$B$777,Q$331)+'СЕТ СН'!$F$13</f>
        <v>488.22535103000001</v>
      </c>
      <c r="R361" s="36">
        <f>SUMIFS(СВЦЭМ!$J$34:$J$777,СВЦЭМ!$A$34:$A$777,$A361,СВЦЭМ!$B$34:$B$777,R$331)+'СЕТ СН'!$F$13</f>
        <v>429.50947296999999</v>
      </c>
      <c r="S361" s="36">
        <f>SUMIFS(СВЦЭМ!$J$34:$J$777,СВЦЭМ!$A$34:$A$777,$A361,СВЦЭМ!$B$34:$B$777,S$331)+'СЕТ СН'!$F$13</f>
        <v>371.40433926999998</v>
      </c>
      <c r="T361" s="36">
        <f>SUMIFS(СВЦЭМ!$J$34:$J$777,СВЦЭМ!$A$34:$A$777,$A361,СВЦЭМ!$B$34:$B$777,T$331)+'СЕТ СН'!$F$13</f>
        <v>347.49271112000002</v>
      </c>
      <c r="U361" s="36">
        <f>SUMIFS(СВЦЭМ!$J$34:$J$777,СВЦЭМ!$A$34:$A$777,$A361,СВЦЭМ!$B$34:$B$777,U$331)+'СЕТ СН'!$F$13</f>
        <v>348.26097752999999</v>
      </c>
      <c r="V361" s="36">
        <f>SUMIFS(СВЦЭМ!$J$34:$J$777,СВЦЭМ!$A$34:$A$777,$A361,СВЦЭМ!$B$34:$B$777,V$331)+'СЕТ СН'!$F$13</f>
        <v>353.97898504</v>
      </c>
      <c r="W361" s="36">
        <f>SUMIFS(СВЦЭМ!$J$34:$J$777,СВЦЭМ!$A$34:$A$777,$A361,СВЦЭМ!$B$34:$B$777,W$331)+'СЕТ СН'!$F$13</f>
        <v>375.22151503999999</v>
      </c>
      <c r="X361" s="36">
        <f>SUMIFS(СВЦЭМ!$J$34:$J$777,СВЦЭМ!$A$34:$A$777,$A361,СВЦЭМ!$B$34:$B$777,X$331)+'СЕТ СН'!$F$13</f>
        <v>417.42297146999999</v>
      </c>
      <c r="Y361" s="36">
        <f>SUMIFS(СВЦЭМ!$J$34:$J$777,СВЦЭМ!$A$34:$A$777,$A361,СВЦЭМ!$B$34:$B$777,Y$331)+'СЕТ СН'!$F$13</f>
        <v>485.38479563999999</v>
      </c>
    </row>
    <row r="362" spans="1:27" ht="15.75" x14ac:dyDescent="0.2">
      <c r="A362" s="35">
        <f t="shared" si="9"/>
        <v>43404</v>
      </c>
      <c r="B362" s="36">
        <f>SUMIFS(СВЦЭМ!$J$34:$J$777,СВЦЭМ!$A$34:$A$777,$A362,СВЦЭМ!$B$34:$B$777,B$331)+'СЕТ СН'!$F$13</f>
        <v>550.47575714000004</v>
      </c>
      <c r="C362" s="36">
        <f>SUMIFS(СВЦЭМ!$J$34:$J$777,СВЦЭМ!$A$34:$A$777,$A362,СВЦЭМ!$B$34:$B$777,C$331)+'СЕТ СН'!$F$13</f>
        <v>607.70336015999999</v>
      </c>
      <c r="D362" s="36">
        <f>SUMIFS(СВЦЭМ!$J$34:$J$777,СВЦЭМ!$A$34:$A$777,$A362,СВЦЭМ!$B$34:$B$777,D$331)+'СЕТ СН'!$F$13</f>
        <v>659.32346747999998</v>
      </c>
      <c r="E362" s="36">
        <f>SUMIFS(СВЦЭМ!$J$34:$J$777,СВЦЭМ!$A$34:$A$777,$A362,СВЦЭМ!$B$34:$B$777,E$331)+'СЕТ СН'!$F$13</f>
        <v>662.97340409000003</v>
      </c>
      <c r="F362" s="36">
        <f>SUMIFS(СВЦЭМ!$J$34:$J$777,СВЦЭМ!$A$34:$A$777,$A362,СВЦЭМ!$B$34:$B$777,F$331)+'СЕТ СН'!$F$13</f>
        <v>646.57425938999995</v>
      </c>
      <c r="G362" s="36">
        <f>SUMIFS(СВЦЭМ!$J$34:$J$777,СВЦЭМ!$A$34:$A$777,$A362,СВЦЭМ!$B$34:$B$777,G$331)+'СЕТ СН'!$F$13</f>
        <v>642.56141023999999</v>
      </c>
      <c r="H362" s="36">
        <f>SUMIFS(СВЦЭМ!$J$34:$J$777,СВЦЭМ!$A$34:$A$777,$A362,СВЦЭМ!$B$34:$B$777,H$331)+'СЕТ СН'!$F$13</f>
        <v>620.93720439000003</v>
      </c>
      <c r="I362" s="36">
        <f>SUMIFS(СВЦЭМ!$J$34:$J$777,СВЦЭМ!$A$34:$A$777,$A362,СВЦЭМ!$B$34:$B$777,I$331)+'СЕТ СН'!$F$13</f>
        <v>586.17405195000003</v>
      </c>
      <c r="J362" s="36">
        <f>SUMIFS(СВЦЭМ!$J$34:$J$777,СВЦЭМ!$A$34:$A$777,$A362,СВЦЭМ!$B$34:$B$777,J$331)+'СЕТ СН'!$F$13</f>
        <v>547.00793571999998</v>
      </c>
      <c r="K362" s="36">
        <f>SUMIFS(СВЦЭМ!$J$34:$J$777,СВЦЭМ!$A$34:$A$777,$A362,СВЦЭМ!$B$34:$B$777,K$331)+'СЕТ СН'!$F$13</f>
        <v>540.37563383999998</v>
      </c>
      <c r="L362" s="36">
        <f>SUMIFS(СВЦЭМ!$J$34:$J$777,СВЦЭМ!$A$34:$A$777,$A362,СВЦЭМ!$B$34:$B$777,L$331)+'СЕТ СН'!$F$13</f>
        <v>546.14841189000003</v>
      </c>
      <c r="M362" s="36">
        <f>SUMIFS(СВЦЭМ!$J$34:$J$777,СВЦЭМ!$A$34:$A$777,$A362,СВЦЭМ!$B$34:$B$777,M$331)+'СЕТ СН'!$F$13</f>
        <v>555.82411962000003</v>
      </c>
      <c r="N362" s="36">
        <f>SUMIFS(СВЦЭМ!$J$34:$J$777,СВЦЭМ!$A$34:$A$777,$A362,СВЦЭМ!$B$34:$B$777,N$331)+'СЕТ СН'!$F$13</f>
        <v>560.05770514999995</v>
      </c>
      <c r="O362" s="36">
        <f>SUMIFS(СВЦЭМ!$J$34:$J$777,СВЦЭМ!$A$34:$A$777,$A362,СВЦЭМ!$B$34:$B$777,O$331)+'СЕТ СН'!$F$13</f>
        <v>544.16681116999996</v>
      </c>
      <c r="P362" s="36">
        <f>SUMIFS(СВЦЭМ!$J$34:$J$777,СВЦЭМ!$A$34:$A$777,$A362,СВЦЭМ!$B$34:$B$777,P$331)+'СЕТ СН'!$F$13</f>
        <v>518.88639736000005</v>
      </c>
      <c r="Q362" s="36">
        <f>SUMIFS(СВЦЭМ!$J$34:$J$777,СВЦЭМ!$A$34:$A$777,$A362,СВЦЭМ!$B$34:$B$777,Q$331)+'СЕТ СН'!$F$13</f>
        <v>482.11242869</v>
      </c>
      <c r="R362" s="36">
        <f>SUMIFS(СВЦЭМ!$J$34:$J$777,СВЦЭМ!$A$34:$A$777,$A362,СВЦЭМ!$B$34:$B$777,R$331)+'СЕТ СН'!$F$13</f>
        <v>434.46968926</v>
      </c>
      <c r="S362" s="36">
        <f>SUMIFS(СВЦЭМ!$J$34:$J$777,СВЦЭМ!$A$34:$A$777,$A362,СВЦЭМ!$B$34:$B$777,S$331)+'СЕТ СН'!$F$13</f>
        <v>388.58123754000002</v>
      </c>
      <c r="T362" s="36">
        <f>SUMIFS(СВЦЭМ!$J$34:$J$777,СВЦЭМ!$A$34:$A$777,$A362,СВЦЭМ!$B$34:$B$777,T$331)+'СЕТ СН'!$F$13</f>
        <v>365.45232519000001</v>
      </c>
      <c r="U362" s="36">
        <f>SUMIFS(СВЦЭМ!$J$34:$J$777,СВЦЭМ!$A$34:$A$777,$A362,СВЦЭМ!$B$34:$B$777,U$331)+'СЕТ СН'!$F$13</f>
        <v>366.43474622999997</v>
      </c>
      <c r="V362" s="36">
        <f>SUMIFS(СВЦЭМ!$J$34:$J$777,СВЦЭМ!$A$34:$A$777,$A362,СВЦЭМ!$B$34:$B$777,V$331)+'СЕТ СН'!$F$13</f>
        <v>374.56377779000002</v>
      </c>
      <c r="W362" s="36">
        <f>SUMIFS(СВЦЭМ!$J$34:$J$777,СВЦЭМ!$A$34:$A$777,$A362,СВЦЭМ!$B$34:$B$777,W$331)+'СЕТ СН'!$F$13</f>
        <v>382.03308124</v>
      </c>
      <c r="X362" s="36">
        <f>SUMIFS(СВЦЭМ!$J$34:$J$777,СВЦЭМ!$A$34:$A$777,$A362,СВЦЭМ!$B$34:$B$777,X$331)+'СЕТ СН'!$F$13</f>
        <v>415.41864575</v>
      </c>
      <c r="Y362" s="36">
        <f>SUMIFS(СВЦЭМ!$J$34:$J$777,СВЦЭМ!$A$34:$A$777,$A362,СВЦЭМ!$B$34:$B$777,Y$331)+'СЕТ СН'!$F$13</f>
        <v>484.30671983000002</v>
      </c>
    </row>
    <row r="363" spans="1:27" ht="15.75"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6" customFormat="1" ht="12.75" customHeight="1" x14ac:dyDescent="0.2">
      <c r="A366" s="12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customHeight="1" x14ac:dyDescent="0.2">
      <c r="A367" s="35" t="str">
        <f>A332</f>
        <v>01.10.2018</v>
      </c>
      <c r="B367" s="36">
        <f>SUMIFS(СВЦЭМ!$K$34:$K$777,СВЦЭМ!$A$34:$A$777,$A367,СВЦЭМ!$B$34:$B$777,B$366)+'СЕТ СН'!$F$13</f>
        <v>516.33369081000001</v>
      </c>
      <c r="C367" s="36">
        <f>SUMIFS(СВЦЭМ!$K$34:$K$777,СВЦЭМ!$A$34:$A$777,$A367,СВЦЭМ!$B$34:$B$777,C$366)+'СЕТ СН'!$F$13</f>
        <v>600.93804628999999</v>
      </c>
      <c r="D367" s="36">
        <f>SUMIFS(СВЦЭМ!$K$34:$K$777,СВЦЭМ!$A$34:$A$777,$A367,СВЦЭМ!$B$34:$B$777,D$366)+'СЕТ СН'!$F$13</f>
        <v>654.43853062000005</v>
      </c>
      <c r="E367" s="36">
        <f>SUMIFS(СВЦЭМ!$K$34:$K$777,СВЦЭМ!$A$34:$A$777,$A367,СВЦЭМ!$B$34:$B$777,E$366)+'СЕТ СН'!$F$13</f>
        <v>718.87576461000003</v>
      </c>
      <c r="F367" s="36">
        <f>SUMIFS(СВЦЭМ!$K$34:$K$777,СВЦЭМ!$A$34:$A$777,$A367,СВЦЭМ!$B$34:$B$777,F$366)+'СЕТ СН'!$F$13</f>
        <v>714.28920432999996</v>
      </c>
      <c r="G367" s="36">
        <f>SUMIFS(СВЦЭМ!$K$34:$K$777,СВЦЭМ!$A$34:$A$777,$A367,СВЦЭМ!$B$34:$B$777,G$366)+'СЕТ СН'!$F$13</f>
        <v>687.70800746999998</v>
      </c>
      <c r="H367" s="36">
        <f>SUMIFS(СВЦЭМ!$K$34:$K$777,СВЦЭМ!$A$34:$A$777,$A367,СВЦЭМ!$B$34:$B$777,H$366)+'СЕТ СН'!$F$13</f>
        <v>633.33057344999997</v>
      </c>
      <c r="I367" s="36">
        <f>SUMIFS(СВЦЭМ!$K$34:$K$777,СВЦЭМ!$A$34:$A$777,$A367,СВЦЭМ!$B$34:$B$777,I$366)+'СЕТ СН'!$F$13</f>
        <v>586.51087759999996</v>
      </c>
      <c r="J367" s="36">
        <f>SUMIFS(СВЦЭМ!$K$34:$K$777,СВЦЭМ!$A$34:$A$777,$A367,СВЦЭМ!$B$34:$B$777,J$366)+'СЕТ СН'!$F$13</f>
        <v>572.75505934</v>
      </c>
      <c r="K367" s="36">
        <f>SUMIFS(СВЦЭМ!$K$34:$K$777,СВЦЭМ!$A$34:$A$777,$A367,СВЦЭМ!$B$34:$B$777,K$366)+'СЕТ СН'!$F$13</f>
        <v>573.38428949000001</v>
      </c>
      <c r="L367" s="36">
        <f>SUMIFS(СВЦЭМ!$K$34:$K$777,СВЦЭМ!$A$34:$A$777,$A367,СВЦЭМ!$B$34:$B$777,L$366)+'СЕТ СН'!$F$13</f>
        <v>573.57520437999995</v>
      </c>
      <c r="M367" s="36">
        <f>SUMIFS(СВЦЭМ!$K$34:$K$777,СВЦЭМ!$A$34:$A$777,$A367,СВЦЭМ!$B$34:$B$777,M$366)+'СЕТ СН'!$F$13</f>
        <v>571.82944124999995</v>
      </c>
      <c r="N367" s="36">
        <f>SUMIFS(СВЦЭМ!$K$34:$K$777,СВЦЭМ!$A$34:$A$777,$A367,СВЦЭМ!$B$34:$B$777,N$366)+'СЕТ СН'!$F$13</f>
        <v>577.10364823999998</v>
      </c>
      <c r="O367" s="36">
        <f>SUMIFS(СВЦЭМ!$K$34:$K$777,СВЦЭМ!$A$34:$A$777,$A367,СВЦЭМ!$B$34:$B$777,O$366)+'СЕТ СН'!$F$13</f>
        <v>570.23169694000001</v>
      </c>
      <c r="P367" s="36">
        <f>SUMIFS(СВЦЭМ!$K$34:$K$777,СВЦЭМ!$A$34:$A$777,$A367,СВЦЭМ!$B$34:$B$777,P$366)+'СЕТ СН'!$F$13</f>
        <v>537.94350793000001</v>
      </c>
      <c r="Q367" s="36">
        <f>SUMIFS(СВЦЭМ!$K$34:$K$777,СВЦЭМ!$A$34:$A$777,$A367,СВЦЭМ!$B$34:$B$777,Q$366)+'СЕТ СН'!$F$13</f>
        <v>489.95906649</v>
      </c>
      <c r="R367" s="36">
        <f>SUMIFS(СВЦЭМ!$K$34:$K$777,СВЦЭМ!$A$34:$A$777,$A367,СВЦЭМ!$B$34:$B$777,R$366)+'СЕТ СН'!$F$13</f>
        <v>413.41823413999998</v>
      </c>
      <c r="S367" s="36">
        <f>SUMIFS(СВЦЭМ!$K$34:$K$777,СВЦЭМ!$A$34:$A$777,$A367,СВЦЭМ!$B$34:$B$777,S$366)+'СЕТ СН'!$F$13</f>
        <v>368.42382536999997</v>
      </c>
      <c r="T367" s="36">
        <f>SUMIFS(СВЦЭМ!$K$34:$K$777,СВЦЭМ!$A$34:$A$777,$A367,СВЦЭМ!$B$34:$B$777,T$366)+'СЕТ СН'!$F$13</f>
        <v>347.79990584000001</v>
      </c>
      <c r="U367" s="36">
        <f>SUMIFS(СВЦЭМ!$K$34:$K$777,СВЦЭМ!$A$34:$A$777,$A367,СВЦЭМ!$B$34:$B$777,U$366)+'СЕТ СН'!$F$13</f>
        <v>342.30578398</v>
      </c>
      <c r="V367" s="36">
        <f>SUMIFS(СВЦЭМ!$K$34:$K$777,СВЦЭМ!$A$34:$A$777,$A367,СВЦЭМ!$B$34:$B$777,V$366)+'СЕТ СН'!$F$13</f>
        <v>342.27350503000002</v>
      </c>
      <c r="W367" s="36">
        <f>SUMIFS(СВЦЭМ!$K$34:$K$777,СВЦЭМ!$A$34:$A$777,$A367,СВЦЭМ!$B$34:$B$777,W$366)+'СЕТ СН'!$F$13</f>
        <v>351.91427354000001</v>
      </c>
      <c r="X367" s="36">
        <f>SUMIFS(СВЦЭМ!$K$34:$K$777,СВЦЭМ!$A$34:$A$777,$A367,СВЦЭМ!$B$34:$B$777,X$366)+'СЕТ СН'!$F$13</f>
        <v>390.49968080999997</v>
      </c>
      <c r="Y367" s="36">
        <f>SUMIFS(СВЦЭМ!$K$34:$K$777,СВЦЭМ!$A$34:$A$777,$A367,СВЦЭМ!$B$34:$B$777,Y$366)+'СЕТ СН'!$F$13</f>
        <v>498.43449829999997</v>
      </c>
      <c r="AA367" s="45"/>
    </row>
    <row r="368" spans="1:27" ht="15.75" x14ac:dyDescent="0.2">
      <c r="A368" s="35">
        <f>A367+1</f>
        <v>43375</v>
      </c>
      <c r="B368" s="36">
        <f>SUMIFS(СВЦЭМ!$K$34:$K$777,СВЦЭМ!$A$34:$A$777,$A368,СВЦЭМ!$B$34:$B$777,B$366)+'СЕТ СН'!$F$13</f>
        <v>595.33136388000003</v>
      </c>
      <c r="C368" s="36">
        <f>SUMIFS(СВЦЭМ!$K$34:$K$777,СВЦЭМ!$A$34:$A$777,$A368,СВЦЭМ!$B$34:$B$777,C$366)+'СЕТ СН'!$F$13</f>
        <v>655.12858470000003</v>
      </c>
      <c r="D368" s="36">
        <f>SUMIFS(СВЦЭМ!$K$34:$K$777,СВЦЭМ!$A$34:$A$777,$A368,СВЦЭМ!$B$34:$B$777,D$366)+'СЕТ СН'!$F$13</f>
        <v>724.28451045999998</v>
      </c>
      <c r="E368" s="36">
        <f>SUMIFS(СВЦЭМ!$K$34:$K$777,СВЦЭМ!$A$34:$A$777,$A368,СВЦЭМ!$B$34:$B$777,E$366)+'СЕТ СН'!$F$13</f>
        <v>740.26526410999998</v>
      </c>
      <c r="F368" s="36">
        <f>SUMIFS(СВЦЭМ!$K$34:$K$777,СВЦЭМ!$A$34:$A$777,$A368,СВЦЭМ!$B$34:$B$777,F$366)+'СЕТ СН'!$F$13</f>
        <v>736.94496613000001</v>
      </c>
      <c r="G368" s="36">
        <f>SUMIFS(СВЦЭМ!$K$34:$K$777,СВЦЭМ!$A$34:$A$777,$A368,СВЦЭМ!$B$34:$B$777,G$366)+'СЕТ СН'!$F$13</f>
        <v>721.75100799999996</v>
      </c>
      <c r="H368" s="36">
        <f>SUMIFS(СВЦЭМ!$K$34:$K$777,СВЦЭМ!$A$34:$A$777,$A368,СВЦЭМ!$B$34:$B$777,H$366)+'СЕТ СН'!$F$13</f>
        <v>670.92966934000003</v>
      </c>
      <c r="I368" s="36">
        <f>SUMIFS(СВЦЭМ!$K$34:$K$777,СВЦЭМ!$A$34:$A$777,$A368,СВЦЭМ!$B$34:$B$777,I$366)+'СЕТ СН'!$F$13</f>
        <v>621.01825637000002</v>
      </c>
      <c r="J368" s="36">
        <f>SUMIFS(СВЦЭМ!$K$34:$K$777,СВЦЭМ!$A$34:$A$777,$A368,СВЦЭМ!$B$34:$B$777,J$366)+'СЕТ СН'!$F$13</f>
        <v>615.38377872000001</v>
      </c>
      <c r="K368" s="36">
        <f>SUMIFS(СВЦЭМ!$K$34:$K$777,СВЦЭМ!$A$34:$A$777,$A368,СВЦЭМ!$B$34:$B$777,K$366)+'СЕТ СН'!$F$13</f>
        <v>590.46592090000001</v>
      </c>
      <c r="L368" s="36">
        <f>SUMIFS(СВЦЭМ!$K$34:$K$777,СВЦЭМ!$A$34:$A$777,$A368,СВЦЭМ!$B$34:$B$777,L$366)+'СЕТ СН'!$F$13</f>
        <v>585.69369172999995</v>
      </c>
      <c r="M368" s="36">
        <f>SUMIFS(СВЦЭМ!$K$34:$K$777,СВЦЭМ!$A$34:$A$777,$A368,СВЦЭМ!$B$34:$B$777,M$366)+'СЕТ СН'!$F$13</f>
        <v>589.36545269999999</v>
      </c>
      <c r="N368" s="36">
        <f>SUMIFS(СВЦЭМ!$K$34:$K$777,СВЦЭМ!$A$34:$A$777,$A368,СВЦЭМ!$B$34:$B$777,N$366)+'СЕТ СН'!$F$13</f>
        <v>593.50535511999999</v>
      </c>
      <c r="O368" s="36">
        <f>SUMIFS(СВЦЭМ!$K$34:$K$777,СВЦЭМ!$A$34:$A$777,$A368,СВЦЭМ!$B$34:$B$777,O$366)+'СЕТ СН'!$F$13</f>
        <v>577.91092621999996</v>
      </c>
      <c r="P368" s="36">
        <f>SUMIFS(СВЦЭМ!$K$34:$K$777,СВЦЭМ!$A$34:$A$777,$A368,СВЦЭМ!$B$34:$B$777,P$366)+'СЕТ СН'!$F$13</f>
        <v>528.45593429999997</v>
      </c>
      <c r="Q368" s="36">
        <f>SUMIFS(СВЦЭМ!$K$34:$K$777,СВЦЭМ!$A$34:$A$777,$A368,СВЦЭМ!$B$34:$B$777,Q$366)+'СЕТ СН'!$F$13</f>
        <v>483.73767261</v>
      </c>
      <c r="R368" s="36">
        <f>SUMIFS(СВЦЭМ!$K$34:$K$777,СВЦЭМ!$A$34:$A$777,$A368,СВЦЭМ!$B$34:$B$777,R$366)+'СЕТ СН'!$F$13</f>
        <v>406.75613650000003</v>
      </c>
      <c r="S368" s="36">
        <f>SUMIFS(СВЦЭМ!$K$34:$K$777,СВЦЭМ!$A$34:$A$777,$A368,СВЦЭМ!$B$34:$B$777,S$366)+'СЕТ СН'!$F$13</f>
        <v>350.96077505</v>
      </c>
      <c r="T368" s="36">
        <f>SUMIFS(СВЦЭМ!$K$34:$K$777,СВЦЭМ!$A$34:$A$777,$A368,СВЦЭМ!$B$34:$B$777,T$366)+'СЕТ СН'!$F$13</f>
        <v>350.00336706000002</v>
      </c>
      <c r="U368" s="36">
        <f>SUMIFS(СВЦЭМ!$K$34:$K$777,СВЦЭМ!$A$34:$A$777,$A368,СВЦЭМ!$B$34:$B$777,U$366)+'СЕТ СН'!$F$13</f>
        <v>346.54118738</v>
      </c>
      <c r="V368" s="36">
        <f>SUMIFS(СВЦЭМ!$K$34:$K$777,СВЦЭМ!$A$34:$A$777,$A368,СВЦЭМ!$B$34:$B$777,V$366)+'СЕТ СН'!$F$13</f>
        <v>346.09604855999999</v>
      </c>
      <c r="W368" s="36">
        <f>SUMIFS(СВЦЭМ!$K$34:$K$777,СВЦЭМ!$A$34:$A$777,$A368,СВЦЭМ!$B$34:$B$777,W$366)+'СЕТ СН'!$F$13</f>
        <v>341.03844796999999</v>
      </c>
      <c r="X368" s="36">
        <f>SUMIFS(СВЦЭМ!$K$34:$K$777,СВЦЭМ!$A$34:$A$777,$A368,СВЦЭМ!$B$34:$B$777,X$366)+'СЕТ СН'!$F$13</f>
        <v>372.70347685000002</v>
      </c>
      <c r="Y368" s="36">
        <f>SUMIFS(СВЦЭМ!$K$34:$K$777,СВЦЭМ!$A$34:$A$777,$A368,СВЦЭМ!$B$34:$B$777,Y$366)+'СЕТ СН'!$F$13</f>
        <v>460.19614402000002</v>
      </c>
    </row>
    <row r="369" spans="1:25" ht="15.75" x14ac:dyDescent="0.2">
      <c r="A369" s="35">
        <f t="shared" ref="A369:A397" si="10">A368+1</f>
        <v>43376</v>
      </c>
      <c r="B369" s="36">
        <f>SUMIFS(СВЦЭМ!$K$34:$K$777,СВЦЭМ!$A$34:$A$777,$A369,СВЦЭМ!$B$34:$B$777,B$366)+'СЕТ СН'!$F$13</f>
        <v>554.98687817999996</v>
      </c>
      <c r="C369" s="36">
        <f>SUMIFS(СВЦЭМ!$K$34:$K$777,СВЦЭМ!$A$34:$A$777,$A369,СВЦЭМ!$B$34:$B$777,C$366)+'СЕТ СН'!$F$13</f>
        <v>634.73898918999998</v>
      </c>
      <c r="D369" s="36">
        <f>SUMIFS(СВЦЭМ!$K$34:$K$777,СВЦЭМ!$A$34:$A$777,$A369,СВЦЭМ!$B$34:$B$777,D$366)+'СЕТ СН'!$F$13</f>
        <v>705.16738679000002</v>
      </c>
      <c r="E369" s="36">
        <f>SUMIFS(СВЦЭМ!$K$34:$K$777,СВЦЭМ!$A$34:$A$777,$A369,СВЦЭМ!$B$34:$B$777,E$366)+'СЕТ СН'!$F$13</f>
        <v>715.81311848999997</v>
      </c>
      <c r="F369" s="36">
        <f>SUMIFS(СВЦЭМ!$K$34:$K$777,СВЦЭМ!$A$34:$A$777,$A369,СВЦЭМ!$B$34:$B$777,F$366)+'СЕТ СН'!$F$13</f>
        <v>710.96215652000001</v>
      </c>
      <c r="G369" s="36">
        <f>SUMIFS(СВЦЭМ!$K$34:$K$777,СВЦЭМ!$A$34:$A$777,$A369,СВЦЭМ!$B$34:$B$777,G$366)+'СЕТ СН'!$F$13</f>
        <v>688.41111619000003</v>
      </c>
      <c r="H369" s="36">
        <f>SUMIFS(СВЦЭМ!$K$34:$K$777,СВЦЭМ!$A$34:$A$777,$A369,СВЦЭМ!$B$34:$B$777,H$366)+'СЕТ СН'!$F$13</f>
        <v>641.63960453000004</v>
      </c>
      <c r="I369" s="36">
        <f>SUMIFS(СВЦЭМ!$K$34:$K$777,СВЦЭМ!$A$34:$A$777,$A369,СВЦЭМ!$B$34:$B$777,I$366)+'СЕТ СН'!$F$13</f>
        <v>596.86988814999995</v>
      </c>
      <c r="J369" s="36">
        <f>SUMIFS(СВЦЭМ!$K$34:$K$777,СВЦЭМ!$A$34:$A$777,$A369,СВЦЭМ!$B$34:$B$777,J$366)+'СЕТ СН'!$F$13</f>
        <v>578.66030860000001</v>
      </c>
      <c r="K369" s="36">
        <f>SUMIFS(СВЦЭМ!$K$34:$K$777,СВЦЭМ!$A$34:$A$777,$A369,СВЦЭМ!$B$34:$B$777,K$366)+'СЕТ СН'!$F$13</f>
        <v>572.44769868000003</v>
      </c>
      <c r="L369" s="36">
        <f>SUMIFS(СВЦЭМ!$K$34:$K$777,СВЦЭМ!$A$34:$A$777,$A369,СВЦЭМ!$B$34:$B$777,L$366)+'СЕТ СН'!$F$13</f>
        <v>578.51676216999999</v>
      </c>
      <c r="M369" s="36">
        <f>SUMIFS(СВЦЭМ!$K$34:$K$777,СВЦЭМ!$A$34:$A$777,$A369,СВЦЭМ!$B$34:$B$777,M$366)+'СЕТ СН'!$F$13</f>
        <v>583.61922932000004</v>
      </c>
      <c r="N369" s="36">
        <f>SUMIFS(СВЦЭМ!$K$34:$K$777,СВЦЭМ!$A$34:$A$777,$A369,СВЦЭМ!$B$34:$B$777,N$366)+'СЕТ СН'!$F$13</f>
        <v>583.86462129999995</v>
      </c>
      <c r="O369" s="36">
        <f>SUMIFS(СВЦЭМ!$K$34:$K$777,СВЦЭМ!$A$34:$A$777,$A369,СВЦЭМ!$B$34:$B$777,O$366)+'СЕТ СН'!$F$13</f>
        <v>564.20188307000001</v>
      </c>
      <c r="P369" s="36">
        <f>SUMIFS(СВЦЭМ!$K$34:$K$777,СВЦЭМ!$A$34:$A$777,$A369,СВЦЭМ!$B$34:$B$777,P$366)+'СЕТ СН'!$F$13</f>
        <v>529.31899677000001</v>
      </c>
      <c r="Q369" s="36">
        <f>SUMIFS(СВЦЭМ!$K$34:$K$777,СВЦЭМ!$A$34:$A$777,$A369,СВЦЭМ!$B$34:$B$777,Q$366)+'СЕТ СН'!$F$13</f>
        <v>480.04486637000002</v>
      </c>
      <c r="R369" s="36">
        <f>SUMIFS(СВЦЭМ!$K$34:$K$777,СВЦЭМ!$A$34:$A$777,$A369,СВЦЭМ!$B$34:$B$777,R$366)+'СЕТ СН'!$F$13</f>
        <v>414.82555941999999</v>
      </c>
      <c r="S369" s="36">
        <f>SUMIFS(СВЦЭМ!$K$34:$K$777,СВЦЭМ!$A$34:$A$777,$A369,СВЦЭМ!$B$34:$B$777,S$366)+'СЕТ СН'!$F$13</f>
        <v>368.00658591000001</v>
      </c>
      <c r="T369" s="36">
        <f>SUMIFS(СВЦЭМ!$K$34:$K$777,СВЦЭМ!$A$34:$A$777,$A369,СВЦЭМ!$B$34:$B$777,T$366)+'СЕТ СН'!$F$13</f>
        <v>376.26622846999999</v>
      </c>
      <c r="U369" s="36">
        <f>SUMIFS(СВЦЭМ!$K$34:$K$777,СВЦЭМ!$A$34:$A$777,$A369,СВЦЭМ!$B$34:$B$777,U$366)+'СЕТ СН'!$F$13</f>
        <v>402.58702240999997</v>
      </c>
      <c r="V369" s="36">
        <f>SUMIFS(СВЦЭМ!$K$34:$K$777,СВЦЭМ!$A$34:$A$777,$A369,СВЦЭМ!$B$34:$B$777,V$366)+'СЕТ СН'!$F$13</f>
        <v>407.17250417000002</v>
      </c>
      <c r="W369" s="36">
        <f>SUMIFS(СВЦЭМ!$K$34:$K$777,СВЦЭМ!$A$34:$A$777,$A369,СВЦЭМ!$B$34:$B$777,W$366)+'СЕТ СН'!$F$13</f>
        <v>403.58245827000002</v>
      </c>
      <c r="X369" s="36">
        <f>SUMIFS(СВЦЭМ!$K$34:$K$777,СВЦЭМ!$A$34:$A$777,$A369,СВЦЭМ!$B$34:$B$777,X$366)+'СЕТ СН'!$F$13</f>
        <v>391.02566392</v>
      </c>
      <c r="Y369" s="36">
        <f>SUMIFS(СВЦЭМ!$K$34:$K$777,СВЦЭМ!$A$34:$A$777,$A369,СВЦЭМ!$B$34:$B$777,Y$366)+'СЕТ СН'!$F$13</f>
        <v>479.63245522</v>
      </c>
    </row>
    <row r="370" spans="1:25" ht="15.75" x14ac:dyDescent="0.2">
      <c r="A370" s="35">
        <f t="shared" si="10"/>
        <v>43377</v>
      </c>
      <c r="B370" s="36">
        <f>SUMIFS(СВЦЭМ!$K$34:$K$777,СВЦЭМ!$A$34:$A$777,$A370,СВЦЭМ!$B$34:$B$777,B$366)+'СЕТ СН'!$F$13</f>
        <v>524.56487220999998</v>
      </c>
      <c r="C370" s="36">
        <f>SUMIFS(СВЦЭМ!$K$34:$K$777,СВЦЭМ!$A$34:$A$777,$A370,СВЦЭМ!$B$34:$B$777,C$366)+'СЕТ СН'!$F$13</f>
        <v>608.21222592000004</v>
      </c>
      <c r="D370" s="36">
        <f>SUMIFS(СВЦЭМ!$K$34:$K$777,СВЦЭМ!$A$34:$A$777,$A370,СВЦЭМ!$B$34:$B$777,D$366)+'СЕТ СН'!$F$13</f>
        <v>684.99907379000001</v>
      </c>
      <c r="E370" s="36">
        <f>SUMIFS(СВЦЭМ!$K$34:$K$777,СВЦЭМ!$A$34:$A$777,$A370,СВЦЭМ!$B$34:$B$777,E$366)+'СЕТ СН'!$F$13</f>
        <v>707.01458671</v>
      </c>
      <c r="F370" s="36">
        <f>SUMIFS(СВЦЭМ!$K$34:$K$777,СВЦЭМ!$A$34:$A$777,$A370,СВЦЭМ!$B$34:$B$777,F$366)+'СЕТ СН'!$F$13</f>
        <v>703.87806293999995</v>
      </c>
      <c r="G370" s="36">
        <f>SUMIFS(СВЦЭМ!$K$34:$K$777,СВЦЭМ!$A$34:$A$777,$A370,СВЦЭМ!$B$34:$B$777,G$366)+'СЕТ СН'!$F$13</f>
        <v>682.14332707999995</v>
      </c>
      <c r="H370" s="36">
        <f>SUMIFS(СВЦЭМ!$K$34:$K$777,СВЦЭМ!$A$34:$A$777,$A370,СВЦЭМ!$B$34:$B$777,H$366)+'СЕТ СН'!$F$13</f>
        <v>643.45515523999995</v>
      </c>
      <c r="I370" s="36">
        <f>SUMIFS(СВЦЭМ!$K$34:$K$777,СВЦЭМ!$A$34:$A$777,$A370,СВЦЭМ!$B$34:$B$777,I$366)+'СЕТ СН'!$F$13</f>
        <v>607.43351775999997</v>
      </c>
      <c r="J370" s="36">
        <f>SUMIFS(СВЦЭМ!$K$34:$K$777,СВЦЭМ!$A$34:$A$777,$A370,СВЦЭМ!$B$34:$B$777,J$366)+'СЕТ СН'!$F$13</f>
        <v>594.26167241999997</v>
      </c>
      <c r="K370" s="36">
        <f>SUMIFS(СВЦЭМ!$K$34:$K$777,СВЦЭМ!$A$34:$A$777,$A370,СВЦЭМ!$B$34:$B$777,K$366)+'СЕТ СН'!$F$13</f>
        <v>588.05342339000003</v>
      </c>
      <c r="L370" s="36">
        <f>SUMIFS(СВЦЭМ!$K$34:$K$777,СВЦЭМ!$A$34:$A$777,$A370,СВЦЭМ!$B$34:$B$777,L$366)+'СЕТ СН'!$F$13</f>
        <v>594.00395142000002</v>
      </c>
      <c r="M370" s="36">
        <f>SUMIFS(СВЦЭМ!$K$34:$K$777,СВЦЭМ!$A$34:$A$777,$A370,СВЦЭМ!$B$34:$B$777,M$366)+'СЕТ СН'!$F$13</f>
        <v>604.94357346000004</v>
      </c>
      <c r="N370" s="36">
        <f>SUMIFS(СВЦЭМ!$K$34:$K$777,СВЦЭМ!$A$34:$A$777,$A370,СВЦЭМ!$B$34:$B$777,N$366)+'СЕТ СН'!$F$13</f>
        <v>607.43146905000003</v>
      </c>
      <c r="O370" s="36">
        <f>SUMIFS(СВЦЭМ!$K$34:$K$777,СВЦЭМ!$A$34:$A$777,$A370,СВЦЭМ!$B$34:$B$777,O$366)+'СЕТ СН'!$F$13</f>
        <v>597.83684920999997</v>
      </c>
      <c r="P370" s="36">
        <f>SUMIFS(СВЦЭМ!$K$34:$K$777,СВЦЭМ!$A$34:$A$777,$A370,СВЦЭМ!$B$34:$B$777,P$366)+'СЕТ СН'!$F$13</f>
        <v>544.89341204000004</v>
      </c>
      <c r="Q370" s="36">
        <f>SUMIFS(СВЦЭМ!$K$34:$K$777,СВЦЭМ!$A$34:$A$777,$A370,СВЦЭМ!$B$34:$B$777,Q$366)+'СЕТ СН'!$F$13</f>
        <v>500.42692073000001</v>
      </c>
      <c r="R370" s="36">
        <f>SUMIFS(СВЦЭМ!$K$34:$K$777,СВЦЭМ!$A$34:$A$777,$A370,СВЦЭМ!$B$34:$B$777,R$366)+'СЕТ СН'!$F$13</f>
        <v>432.00698756000003</v>
      </c>
      <c r="S370" s="36">
        <f>SUMIFS(СВЦЭМ!$K$34:$K$777,СВЦЭМ!$A$34:$A$777,$A370,СВЦЭМ!$B$34:$B$777,S$366)+'СЕТ СН'!$F$13</f>
        <v>377.10824585</v>
      </c>
      <c r="T370" s="36">
        <f>SUMIFS(СВЦЭМ!$K$34:$K$777,СВЦЭМ!$A$34:$A$777,$A370,СВЦЭМ!$B$34:$B$777,T$366)+'СЕТ СН'!$F$13</f>
        <v>381.71228337999997</v>
      </c>
      <c r="U370" s="36">
        <f>SUMIFS(СВЦЭМ!$K$34:$K$777,СВЦЭМ!$A$34:$A$777,$A370,СВЦЭМ!$B$34:$B$777,U$366)+'СЕТ СН'!$F$13</f>
        <v>412.02615615000002</v>
      </c>
      <c r="V370" s="36">
        <f>SUMIFS(СВЦЭМ!$K$34:$K$777,СВЦЭМ!$A$34:$A$777,$A370,СВЦЭМ!$B$34:$B$777,V$366)+'СЕТ СН'!$F$13</f>
        <v>416.79209313000001</v>
      </c>
      <c r="W370" s="36">
        <f>SUMIFS(СВЦЭМ!$K$34:$K$777,СВЦЭМ!$A$34:$A$777,$A370,СВЦЭМ!$B$34:$B$777,W$366)+'СЕТ СН'!$F$13</f>
        <v>411.07358900999998</v>
      </c>
      <c r="X370" s="36">
        <f>SUMIFS(СВЦЭМ!$K$34:$K$777,СВЦЭМ!$A$34:$A$777,$A370,СВЦЭМ!$B$34:$B$777,X$366)+'СЕТ СН'!$F$13</f>
        <v>407.42574155</v>
      </c>
      <c r="Y370" s="36">
        <f>SUMIFS(СВЦЭМ!$K$34:$K$777,СВЦЭМ!$A$34:$A$777,$A370,СВЦЭМ!$B$34:$B$777,Y$366)+'СЕТ СН'!$F$13</f>
        <v>469.91013672999998</v>
      </c>
    </row>
    <row r="371" spans="1:25" ht="15.75" x14ac:dyDescent="0.2">
      <c r="A371" s="35">
        <f t="shared" si="10"/>
        <v>43378</v>
      </c>
      <c r="B371" s="36">
        <f>SUMIFS(СВЦЭМ!$K$34:$K$777,СВЦЭМ!$A$34:$A$777,$A371,СВЦЭМ!$B$34:$B$777,B$366)+'СЕТ СН'!$F$13</f>
        <v>588.78420896</v>
      </c>
      <c r="C371" s="36">
        <f>SUMIFS(СВЦЭМ!$K$34:$K$777,СВЦЭМ!$A$34:$A$777,$A371,СВЦЭМ!$B$34:$B$777,C$366)+'СЕТ СН'!$F$13</f>
        <v>637.16386820000002</v>
      </c>
      <c r="D371" s="36">
        <f>SUMIFS(СВЦЭМ!$K$34:$K$777,СВЦЭМ!$A$34:$A$777,$A371,СВЦЭМ!$B$34:$B$777,D$366)+'СЕТ СН'!$F$13</f>
        <v>687.89672110000004</v>
      </c>
      <c r="E371" s="36">
        <f>SUMIFS(СВЦЭМ!$K$34:$K$777,СВЦЭМ!$A$34:$A$777,$A371,СВЦЭМ!$B$34:$B$777,E$366)+'СЕТ СН'!$F$13</f>
        <v>692.06358581999996</v>
      </c>
      <c r="F371" s="36">
        <f>SUMIFS(СВЦЭМ!$K$34:$K$777,СВЦЭМ!$A$34:$A$777,$A371,СВЦЭМ!$B$34:$B$777,F$366)+'СЕТ СН'!$F$13</f>
        <v>693.38009514999999</v>
      </c>
      <c r="G371" s="36">
        <f>SUMIFS(СВЦЭМ!$K$34:$K$777,СВЦЭМ!$A$34:$A$777,$A371,СВЦЭМ!$B$34:$B$777,G$366)+'СЕТ СН'!$F$13</f>
        <v>681.84504714000002</v>
      </c>
      <c r="H371" s="36">
        <f>SUMIFS(СВЦЭМ!$K$34:$K$777,СВЦЭМ!$A$34:$A$777,$A371,СВЦЭМ!$B$34:$B$777,H$366)+'СЕТ СН'!$F$13</f>
        <v>646.27130538999995</v>
      </c>
      <c r="I371" s="36">
        <f>SUMIFS(СВЦЭМ!$K$34:$K$777,СВЦЭМ!$A$34:$A$777,$A371,СВЦЭМ!$B$34:$B$777,I$366)+'СЕТ СН'!$F$13</f>
        <v>591.12276863</v>
      </c>
      <c r="J371" s="36">
        <f>SUMIFS(СВЦЭМ!$K$34:$K$777,СВЦЭМ!$A$34:$A$777,$A371,СВЦЭМ!$B$34:$B$777,J$366)+'СЕТ СН'!$F$13</f>
        <v>573.22266461000004</v>
      </c>
      <c r="K371" s="36">
        <f>SUMIFS(СВЦЭМ!$K$34:$K$777,СВЦЭМ!$A$34:$A$777,$A371,СВЦЭМ!$B$34:$B$777,K$366)+'СЕТ СН'!$F$13</f>
        <v>570.39068009000005</v>
      </c>
      <c r="L371" s="36">
        <f>SUMIFS(СВЦЭМ!$K$34:$K$777,СВЦЭМ!$A$34:$A$777,$A371,СВЦЭМ!$B$34:$B$777,L$366)+'СЕТ СН'!$F$13</f>
        <v>574.27123140000003</v>
      </c>
      <c r="M371" s="36">
        <f>SUMIFS(СВЦЭМ!$K$34:$K$777,СВЦЭМ!$A$34:$A$777,$A371,СВЦЭМ!$B$34:$B$777,M$366)+'СЕТ СН'!$F$13</f>
        <v>578.17687831000001</v>
      </c>
      <c r="N371" s="36">
        <f>SUMIFS(СВЦЭМ!$K$34:$K$777,СВЦЭМ!$A$34:$A$777,$A371,СВЦЭМ!$B$34:$B$777,N$366)+'СЕТ СН'!$F$13</f>
        <v>592.57810143999995</v>
      </c>
      <c r="O371" s="36">
        <f>SUMIFS(СВЦЭМ!$K$34:$K$777,СВЦЭМ!$A$34:$A$777,$A371,СВЦЭМ!$B$34:$B$777,O$366)+'СЕТ СН'!$F$13</f>
        <v>581.86042454999995</v>
      </c>
      <c r="P371" s="36">
        <f>SUMIFS(СВЦЭМ!$K$34:$K$777,СВЦЭМ!$A$34:$A$777,$A371,СВЦЭМ!$B$34:$B$777,P$366)+'СЕТ СН'!$F$13</f>
        <v>551.56985837000002</v>
      </c>
      <c r="Q371" s="36">
        <f>SUMIFS(СВЦЭМ!$K$34:$K$777,СВЦЭМ!$A$34:$A$777,$A371,СВЦЭМ!$B$34:$B$777,Q$366)+'СЕТ СН'!$F$13</f>
        <v>502.24687764999999</v>
      </c>
      <c r="R371" s="36">
        <f>SUMIFS(СВЦЭМ!$K$34:$K$777,СВЦЭМ!$A$34:$A$777,$A371,СВЦЭМ!$B$34:$B$777,R$366)+'СЕТ СН'!$F$13</f>
        <v>435.71026511999997</v>
      </c>
      <c r="S371" s="36">
        <f>SUMIFS(СВЦЭМ!$K$34:$K$777,СВЦЭМ!$A$34:$A$777,$A371,СВЦЭМ!$B$34:$B$777,S$366)+'СЕТ СН'!$F$13</f>
        <v>369.58012937000001</v>
      </c>
      <c r="T371" s="36">
        <f>SUMIFS(СВЦЭМ!$K$34:$K$777,СВЦЭМ!$A$34:$A$777,$A371,СВЦЭМ!$B$34:$B$777,T$366)+'СЕТ СН'!$F$13</f>
        <v>357.56450998000003</v>
      </c>
      <c r="U371" s="36">
        <f>SUMIFS(СВЦЭМ!$K$34:$K$777,СВЦЭМ!$A$34:$A$777,$A371,СВЦЭМ!$B$34:$B$777,U$366)+'СЕТ СН'!$F$13</f>
        <v>386.51273584</v>
      </c>
      <c r="V371" s="36">
        <f>SUMIFS(СВЦЭМ!$K$34:$K$777,СВЦЭМ!$A$34:$A$777,$A371,СВЦЭМ!$B$34:$B$777,V$366)+'СЕТ СН'!$F$13</f>
        <v>386.44014931999999</v>
      </c>
      <c r="W371" s="36">
        <f>SUMIFS(СВЦЭМ!$K$34:$K$777,СВЦЭМ!$A$34:$A$777,$A371,СВЦЭМ!$B$34:$B$777,W$366)+'СЕТ СН'!$F$13</f>
        <v>378.31885618000001</v>
      </c>
      <c r="X371" s="36">
        <f>SUMIFS(СВЦЭМ!$K$34:$K$777,СВЦЭМ!$A$34:$A$777,$A371,СВЦЭМ!$B$34:$B$777,X$366)+'СЕТ СН'!$F$13</f>
        <v>380.50342409000001</v>
      </c>
      <c r="Y371" s="36">
        <f>SUMIFS(СВЦЭМ!$K$34:$K$777,СВЦЭМ!$A$34:$A$777,$A371,СВЦЭМ!$B$34:$B$777,Y$366)+'СЕТ СН'!$F$13</f>
        <v>468.39227718000001</v>
      </c>
    </row>
    <row r="372" spans="1:25" ht="15.75" x14ac:dyDescent="0.2">
      <c r="A372" s="35">
        <f t="shared" si="10"/>
        <v>43379</v>
      </c>
      <c r="B372" s="36">
        <f>SUMIFS(СВЦЭМ!$K$34:$K$777,СВЦЭМ!$A$34:$A$777,$A372,СВЦЭМ!$B$34:$B$777,B$366)+'СЕТ СН'!$F$13</f>
        <v>552.76222411000003</v>
      </c>
      <c r="C372" s="36">
        <f>SUMIFS(СВЦЭМ!$K$34:$K$777,СВЦЭМ!$A$34:$A$777,$A372,СВЦЭМ!$B$34:$B$777,C$366)+'СЕТ СН'!$F$13</f>
        <v>639.14532355999995</v>
      </c>
      <c r="D372" s="36">
        <f>SUMIFS(СВЦЭМ!$K$34:$K$777,СВЦЭМ!$A$34:$A$777,$A372,СВЦЭМ!$B$34:$B$777,D$366)+'СЕТ СН'!$F$13</f>
        <v>703.77181370999995</v>
      </c>
      <c r="E372" s="36">
        <f>SUMIFS(СВЦЭМ!$K$34:$K$777,СВЦЭМ!$A$34:$A$777,$A372,СВЦЭМ!$B$34:$B$777,E$366)+'СЕТ СН'!$F$13</f>
        <v>714.60185810999997</v>
      </c>
      <c r="F372" s="36">
        <f>SUMIFS(СВЦЭМ!$K$34:$K$777,СВЦЭМ!$A$34:$A$777,$A372,СВЦЭМ!$B$34:$B$777,F$366)+'СЕТ СН'!$F$13</f>
        <v>709.77473898000005</v>
      </c>
      <c r="G372" s="36">
        <f>SUMIFS(СВЦЭМ!$K$34:$K$777,СВЦЭМ!$A$34:$A$777,$A372,СВЦЭМ!$B$34:$B$777,G$366)+'СЕТ СН'!$F$13</f>
        <v>697.74902351000003</v>
      </c>
      <c r="H372" s="36">
        <f>SUMIFS(СВЦЭМ!$K$34:$K$777,СВЦЭМ!$A$34:$A$777,$A372,СВЦЭМ!$B$34:$B$777,H$366)+'СЕТ СН'!$F$13</f>
        <v>683.55019675000005</v>
      </c>
      <c r="I372" s="36">
        <f>SUMIFS(СВЦЭМ!$K$34:$K$777,СВЦЭМ!$A$34:$A$777,$A372,СВЦЭМ!$B$34:$B$777,I$366)+'СЕТ СН'!$F$13</f>
        <v>643.18941917999996</v>
      </c>
      <c r="J372" s="36">
        <f>SUMIFS(СВЦЭМ!$K$34:$K$777,СВЦЭМ!$A$34:$A$777,$A372,СВЦЭМ!$B$34:$B$777,J$366)+'СЕТ СН'!$F$13</f>
        <v>594.07294578000005</v>
      </c>
      <c r="K372" s="36">
        <f>SUMIFS(СВЦЭМ!$K$34:$K$777,СВЦЭМ!$A$34:$A$777,$A372,СВЦЭМ!$B$34:$B$777,K$366)+'СЕТ СН'!$F$13</f>
        <v>558.33544066000002</v>
      </c>
      <c r="L372" s="36">
        <f>SUMIFS(СВЦЭМ!$K$34:$K$777,СВЦЭМ!$A$34:$A$777,$A372,СВЦЭМ!$B$34:$B$777,L$366)+'СЕТ СН'!$F$13</f>
        <v>546.39030630000002</v>
      </c>
      <c r="M372" s="36">
        <f>SUMIFS(СВЦЭМ!$K$34:$K$777,СВЦЭМ!$A$34:$A$777,$A372,СВЦЭМ!$B$34:$B$777,M$366)+'СЕТ СН'!$F$13</f>
        <v>544.73338097999999</v>
      </c>
      <c r="N372" s="36">
        <f>SUMIFS(СВЦЭМ!$K$34:$K$777,СВЦЭМ!$A$34:$A$777,$A372,СВЦЭМ!$B$34:$B$777,N$366)+'СЕТ СН'!$F$13</f>
        <v>560.84306419999996</v>
      </c>
      <c r="O372" s="36">
        <f>SUMIFS(СВЦЭМ!$K$34:$K$777,СВЦЭМ!$A$34:$A$777,$A372,СВЦЭМ!$B$34:$B$777,O$366)+'СЕТ СН'!$F$13</f>
        <v>564.29677659000004</v>
      </c>
      <c r="P372" s="36">
        <f>SUMIFS(СВЦЭМ!$K$34:$K$777,СВЦЭМ!$A$34:$A$777,$A372,СВЦЭМ!$B$34:$B$777,P$366)+'СЕТ СН'!$F$13</f>
        <v>516.57547505000002</v>
      </c>
      <c r="Q372" s="36">
        <f>SUMIFS(СВЦЭМ!$K$34:$K$777,СВЦЭМ!$A$34:$A$777,$A372,СВЦЭМ!$B$34:$B$777,Q$366)+'СЕТ СН'!$F$13</f>
        <v>469.81345708999999</v>
      </c>
      <c r="R372" s="36">
        <f>SUMIFS(СВЦЭМ!$K$34:$K$777,СВЦЭМ!$A$34:$A$777,$A372,СВЦЭМ!$B$34:$B$777,R$366)+'СЕТ СН'!$F$13</f>
        <v>397.85419822</v>
      </c>
      <c r="S372" s="36">
        <f>SUMIFS(СВЦЭМ!$K$34:$K$777,СВЦЭМ!$A$34:$A$777,$A372,СВЦЭМ!$B$34:$B$777,S$366)+'СЕТ СН'!$F$13</f>
        <v>349.01270842000002</v>
      </c>
      <c r="T372" s="36">
        <f>SUMIFS(СВЦЭМ!$K$34:$K$777,СВЦЭМ!$A$34:$A$777,$A372,СВЦЭМ!$B$34:$B$777,T$366)+'СЕТ СН'!$F$13</f>
        <v>351.17686234000001</v>
      </c>
      <c r="U372" s="36">
        <f>SUMIFS(СВЦЭМ!$K$34:$K$777,СВЦЭМ!$A$34:$A$777,$A372,СВЦЭМ!$B$34:$B$777,U$366)+'СЕТ СН'!$F$13</f>
        <v>381.85307413999999</v>
      </c>
      <c r="V372" s="36">
        <f>SUMIFS(СВЦЭМ!$K$34:$K$777,СВЦЭМ!$A$34:$A$777,$A372,СВЦЭМ!$B$34:$B$777,V$366)+'СЕТ СН'!$F$13</f>
        <v>386.84694157000001</v>
      </c>
      <c r="W372" s="36">
        <f>SUMIFS(СВЦЭМ!$K$34:$K$777,СВЦЭМ!$A$34:$A$777,$A372,СВЦЭМ!$B$34:$B$777,W$366)+'СЕТ СН'!$F$13</f>
        <v>371.76391708</v>
      </c>
      <c r="X372" s="36">
        <f>SUMIFS(СВЦЭМ!$K$34:$K$777,СВЦЭМ!$A$34:$A$777,$A372,СВЦЭМ!$B$34:$B$777,X$366)+'СЕТ СН'!$F$13</f>
        <v>370.35276040999997</v>
      </c>
      <c r="Y372" s="36">
        <f>SUMIFS(СВЦЭМ!$K$34:$K$777,СВЦЭМ!$A$34:$A$777,$A372,СВЦЭМ!$B$34:$B$777,Y$366)+'СЕТ СН'!$F$13</f>
        <v>461.12406361000001</v>
      </c>
    </row>
    <row r="373" spans="1:25" ht="15.75" x14ac:dyDescent="0.2">
      <c r="A373" s="35">
        <f t="shared" si="10"/>
        <v>43380</v>
      </c>
      <c r="B373" s="36">
        <f>SUMIFS(СВЦЭМ!$K$34:$K$777,СВЦЭМ!$A$34:$A$777,$A373,СВЦЭМ!$B$34:$B$777,B$366)+'СЕТ СН'!$F$13</f>
        <v>543.13452137000002</v>
      </c>
      <c r="C373" s="36">
        <f>SUMIFS(СВЦЭМ!$K$34:$K$777,СВЦЭМ!$A$34:$A$777,$A373,СВЦЭМ!$B$34:$B$777,C$366)+'СЕТ СН'!$F$13</f>
        <v>620.75995766999995</v>
      </c>
      <c r="D373" s="36">
        <f>SUMIFS(СВЦЭМ!$K$34:$K$777,СВЦЭМ!$A$34:$A$777,$A373,СВЦЭМ!$B$34:$B$777,D$366)+'СЕТ СН'!$F$13</f>
        <v>682.01943341000003</v>
      </c>
      <c r="E373" s="36">
        <f>SUMIFS(СВЦЭМ!$K$34:$K$777,СВЦЭМ!$A$34:$A$777,$A373,СВЦЭМ!$B$34:$B$777,E$366)+'СЕТ СН'!$F$13</f>
        <v>683.77427253999997</v>
      </c>
      <c r="F373" s="36">
        <f>SUMIFS(СВЦЭМ!$K$34:$K$777,СВЦЭМ!$A$34:$A$777,$A373,СВЦЭМ!$B$34:$B$777,F$366)+'СЕТ СН'!$F$13</f>
        <v>685.84157630000004</v>
      </c>
      <c r="G373" s="36">
        <f>SUMIFS(СВЦЭМ!$K$34:$K$777,СВЦЭМ!$A$34:$A$777,$A373,СВЦЭМ!$B$34:$B$777,G$366)+'СЕТ СН'!$F$13</f>
        <v>693.09536247000005</v>
      </c>
      <c r="H373" s="36">
        <f>SUMIFS(СВЦЭМ!$K$34:$K$777,СВЦЭМ!$A$34:$A$777,$A373,СВЦЭМ!$B$34:$B$777,H$366)+'СЕТ СН'!$F$13</f>
        <v>670.72831823000001</v>
      </c>
      <c r="I373" s="36">
        <f>SUMIFS(СВЦЭМ!$K$34:$K$777,СВЦЭМ!$A$34:$A$777,$A373,СВЦЭМ!$B$34:$B$777,I$366)+'СЕТ СН'!$F$13</f>
        <v>628.70585273999995</v>
      </c>
      <c r="J373" s="36">
        <f>SUMIFS(СВЦЭМ!$K$34:$K$777,СВЦЭМ!$A$34:$A$777,$A373,СВЦЭМ!$B$34:$B$777,J$366)+'СЕТ СН'!$F$13</f>
        <v>593.30050448999998</v>
      </c>
      <c r="K373" s="36">
        <f>SUMIFS(СВЦЭМ!$K$34:$K$777,СВЦЭМ!$A$34:$A$777,$A373,СВЦЭМ!$B$34:$B$777,K$366)+'СЕТ СН'!$F$13</f>
        <v>571.17311028999995</v>
      </c>
      <c r="L373" s="36">
        <f>SUMIFS(СВЦЭМ!$K$34:$K$777,СВЦЭМ!$A$34:$A$777,$A373,СВЦЭМ!$B$34:$B$777,L$366)+'СЕТ СН'!$F$13</f>
        <v>554.76610163999999</v>
      </c>
      <c r="M373" s="36">
        <f>SUMIFS(СВЦЭМ!$K$34:$K$777,СВЦЭМ!$A$34:$A$777,$A373,СВЦЭМ!$B$34:$B$777,M$366)+'СЕТ СН'!$F$13</f>
        <v>559.24175405000005</v>
      </c>
      <c r="N373" s="36">
        <f>SUMIFS(СВЦЭМ!$K$34:$K$777,СВЦЭМ!$A$34:$A$777,$A373,СВЦЭМ!$B$34:$B$777,N$366)+'СЕТ СН'!$F$13</f>
        <v>566.94107289999999</v>
      </c>
      <c r="O373" s="36">
        <f>SUMIFS(СВЦЭМ!$K$34:$K$777,СВЦЭМ!$A$34:$A$777,$A373,СВЦЭМ!$B$34:$B$777,O$366)+'СЕТ СН'!$F$13</f>
        <v>558.29625134000003</v>
      </c>
      <c r="P373" s="36">
        <f>SUMIFS(СВЦЭМ!$K$34:$K$777,СВЦЭМ!$A$34:$A$777,$A373,СВЦЭМ!$B$34:$B$777,P$366)+'СЕТ СН'!$F$13</f>
        <v>515.71862868999995</v>
      </c>
      <c r="Q373" s="36">
        <f>SUMIFS(СВЦЭМ!$K$34:$K$777,СВЦЭМ!$A$34:$A$777,$A373,СВЦЭМ!$B$34:$B$777,Q$366)+'СЕТ СН'!$F$13</f>
        <v>466.03130048999998</v>
      </c>
      <c r="R373" s="36">
        <f>SUMIFS(СВЦЭМ!$K$34:$K$777,СВЦЭМ!$A$34:$A$777,$A373,СВЦЭМ!$B$34:$B$777,R$366)+'СЕТ СН'!$F$13</f>
        <v>398.27668418000002</v>
      </c>
      <c r="S373" s="36">
        <f>SUMIFS(СВЦЭМ!$K$34:$K$777,СВЦЭМ!$A$34:$A$777,$A373,СВЦЭМ!$B$34:$B$777,S$366)+'СЕТ СН'!$F$13</f>
        <v>349.26337076999999</v>
      </c>
      <c r="T373" s="36">
        <f>SUMIFS(СВЦЭМ!$K$34:$K$777,СВЦЭМ!$A$34:$A$777,$A373,СВЦЭМ!$B$34:$B$777,T$366)+'СЕТ СН'!$F$13</f>
        <v>364.48523805999997</v>
      </c>
      <c r="U373" s="36">
        <f>SUMIFS(СВЦЭМ!$K$34:$K$777,СВЦЭМ!$A$34:$A$777,$A373,СВЦЭМ!$B$34:$B$777,U$366)+'СЕТ СН'!$F$13</f>
        <v>400.02920327999999</v>
      </c>
      <c r="V373" s="36">
        <f>SUMIFS(СВЦЭМ!$K$34:$K$777,СВЦЭМ!$A$34:$A$777,$A373,СВЦЭМ!$B$34:$B$777,V$366)+'СЕТ СН'!$F$13</f>
        <v>402.42205204999999</v>
      </c>
      <c r="W373" s="36">
        <f>SUMIFS(СВЦЭМ!$K$34:$K$777,СВЦЭМ!$A$34:$A$777,$A373,СВЦЭМ!$B$34:$B$777,W$366)+'СЕТ СН'!$F$13</f>
        <v>387.07546724999997</v>
      </c>
      <c r="X373" s="36">
        <f>SUMIFS(СВЦЭМ!$K$34:$K$777,СВЦЭМ!$A$34:$A$777,$A373,СВЦЭМ!$B$34:$B$777,X$366)+'СЕТ СН'!$F$13</f>
        <v>381.49170715999998</v>
      </c>
      <c r="Y373" s="36">
        <f>SUMIFS(СВЦЭМ!$K$34:$K$777,СВЦЭМ!$A$34:$A$777,$A373,СВЦЭМ!$B$34:$B$777,Y$366)+'СЕТ СН'!$F$13</f>
        <v>455.63857369999999</v>
      </c>
    </row>
    <row r="374" spans="1:25" ht="15.75" x14ac:dyDescent="0.2">
      <c r="A374" s="35">
        <f t="shared" si="10"/>
        <v>43381</v>
      </c>
      <c r="B374" s="36">
        <f>SUMIFS(СВЦЭМ!$K$34:$K$777,СВЦЭМ!$A$34:$A$777,$A374,СВЦЭМ!$B$34:$B$777,B$366)+'СЕТ СН'!$F$13</f>
        <v>582.42291231000002</v>
      </c>
      <c r="C374" s="36">
        <f>SUMIFS(СВЦЭМ!$K$34:$K$777,СВЦЭМ!$A$34:$A$777,$A374,СВЦЭМ!$B$34:$B$777,C$366)+'СЕТ СН'!$F$13</f>
        <v>657.73903201999997</v>
      </c>
      <c r="D374" s="36">
        <f>SUMIFS(СВЦЭМ!$K$34:$K$777,СВЦЭМ!$A$34:$A$777,$A374,СВЦЭМ!$B$34:$B$777,D$366)+'СЕТ СН'!$F$13</f>
        <v>728.10174590999998</v>
      </c>
      <c r="E374" s="36">
        <f>SUMIFS(СВЦЭМ!$K$34:$K$777,СВЦЭМ!$A$34:$A$777,$A374,СВЦЭМ!$B$34:$B$777,E$366)+'СЕТ СН'!$F$13</f>
        <v>738.32682492000004</v>
      </c>
      <c r="F374" s="36">
        <f>SUMIFS(СВЦЭМ!$K$34:$K$777,СВЦЭМ!$A$34:$A$777,$A374,СВЦЭМ!$B$34:$B$777,F$366)+'СЕТ СН'!$F$13</f>
        <v>741.77230244999998</v>
      </c>
      <c r="G374" s="36">
        <f>SUMIFS(СВЦЭМ!$K$34:$K$777,СВЦЭМ!$A$34:$A$777,$A374,СВЦЭМ!$B$34:$B$777,G$366)+'СЕТ СН'!$F$13</f>
        <v>718.93309313999998</v>
      </c>
      <c r="H374" s="36">
        <f>SUMIFS(СВЦЭМ!$K$34:$K$777,СВЦЭМ!$A$34:$A$777,$A374,СВЦЭМ!$B$34:$B$777,H$366)+'СЕТ СН'!$F$13</f>
        <v>666.49801510999998</v>
      </c>
      <c r="I374" s="36">
        <f>SUMIFS(СВЦЭМ!$K$34:$K$777,СВЦЭМ!$A$34:$A$777,$A374,СВЦЭМ!$B$34:$B$777,I$366)+'СЕТ СН'!$F$13</f>
        <v>608.66064799000003</v>
      </c>
      <c r="J374" s="36">
        <f>SUMIFS(СВЦЭМ!$K$34:$K$777,СВЦЭМ!$A$34:$A$777,$A374,СВЦЭМ!$B$34:$B$777,J$366)+'СЕТ СН'!$F$13</f>
        <v>584.48113415</v>
      </c>
      <c r="K374" s="36">
        <f>SUMIFS(СВЦЭМ!$K$34:$K$777,СВЦЭМ!$A$34:$A$777,$A374,СВЦЭМ!$B$34:$B$777,K$366)+'СЕТ СН'!$F$13</f>
        <v>564.71345959999996</v>
      </c>
      <c r="L374" s="36">
        <f>SUMIFS(СВЦЭМ!$K$34:$K$777,СВЦЭМ!$A$34:$A$777,$A374,СВЦЭМ!$B$34:$B$777,L$366)+'СЕТ СН'!$F$13</f>
        <v>560.27937815999996</v>
      </c>
      <c r="M374" s="36">
        <f>SUMIFS(СВЦЭМ!$K$34:$K$777,СВЦЭМ!$A$34:$A$777,$A374,СВЦЭМ!$B$34:$B$777,M$366)+'СЕТ СН'!$F$13</f>
        <v>568.31267029000003</v>
      </c>
      <c r="N374" s="36">
        <f>SUMIFS(СВЦЭМ!$K$34:$K$777,СВЦЭМ!$A$34:$A$777,$A374,СВЦЭМ!$B$34:$B$777,N$366)+'СЕТ СН'!$F$13</f>
        <v>575.16979765999997</v>
      </c>
      <c r="O374" s="36">
        <f>SUMIFS(СВЦЭМ!$K$34:$K$777,СВЦЭМ!$A$34:$A$777,$A374,СВЦЭМ!$B$34:$B$777,O$366)+'СЕТ СН'!$F$13</f>
        <v>553.11564430999999</v>
      </c>
      <c r="P374" s="36">
        <f>SUMIFS(СВЦЭМ!$K$34:$K$777,СВЦЭМ!$A$34:$A$777,$A374,СВЦЭМ!$B$34:$B$777,P$366)+'СЕТ СН'!$F$13</f>
        <v>506.03470612000001</v>
      </c>
      <c r="Q374" s="36">
        <f>SUMIFS(СВЦЭМ!$K$34:$K$777,СВЦЭМ!$A$34:$A$777,$A374,СВЦЭМ!$B$34:$B$777,Q$366)+'СЕТ СН'!$F$13</f>
        <v>455.83555769999998</v>
      </c>
      <c r="R374" s="36">
        <f>SUMIFS(СВЦЭМ!$K$34:$K$777,СВЦЭМ!$A$34:$A$777,$A374,СВЦЭМ!$B$34:$B$777,R$366)+'СЕТ СН'!$F$13</f>
        <v>399.23913700999998</v>
      </c>
      <c r="S374" s="36">
        <f>SUMIFS(СВЦЭМ!$K$34:$K$777,СВЦЭМ!$A$34:$A$777,$A374,СВЦЭМ!$B$34:$B$777,S$366)+'СЕТ СН'!$F$13</f>
        <v>370.33029585999998</v>
      </c>
      <c r="T374" s="36">
        <f>SUMIFS(СВЦЭМ!$K$34:$K$777,СВЦЭМ!$A$34:$A$777,$A374,СВЦЭМ!$B$34:$B$777,T$366)+'СЕТ СН'!$F$13</f>
        <v>380.79162759000002</v>
      </c>
      <c r="U374" s="36">
        <f>SUMIFS(СВЦЭМ!$K$34:$K$777,СВЦЭМ!$A$34:$A$777,$A374,СВЦЭМ!$B$34:$B$777,U$366)+'СЕТ СН'!$F$13</f>
        <v>412.02666317000001</v>
      </c>
      <c r="V374" s="36">
        <f>SUMIFS(СВЦЭМ!$K$34:$K$777,СВЦЭМ!$A$34:$A$777,$A374,СВЦЭМ!$B$34:$B$777,V$366)+'СЕТ СН'!$F$13</f>
        <v>411.98238986000001</v>
      </c>
      <c r="W374" s="36">
        <f>SUMIFS(СВЦЭМ!$K$34:$K$777,СВЦЭМ!$A$34:$A$777,$A374,СВЦЭМ!$B$34:$B$777,W$366)+'СЕТ СН'!$F$13</f>
        <v>408.45275869</v>
      </c>
      <c r="X374" s="36">
        <f>SUMIFS(СВЦЭМ!$K$34:$K$777,СВЦЭМ!$A$34:$A$777,$A374,СВЦЭМ!$B$34:$B$777,X$366)+'СЕТ СН'!$F$13</f>
        <v>397.22358674999998</v>
      </c>
      <c r="Y374" s="36">
        <f>SUMIFS(СВЦЭМ!$K$34:$K$777,СВЦЭМ!$A$34:$A$777,$A374,СВЦЭМ!$B$34:$B$777,Y$366)+'СЕТ СН'!$F$13</f>
        <v>475.01908529000002</v>
      </c>
    </row>
    <row r="375" spans="1:25" ht="15.75" x14ac:dyDescent="0.2">
      <c r="A375" s="35">
        <f t="shared" si="10"/>
        <v>43382</v>
      </c>
      <c r="B375" s="36">
        <f>SUMIFS(СВЦЭМ!$K$34:$K$777,СВЦЭМ!$A$34:$A$777,$A375,СВЦЭМ!$B$34:$B$777,B$366)+'СЕТ СН'!$F$13</f>
        <v>569.97778582000001</v>
      </c>
      <c r="C375" s="36">
        <f>SUMIFS(СВЦЭМ!$K$34:$K$777,СВЦЭМ!$A$34:$A$777,$A375,СВЦЭМ!$B$34:$B$777,C$366)+'СЕТ СН'!$F$13</f>
        <v>652.13576931</v>
      </c>
      <c r="D375" s="36">
        <f>SUMIFS(СВЦЭМ!$K$34:$K$777,СВЦЭМ!$A$34:$A$777,$A375,СВЦЭМ!$B$34:$B$777,D$366)+'СЕТ СН'!$F$13</f>
        <v>711.10334812999997</v>
      </c>
      <c r="E375" s="36">
        <f>SUMIFS(СВЦЭМ!$K$34:$K$777,СВЦЭМ!$A$34:$A$777,$A375,СВЦЭМ!$B$34:$B$777,E$366)+'СЕТ СН'!$F$13</f>
        <v>717.81616055999996</v>
      </c>
      <c r="F375" s="36">
        <f>SUMIFS(СВЦЭМ!$K$34:$K$777,СВЦЭМ!$A$34:$A$777,$A375,СВЦЭМ!$B$34:$B$777,F$366)+'СЕТ СН'!$F$13</f>
        <v>719.22897176000004</v>
      </c>
      <c r="G375" s="36">
        <f>SUMIFS(СВЦЭМ!$K$34:$K$777,СВЦЭМ!$A$34:$A$777,$A375,СВЦЭМ!$B$34:$B$777,G$366)+'СЕТ СН'!$F$13</f>
        <v>698.40233000000001</v>
      </c>
      <c r="H375" s="36">
        <f>SUMIFS(СВЦЭМ!$K$34:$K$777,СВЦЭМ!$A$34:$A$777,$A375,СВЦЭМ!$B$34:$B$777,H$366)+'СЕТ СН'!$F$13</f>
        <v>645.59104335999996</v>
      </c>
      <c r="I375" s="36">
        <f>SUMIFS(СВЦЭМ!$K$34:$K$777,СВЦЭМ!$A$34:$A$777,$A375,СВЦЭМ!$B$34:$B$777,I$366)+'СЕТ СН'!$F$13</f>
        <v>592.36834139999996</v>
      </c>
      <c r="J375" s="36">
        <f>SUMIFS(СВЦЭМ!$K$34:$K$777,СВЦЭМ!$A$34:$A$777,$A375,СВЦЭМ!$B$34:$B$777,J$366)+'СЕТ СН'!$F$13</f>
        <v>588.78095302999998</v>
      </c>
      <c r="K375" s="36">
        <f>SUMIFS(СВЦЭМ!$K$34:$K$777,СВЦЭМ!$A$34:$A$777,$A375,СВЦЭМ!$B$34:$B$777,K$366)+'СЕТ СН'!$F$13</f>
        <v>585.38214055000003</v>
      </c>
      <c r="L375" s="36">
        <f>SUMIFS(СВЦЭМ!$K$34:$K$777,СВЦЭМ!$A$34:$A$777,$A375,СВЦЭМ!$B$34:$B$777,L$366)+'СЕТ СН'!$F$13</f>
        <v>581.75053763999995</v>
      </c>
      <c r="M375" s="36">
        <f>SUMIFS(СВЦЭМ!$K$34:$K$777,СВЦЭМ!$A$34:$A$777,$A375,СВЦЭМ!$B$34:$B$777,M$366)+'СЕТ СН'!$F$13</f>
        <v>582.26431932000003</v>
      </c>
      <c r="N375" s="36">
        <f>SUMIFS(СВЦЭМ!$K$34:$K$777,СВЦЭМ!$A$34:$A$777,$A375,СВЦЭМ!$B$34:$B$777,N$366)+'СЕТ СН'!$F$13</f>
        <v>581.33285405000004</v>
      </c>
      <c r="O375" s="36">
        <f>SUMIFS(СВЦЭМ!$K$34:$K$777,СВЦЭМ!$A$34:$A$777,$A375,СВЦЭМ!$B$34:$B$777,O$366)+'СЕТ СН'!$F$13</f>
        <v>579.24939483000003</v>
      </c>
      <c r="P375" s="36">
        <f>SUMIFS(СВЦЭМ!$K$34:$K$777,СВЦЭМ!$A$34:$A$777,$A375,СВЦЭМ!$B$34:$B$777,P$366)+'СЕТ СН'!$F$13</f>
        <v>537.28171210000005</v>
      </c>
      <c r="Q375" s="36">
        <f>SUMIFS(СВЦЭМ!$K$34:$K$777,СВЦЭМ!$A$34:$A$777,$A375,СВЦЭМ!$B$34:$B$777,Q$366)+'СЕТ СН'!$F$13</f>
        <v>487.33751114</v>
      </c>
      <c r="R375" s="36">
        <f>SUMIFS(СВЦЭМ!$K$34:$K$777,СВЦЭМ!$A$34:$A$777,$A375,СВЦЭМ!$B$34:$B$777,R$366)+'СЕТ СН'!$F$13</f>
        <v>428.65954889</v>
      </c>
      <c r="S375" s="36">
        <f>SUMIFS(СВЦЭМ!$K$34:$K$777,СВЦЭМ!$A$34:$A$777,$A375,СВЦЭМ!$B$34:$B$777,S$366)+'СЕТ СН'!$F$13</f>
        <v>413.62629756000001</v>
      </c>
      <c r="T375" s="36">
        <f>SUMIFS(СВЦЭМ!$K$34:$K$777,СВЦЭМ!$A$34:$A$777,$A375,СВЦЭМ!$B$34:$B$777,T$366)+'СЕТ СН'!$F$13</f>
        <v>390.54611414999999</v>
      </c>
      <c r="U375" s="36">
        <f>SUMIFS(СВЦЭМ!$K$34:$K$777,СВЦЭМ!$A$34:$A$777,$A375,СВЦЭМ!$B$34:$B$777,U$366)+'СЕТ СН'!$F$13</f>
        <v>417.94866782000003</v>
      </c>
      <c r="V375" s="36">
        <f>SUMIFS(СВЦЭМ!$K$34:$K$777,СВЦЭМ!$A$34:$A$777,$A375,СВЦЭМ!$B$34:$B$777,V$366)+'СЕТ СН'!$F$13</f>
        <v>418.95324521999999</v>
      </c>
      <c r="W375" s="36">
        <f>SUMIFS(СВЦЭМ!$K$34:$K$777,СВЦЭМ!$A$34:$A$777,$A375,СВЦЭМ!$B$34:$B$777,W$366)+'СЕТ СН'!$F$13</f>
        <v>411.36154083000002</v>
      </c>
      <c r="X375" s="36">
        <f>SUMIFS(СВЦЭМ!$K$34:$K$777,СВЦЭМ!$A$34:$A$777,$A375,СВЦЭМ!$B$34:$B$777,X$366)+'СЕТ СН'!$F$13</f>
        <v>397.63099032000002</v>
      </c>
      <c r="Y375" s="36">
        <f>SUMIFS(СВЦЭМ!$K$34:$K$777,СВЦЭМ!$A$34:$A$777,$A375,СВЦЭМ!$B$34:$B$777,Y$366)+'СЕТ СН'!$F$13</f>
        <v>471.66670352</v>
      </c>
    </row>
    <row r="376" spans="1:25" ht="15.75" x14ac:dyDescent="0.2">
      <c r="A376" s="35">
        <f t="shared" si="10"/>
        <v>43383</v>
      </c>
      <c r="B376" s="36">
        <f>SUMIFS(СВЦЭМ!$K$34:$K$777,СВЦЭМ!$A$34:$A$777,$A376,СВЦЭМ!$B$34:$B$777,B$366)+'СЕТ СН'!$F$13</f>
        <v>545.44128753999996</v>
      </c>
      <c r="C376" s="36">
        <f>SUMIFS(СВЦЭМ!$K$34:$K$777,СВЦЭМ!$A$34:$A$777,$A376,СВЦЭМ!$B$34:$B$777,C$366)+'СЕТ СН'!$F$13</f>
        <v>622.17144017999999</v>
      </c>
      <c r="D376" s="36">
        <f>SUMIFS(СВЦЭМ!$K$34:$K$777,СВЦЭМ!$A$34:$A$777,$A376,СВЦЭМ!$B$34:$B$777,D$366)+'СЕТ СН'!$F$13</f>
        <v>679.77291981999997</v>
      </c>
      <c r="E376" s="36">
        <f>SUMIFS(СВЦЭМ!$K$34:$K$777,СВЦЭМ!$A$34:$A$777,$A376,СВЦЭМ!$B$34:$B$777,E$366)+'СЕТ СН'!$F$13</f>
        <v>697.92003637000005</v>
      </c>
      <c r="F376" s="36">
        <f>SUMIFS(СВЦЭМ!$K$34:$K$777,СВЦЭМ!$A$34:$A$777,$A376,СВЦЭМ!$B$34:$B$777,F$366)+'СЕТ СН'!$F$13</f>
        <v>697.40486375</v>
      </c>
      <c r="G376" s="36">
        <f>SUMIFS(СВЦЭМ!$K$34:$K$777,СВЦЭМ!$A$34:$A$777,$A376,СВЦЭМ!$B$34:$B$777,G$366)+'СЕТ СН'!$F$13</f>
        <v>690.79472242999998</v>
      </c>
      <c r="H376" s="36">
        <f>SUMIFS(СВЦЭМ!$K$34:$K$777,СВЦЭМ!$A$34:$A$777,$A376,СВЦЭМ!$B$34:$B$777,H$366)+'СЕТ СН'!$F$13</f>
        <v>666.76153953999994</v>
      </c>
      <c r="I376" s="36">
        <f>SUMIFS(СВЦЭМ!$K$34:$K$777,СВЦЭМ!$A$34:$A$777,$A376,СВЦЭМ!$B$34:$B$777,I$366)+'СЕТ СН'!$F$13</f>
        <v>619.09662808999997</v>
      </c>
      <c r="J376" s="36">
        <f>SUMIFS(СВЦЭМ!$K$34:$K$777,СВЦЭМ!$A$34:$A$777,$A376,СВЦЭМ!$B$34:$B$777,J$366)+'СЕТ СН'!$F$13</f>
        <v>594.36002423000002</v>
      </c>
      <c r="K376" s="36">
        <f>SUMIFS(СВЦЭМ!$K$34:$K$777,СВЦЭМ!$A$34:$A$777,$A376,СВЦЭМ!$B$34:$B$777,K$366)+'СЕТ СН'!$F$13</f>
        <v>590.99262995000004</v>
      </c>
      <c r="L376" s="36">
        <f>SUMIFS(СВЦЭМ!$K$34:$K$777,СВЦЭМ!$A$34:$A$777,$A376,СВЦЭМ!$B$34:$B$777,L$366)+'СЕТ СН'!$F$13</f>
        <v>594.31718115000001</v>
      </c>
      <c r="M376" s="36">
        <f>SUMIFS(СВЦЭМ!$K$34:$K$777,СВЦЭМ!$A$34:$A$777,$A376,СВЦЭМ!$B$34:$B$777,M$366)+'СЕТ СН'!$F$13</f>
        <v>603.85730336999995</v>
      </c>
      <c r="N376" s="36">
        <f>SUMIFS(СВЦЭМ!$K$34:$K$777,СВЦЭМ!$A$34:$A$777,$A376,СВЦЭМ!$B$34:$B$777,N$366)+'СЕТ СН'!$F$13</f>
        <v>608.77887879000002</v>
      </c>
      <c r="O376" s="36">
        <f>SUMIFS(СВЦЭМ!$K$34:$K$777,СВЦЭМ!$A$34:$A$777,$A376,СВЦЭМ!$B$34:$B$777,O$366)+'СЕТ СН'!$F$13</f>
        <v>598.67160945000001</v>
      </c>
      <c r="P376" s="36">
        <f>SUMIFS(СВЦЭМ!$K$34:$K$777,СВЦЭМ!$A$34:$A$777,$A376,СВЦЭМ!$B$34:$B$777,P$366)+'СЕТ СН'!$F$13</f>
        <v>563.01617691000001</v>
      </c>
      <c r="Q376" s="36">
        <f>SUMIFS(СВЦЭМ!$K$34:$K$777,СВЦЭМ!$A$34:$A$777,$A376,СВЦЭМ!$B$34:$B$777,Q$366)+'СЕТ СН'!$F$13</f>
        <v>511.64725639</v>
      </c>
      <c r="R376" s="36">
        <f>SUMIFS(СВЦЭМ!$K$34:$K$777,СВЦЭМ!$A$34:$A$777,$A376,СВЦЭМ!$B$34:$B$777,R$366)+'СЕТ СН'!$F$13</f>
        <v>443.75637382999997</v>
      </c>
      <c r="S376" s="36">
        <f>SUMIFS(СВЦЭМ!$K$34:$K$777,СВЦЭМ!$A$34:$A$777,$A376,СВЦЭМ!$B$34:$B$777,S$366)+'СЕТ СН'!$F$13</f>
        <v>393.40315342999997</v>
      </c>
      <c r="T376" s="36">
        <f>SUMIFS(СВЦЭМ!$K$34:$K$777,СВЦЭМ!$A$34:$A$777,$A376,СВЦЭМ!$B$34:$B$777,T$366)+'СЕТ СН'!$F$13</f>
        <v>406.69386689999999</v>
      </c>
      <c r="U376" s="36">
        <f>SUMIFS(СВЦЭМ!$K$34:$K$777,СВЦЭМ!$A$34:$A$777,$A376,СВЦЭМ!$B$34:$B$777,U$366)+'СЕТ СН'!$F$13</f>
        <v>428.90883696999998</v>
      </c>
      <c r="V376" s="36">
        <f>SUMIFS(СВЦЭМ!$K$34:$K$777,СВЦЭМ!$A$34:$A$777,$A376,СВЦЭМ!$B$34:$B$777,V$366)+'СЕТ СН'!$F$13</f>
        <v>427.08417164999997</v>
      </c>
      <c r="W376" s="36">
        <f>SUMIFS(СВЦЭМ!$K$34:$K$777,СВЦЭМ!$A$34:$A$777,$A376,СВЦЭМ!$B$34:$B$777,W$366)+'СЕТ СН'!$F$13</f>
        <v>423.02941695999999</v>
      </c>
      <c r="X376" s="36">
        <f>SUMIFS(СВЦЭМ!$K$34:$K$777,СВЦЭМ!$A$34:$A$777,$A376,СВЦЭМ!$B$34:$B$777,X$366)+'СЕТ СН'!$F$13</f>
        <v>414.26040799999998</v>
      </c>
      <c r="Y376" s="36">
        <f>SUMIFS(СВЦЭМ!$K$34:$K$777,СВЦЭМ!$A$34:$A$777,$A376,СВЦЭМ!$B$34:$B$777,Y$366)+'СЕТ СН'!$F$13</f>
        <v>474.70340076000002</v>
      </c>
    </row>
    <row r="377" spans="1:25" ht="15.75" x14ac:dyDescent="0.2">
      <c r="A377" s="35">
        <f t="shared" si="10"/>
        <v>43384</v>
      </c>
      <c r="B377" s="36">
        <f>SUMIFS(СВЦЭМ!$K$34:$K$777,СВЦЭМ!$A$34:$A$777,$A377,СВЦЭМ!$B$34:$B$777,B$366)+'СЕТ СН'!$F$13</f>
        <v>585.28057324999997</v>
      </c>
      <c r="C377" s="36">
        <f>SUMIFS(СВЦЭМ!$K$34:$K$777,СВЦЭМ!$A$34:$A$777,$A377,СВЦЭМ!$B$34:$B$777,C$366)+'СЕТ СН'!$F$13</f>
        <v>675.03194466000002</v>
      </c>
      <c r="D377" s="36">
        <f>SUMIFS(СВЦЭМ!$K$34:$K$777,СВЦЭМ!$A$34:$A$777,$A377,СВЦЭМ!$B$34:$B$777,D$366)+'СЕТ СН'!$F$13</f>
        <v>735.33085545999995</v>
      </c>
      <c r="E377" s="36">
        <f>SUMIFS(СВЦЭМ!$K$34:$K$777,СВЦЭМ!$A$34:$A$777,$A377,СВЦЭМ!$B$34:$B$777,E$366)+'СЕТ СН'!$F$13</f>
        <v>740.00817193</v>
      </c>
      <c r="F377" s="36">
        <f>SUMIFS(СВЦЭМ!$K$34:$K$777,СВЦЭМ!$A$34:$A$777,$A377,СВЦЭМ!$B$34:$B$777,F$366)+'СЕТ СН'!$F$13</f>
        <v>734.66231005999998</v>
      </c>
      <c r="G377" s="36">
        <f>SUMIFS(СВЦЭМ!$K$34:$K$777,СВЦЭМ!$A$34:$A$777,$A377,СВЦЭМ!$B$34:$B$777,G$366)+'СЕТ СН'!$F$13</f>
        <v>717.28623471000003</v>
      </c>
      <c r="H377" s="36">
        <f>SUMIFS(СВЦЭМ!$K$34:$K$777,СВЦЭМ!$A$34:$A$777,$A377,СВЦЭМ!$B$34:$B$777,H$366)+'СЕТ СН'!$F$13</f>
        <v>670.29441737000002</v>
      </c>
      <c r="I377" s="36">
        <f>SUMIFS(СВЦЭМ!$K$34:$K$777,СВЦЭМ!$A$34:$A$777,$A377,СВЦЭМ!$B$34:$B$777,I$366)+'СЕТ СН'!$F$13</f>
        <v>614.26573670000005</v>
      </c>
      <c r="J377" s="36">
        <f>SUMIFS(СВЦЭМ!$K$34:$K$777,СВЦЭМ!$A$34:$A$777,$A377,СВЦЭМ!$B$34:$B$777,J$366)+'СЕТ СН'!$F$13</f>
        <v>603.05863135000004</v>
      </c>
      <c r="K377" s="36">
        <f>SUMIFS(СВЦЭМ!$K$34:$K$777,СВЦЭМ!$A$34:$A$777,$A377,СВЦЭМ!$B$34:$B$777,K$366)+'СЕТ СН'!$F$13</f>
        <v>586.78351318</v>
      </c>
      <c r="L377" s="36">
        <f>SUMIFS(СВЦЭМ!$K$34:$K$777,СВЦЭМ!$A$34:$A$777,$A377,СВЦЭМ!$B$34:$B$777,L$366)+'СЕТ СН'!$F$13</f>
        <v>584.76194305000001</v>
      </c>
      <c r="M377" s="36">
        <f>SUMIFS(СВЦЭМ!$K$34:$K$777,СВЦЭМ!$A$34:$A$777,$A377,СВЦЭМ!$B$34:$B$777,M$366)+'СЕТ СН'!$F$13</f>
        <v>593.72316569999998</v>
      </c>
      <c r="N377" s="36">
        <f>SUMIFS(СВЦЭМ!$K$34:$K$777,СВЦЭМ!$A$34:$A$777,$A377,СВЦЭМ!$B$34:$B$777,N$366)+'СЕТ СН'!$F$13</f>
        <v>598.62694857999998</v>
      </c>
      <c r="O377" s="36">
        <f>SUMIFS(СВЦЭМ!$K$34:$K$777,СВЦЭМ!$A$34:$A$777,$A377,СВЦЭМ!$B$34:$B$777,O$366)+'СЕТ СН'!$F$13</f>
        <v>583.11838398999998</v>
      </c>
      <c r="P377" s="36">
        <f>SUMIFS(СВЦЭМ!$K$34:$K$777,СВЦЭМ!$A$34:$A$777,$A377,СВЦЭМ!$B$34:$B$777,P$366)+'СЕТ СН'!$F$13</f>
        <v>545.65944807999995</v>
      </c>
      <c r="Q377" s="36">
        <f>SUMIFS(СВЦЭМ!$K$34:$K$777,СВЦЭМ!$A$34:$A$777,$A377,СВЦЭМ!$B$34:$B$777,Q$366)+'СЕТ СН'!$F$13</f>
        <v>500.66312405000002</v>
      </c>
      <c r="R377" s="36">
        <f>SUMIFS(СВЦЭМ!$K$34:$K$777,СВЦЭМ!$A$34:$A$777,$A377,СВЦЭМ!$B$34:$B$777,R$366)+'СЕТ СН'!$F$13</f>
        <v>438.05854986999998</v>
      </c>
      <c r="S377" s="36">
        <f>SUMIFS(СВЦЭМ!$K$34:$K$777,СВЦЭМ!$A$34:$A$777,$A377,СВЦЭМ!$B$34:$B$777,S$366)+'СЕТ СН'!$F$13</f>
        <v>401.34097285000001</v>
      </c>
      <c r="T377" s="36">
        <f>SUMIFS(СВЦЭМ!$K$34:$K$777,СВЦЭМ!$A$34:$A$777,$A377,СВЦЭМ!$B$34:$B$777,T$366)+'СЕТ СН'!$F$13</f>
        <v>404.87562445999998</v>
      </c>
      <c r="U377" s="36">
        <f>SUMIFS(СВЦЭМ!$K$34:$K$777,СВЦЭМ!$A$34:$A$777,$A377,СВЦЭМ!$B$34:$B$777,U$366)+'СЕТ СН'!$F$13</f>
        <v>423.67216411999999</v>
      </c>
      <c r="V377" s="36">
        <f>SUMIFS(СВЦЭМ!$K$34:$K$777,СВЦЭМ!$A$34:$A$777,$A377,СВЦЭМ!$B$34:$B$777,V$366)+'СЕТ СН'!$F$13</f>
        <v>421.92479377000001</v>
      </c>
      <c r="W377" s="36">
        <f>SUMIFS(СВЦЭМ!$K$34:$K$777,СВЦЭМ!$A$34:$A$777,$A377,СВЦЭМ!$B$34:$B$777,W$366)+'СЕТ СН'!$F$13</f>
        <v>413.76000035999999</v>
      </c>
      <c r="X377" s="36">
        <f>SUMIFS(СВЦЭМ!$K$34:$K$777,СВЦЭМ!$A$34:$A$777,$A377,СВЦЭМ!$B$34:$B$777,X$366)+'СЕТ СН'!$F$13</f>
        <v>415.38731969000003</v>
      </c>
      <c r="Y377" s="36">
        <f>SUMIFS(СВЦЭМ!$K$34:$K$777,СВЦЭМ!$A$34:$A$777,$A377,СВЦЭМ!$B$34:$B$777,Y$366)+'СЕТ СН'!$F$13</f>
        <v>496.66194206</v>
      </c>
    </row>
    <row r="378" spans="1:25" ht="15.75" x14ac:dyDescent="0.2">
      <c r="A378" s="35">
        <f t="shared" si="10"/>
        <v>43385</v>
      </c>
      <c r="B378" s="36">
        <f>SUMIFS(СВЦЭМ!$K$34:$K$777,СВЦЭМ!$A$34:$A$777,$A378,СВЦЭМ!$B$34:$B$777,B$366)+'СЕТ СН'!$F$13</f>
        <v>579.17270511000004</v>
      </c>
      <c r="C378" s="36">
        <f>SUMIFS(СВЦЭМ!$K$34:$K$777,СВЦЭМ!$A$34:$A$777,$A378,СВЦЭМ!$B$34:$B$777,C$366)+'СЕТ СН'!$F$13</f>
        <v>651.85491671</v>
      </c>
      <c r="D378" s="36">
        <f>SUMIFS(СВЦЭМ!$K$34:$K$777,СВЦЭМ!$A$34:$A$777,$A378,СВЦЭМ!$B$34:$B$777,D$366)+'СЕТ СН'!$F$13</f>
        <v>697.23505367999996</v>
      </c>
      <c r="E378" s="36">
        <f>SUMIFS(СВЦЭМ!$K$34:$K$777,СВЦЭМ!$A$34:$A$777,$A378,СВЦЭМ!$B$34:$B$777,E$366)+'СЕТ СН'!$F$13</f>
        <v>714.91517918</v>
      </c>
      <c r="F378" s="36">
        <f>SUMIFS(СВЦЭМ!$K$34:$K$777,СВЦЭМ!$A$34:$A$777,$A378,СВЦЭМ!$B$34:$B$777,F$366)+'СЕТ СН'!$F$13</f>
        <v>704.58363208000003</v>
      </c>
      <c r="G378" s="36">
        <f>SUMIFS(СВЦЭМ!$K$34:$K$777,СВЦЭМ!$A$34:$A$777,$A378,СВЦЭМ!$B$34:$B$777,G$366)+'СЕТ СН'!$F$13</f>
        <v>698.70792903999995</v>
      </c>
      <c r="H378" s="36">
        <f>SUMIFS(СВЦЭМ!$K$34:$K$777,СВЦЭМ!$A$34:$A$777,$A378,СВЦЭМ!$B$34:$B$777,H$366)+'СЕТ СН'!$F$13</f>
        <v>678.68297421</v>
      </c>
      <c r="I378" s="36">
        <f>SUMIFS(СВЦЭМ!$K$34:$K$777,СВЦЭМ!$A$34:$A$777,$A378,СВЦЭМ!$B$34:$B$777,I$366)+'СЕТ СН'!$F$13</f>
        <v>629.78035002000001</v>
      </c>
      <c r="J378" s="36">
        <f>SUMIFS(СВЦЭМ!$K$34:$K$777,СВЦЭМ!$A$34:$A$777,$A378,СВЦЭМ!$B$34:$B$777,J$366)+'СЕТ СН'!$F$13</f>
        <v>610.56880639999997</v>
      </c>
      <c r="K378" s="36">
        <f>SUMIFS(СВЦЭМ!$K$34:$K$777,СВЦЭМ!$A$34:$A$777,$A378,СВЦЭМ!$B$34:$B$777,K$366)+'СЕТ СН'!$F$13</f>
        <v>596.76899078999998</v>
      </c>
      <c r="L378" s="36">
        <f>SUMIFS(СВЦЭМ!$K$34:$K$777,СВЦЭМ!$A$34:$A$777,$A378,СВЦЭМ!$B$34:$B$777,L$366)+'СЕТ СН'!$F$13</f>
        <v>598.53915013999995</v>
      </c>
      <c r="M378" s="36">
        <f>SUMIFS(СВЦЭМ!$K$34:$K$777,СВЦЭМ!$A$34:$A$777,$A378,СВЦЭМ!$B$34:$B$777,M$366)+'СЕТ СН'!$F$13</f>
        <v>610.27963509000006</v>
      </c>
      <c r="N378" s="36">
        <f>SUMIFS(СВЦЭМ!$K$34:$K$777,СВЦЭМ!$A$34:$A$777,$A378,СВЦЭМ!$B$34:$B$777,N$366)+'СЕТ СН'!$F$13</f>
        <v>617.04865500000005</v>
      </c>
      <c r="O378" s="36">
        <f>SUMIFS(СВЦЭМ!$K$34:$K$777,СВЦЭМ!$A$34:$A$777,$A378,СВЦЭМ!$B$34:$B$777,O$366)+'СЕТ СН'!$F$13</f>
        <v>598.03472736000003</v>
      </c>
      <c r="P378" s="36">
        <f>SUMIFS(СВЦЭМ!$K$34:$K$777,СВЦЭМ!$A$34:$A$777,$A378,СВЦЭМ!$B$34:$B$777,P$366)+'СЕТ СН'!$F$13</f>
        <v>556.08761474000005</v>
      </c>
      <c r="Q378" s="36">
        <f>SUMIFS(СВЦЭМ!$K$34:$K$777,СВЦЭМ!$A$34:$A$777,$A378,СВЦЭМ!$B$34:$B$777,Q$366)+'СЕТ СН'!$F$13</f>
        <v>509.29993891999999</v>
      </c>
      <c r="R378" s="36">
        <f>SUMIFS(СВЦЭМ!$K$34:$K$777,СВЦЭМ!$A$34:$A$777,$A378,СВЦЭМ!$B$34:$B$777,R$366)+'СЕТ СН'!$F$13</f>
        <v>436.69086213999998</v>
      </c>
      <c r="S378" s="36">
        <f>SUMIFS(СВЦЭМ!$K$34:$K$777,СВЦЭМ!$A$34:$A$777,$A378,СВЦЭМ!$B$34:$B$777,S$366)+'СЕТ СН'!$F$13</f>
        <v>385.47485827000003</v>
      </c>
      <c r="T378" s="36">
        <f>SUMIFS(СВЦЭМ!$K$34:$K$777,СВЦЭМ!$A$34:$A$777,$A378,СВЦЭМ!$B$34:$B$777,T$366)+'СЕТ СН'!$F$13</f>
        <v>400.73796715999998</v>
      </c>
      <c r="U378" s="36">
        <f>SUMIFS(СВЦЭМ!$K$34:$K$777,СВЦЭМ!$A$34:$A$777,$A378,СВЦЭМ!$B$34:$B$777,U$366)+'СЕТ СН'!$F$13</f>
        <v>421.81599166000001</v>
      </c>
      <c r="V378" s="36">
        <f>SUMIFS(СВЦЭМ!$K$34:$K$777,СВЦЭМ!$A$34:$A$777,$A378,СВЦЭМ!$B$34:$B$777,V$366)+'СЕТ СН'!$F$13</f>
        <v>418.73582157999999</v>
      </c>
      <c r="W378" s="36">
        <f>SUMIFS(СВЦЭМ!$K$34:$K$777,СВЦЭМ!$A$34:$A$777,$A378,СВЦЭМ!$B$34:$B$777,W$366)+'СЕТ СН'!$F$13</f>
        <v>408.76807293000002</v>
      </c>
      <c r="X378" s="36">
        <f>SUMIFS(СВЦЭМ!$K$34:$K$777,СВЦЭМ!$A$34:$A$777,$A378,СВЦЭМ!$B$34:$B$777,X$366)+'СЕТ СН'!$F$13</f>
        <v>412.52461774</v>
      </c>
      <c r="Y378" s="36">
        <f>SUMIFS(СВЦЭМ!$K$34:$K$777,СВЦЭМ!$A$34:$A$777,$A378,СВЦЭМ!$B$34:$B$777,Y$366)+'СЕТ СН'!$F$13</f>
        <v>498.75487300999998</v>
      </c>
    </row>
    <row r="379" spans="1:25" ht="15.75" x14ac:dyDescent="0.2">
      <c r="A379" s="35">
        <f t="shared" si="10"/>
        <v>43386</v>
      </c>
      <c r="B379" s="36">
        <f>SUMIFS(СВЦЭМ!$K$34:$K$777,СВЦЭМ!$A$34:$A$777,$A379,СВЦЭМ!$B$34:$B$777,B$366)+'СЕТ СН'!$F$13</f>
        <v>576.01929897000002</v>
      </c>
      <c r="C379" s="36">
        <f>SUMIFS(СВЦЭМ!$K$34:$K$777,СВЦЭМ!$A$34:$A$777,$A379,СВЦЭМ!$B$34:$B$777,C$366)+'СЕТ СН'!$F$13</f>
        <v>648.56103586999996</v>
      </c>
      <c r="D379" s="36">
        <f>SUMIFS(СВЦЭМ!$K$34:$K$777,СВЦЭМ!$A$34:$A$777,$A379,СВЦЭМ!$B$34:$B$777,D$366)+'СЕТ СН'!$F$13</f>
        <v>708.04242519000002</v>
      </c>
      <c r="E379" s="36">
        <f>SUMIFS(СВЦЭМ!$K$34:$K$777,СВЦЭМ!$A$34:$A$777,$A379,СВЦЭМ!$B$34:$B$777,E$366)+'СЕТ СН'!$F$13</f>
        <v>713.83476163</v>
      </c>
      <c r="F379" s="36">
        <f>SUMIFS(СВЦЭМ!$K$34:$K$777,СВЦЭМ!$A$34:$A$777,$A379,СВЦЭМ!$B$34:$B$777,F$366)+'СЕТ СН'!$F$13</f>
        <v>710.13936231000002</v>
      </c>
      <c r="G379" s="36">
        <f>SUMIFS(СВЦЭМ!$K$34:$K$777,СВЦЭМ!$A$34:$A$777,$A379,СВЦЭМ!$B$34:$B$777,G$366)+'СЕТ СН'!$F$13</f>
        <v>696.46866617000001</v>
      </c>
      <c r="H379" s="36">
        <f>SUMIFS(СВЦЭМ!$K$34:$K$777,СВЦЭМ!$A$34:$A$777,$A379,СВЦЭМ!$B$34:$B$777,H$366)+'СЕТ СН'!$F$13</f>
        <v>665.10465814999998</v>
      </c>
      <c r="I379" s="36">
        <f>SUMIFS(СВЦЭМ!$K$34:$K$777,СВЦЭМ!$A$34:$A$777,$A379,СВЦЭМ!$B$34:$B$777,I$366)+'СЕТ СН'!$F$13</f>
        <v>615.46852084</v>
      </c>
      <c r="J379" s="36">
        <f>SUMIFS(СВЦЭМ!$K$34:$K$777,СВЦЭМ!$A$34:$A$777,$A379,СВЦЭМ!$B$34:$B$777,J$366)+'СЕТ СН'!$F$13</f>
        <v>593.13452013999995</v>
      </c>
      <c r="K379" s="36">
        <f>SUMIFS(СВЦЭМ!$K$34:$K$777,СВЦЭМ!$A$34:$A$777,$A379,СВЦЭМ!$B$34:$B$777,K$366)+'СЕТ СН'!$F$13</f>
        <v>589.02684446000001</v>
      </c>
      <c r="L379" s="36">
        <f>SUMIFS(СВЦЭМ!$K$34:$K$777,СВЦЭМ!$A$34:$A$777,$A379,СВЦЭМ!$B$34:$B$777,L$366)+'СЕТ СН'!$F$13</f>
        <v>576.89543336999998</v>
      </c>
      <c r="M379" s="36">
        <f>SUMIFS(СВЦЭМ!$K$34:$K$777,СВЦЭМ!$A$34:$A$777,$A379,СВЦЭМ!$B$34:$B$777,M$366)+'СЕТ СН'!$F$13</f>
        <v>588.53368040999999</v>
      </c>
      <c r="N379" s="36">
        <f>SUMIFS(СВЦЭМ!$K$34:$K$777,СВЦЭМ!$A$34:$A$777,$A379,СВЦЭМ!$B$34:$B$777,N$366)+'СЕТ СН'!$F$13</f>
        <v>602.95618327</v>
      </c>
      <c r="O379" s="36">
        <f>SUMIFS(СВЦЭМ!$K$34:$K$777,СВЦЭМ!$A$34:$A$777,$A379,СВЦЭМ!$B$34:$B$777,O$366)+'СЕТ СН'!$F$13</f>
        <v>607.59495208999999</v>
      </c>
      <c r="P379" s="36">
        <f>SUMIFS(СВЦЭМ!$K$34:$K$777,СВЦЭМ!$A$34:$A$777,$A379,СВЦЭМ!$B$34:$B$777,P$366)+'СЕТ СН'!$F$13</f>
        <v>573.30570348000003</v>
      </c>
      <c r="Q379" s="36">
        <f>SUMIFS(СВЦЭМ!$K$34:$K$777,СВЦЭМ!$A$34:$A$777,$A379,СВЦЭМ!$B$34:$B$777,Q$366)+'СЕТ СН'!$F$13</f>
        <v>530.17831422999996</v>
      </c>
      <c r="R379" s="36">
        <f>SUMIFS(СВЦЭМ!$K$34:$K$777,СВЦЭМ!$A$34:$A$777,$A379,СВЦЭМ!$B$34:$B$777,R$366)+'СЕТ СН'!$F$13</f>
        <v>455.58269257000001</v>
      </c>
      <c r="S379" s="36">
        <f>SUMIFS(СВЦЭМ!$K$34:$K$777,СВЦЭМ!$A$34:$A$777,$A379,СВЦЭМ!$B$34:$B$777,S$366)+'СЕТ СН'!$F$13</f>
        <v>400.83065354000001</v>
      </c>
      <c r="T379" s="36">
        <f>SUMIFS(СВЦЭМ!$K$34:$K$777,СВЦЭМ!$A$34:$A$777,$A379,СВЦЭМ!$B$34:$B$777,T$366)+'СЕТ СН'!$F$13</f>
        <v>400.76542640999998</v>
      </c>
      <c r="U379" s="36">
        <f>SUMIFS(СВЦЭМ!$K$34:$K$777,СВЦЭМ!$A$34:$A$777,$A379,СВЦЭМ!$B$34:$B$777,U$366)+'СЕТ СН'!$F$13</f>
        <v>425.12180183999999</v>
      </c>
      <c r="V379" s="36">
        <f>SUMIFS(СВЦЭМ!$K$34:$K$777,СВЦЭМ!$A$34:$A$777,$A379,СВЦЭМ!$B$34:$B$777,V$366)+'СЕТ СН'!$F$13</f>
        <v>416.01480357000003</v>
      </c>
      <c r="W379" s="36">
        <f>SUMIFS(СВЦЭМ!$K$34:$K$777,СВЦЭМ!$A$34:$A$777,$A379,СВЦЭМ!$B$34:$B$777,W$366)+'СЕТ СН'!$F$13</f>
        <v>414.90855591000002</v>
      </c>
      <c r="X379" s="36">
        <f>SUMIFS(СВЦЭМ!$K$34:$K$777,СВЦЭМ!$A$34:$A$777,$A379,СВЦЭМ!$B$34:$B$777,X$366)+'СЕТ СН'!$F$13</f>
        <v>404.55726901000003</v>
      </c>
      <c r="Y379" s="36">
        <f>SUMIFS(СВЦЭМ!$K$34:$K$777,СВЦЭМ!$A$34:$A$777,$A379,СВЦЭМ!$B$34:$B$777,Y$366)+'СЕТ СН'!$F$13</f>
        <v>478.97744755999997</v>
      </c>
    </row>
    <row r="380" spans="1:25" ht="15.75" x14ac:dyDescent="0.2">
      <c r="A380" s="35">
        <f t="shared" si="10"/>
        <v>43387</v>
      </c>
      <c r="B380" s="36">
        <f>SUMIFS(СВЦЭМ!$K$34:$K$777,СВЦЭМ!$A$34:$A$777,$A380,СВЦЭМ!$B$34:$B$777,B$366)+'СЕТ СН'!$F$13</f>
        <v>544.39880435999999</v>
      </c>
      <c r="C380" s="36">
        <f>SUMIFS(СВЦЭМ!$K$34:$K$777,СВЦЭМ!$A$34:$A$777,$A380,СВЦЭМ!$B$34:$B$777,C$366)+'СЕТ СН'!$F$13</f>
        <v>600.78638525999997</v>
      </c>
      <c r="D380" s="36">
        <f>SUMIFS(СВЦЭМ!$K$34:$K$777,СВЦЭМ!$A$34:$A$777,$A380,СВЦЭМ!$B$34:$B$777,D$366)+'СЕТ СН'!$F$13</f>
        <v>659.97718470999996</v>
      </c>
      <c r="E380" s="36">
        <f>SUMIFS(СВЦЭМ!$K$34:$K$777,СВЦЭМ!$A$34:$A$777,$A380,СВЦЭМ!$B$34:$B$777,E$366)+'СЕТ СН'!$F$13</f>
        <v>667.68366748999995</v>
      </c>
      <c r="F380" s="36">
        <f>SUMIFS(СВЦЭМ!$K$34:$K$777,СВЦЭМ!$A$34:$A$777,$A380,СВЦЭМ!$B$34:$B$777,F$366)+'СЕТ СН'!$F$13</f>
        <v>666.51729287000001</v>
      </c>
      <c r="G380" s="36">
        <f>SUMIFS(СВЦЭМ!$K$34:$K$777,СВЦЭМ!$A$34:$A$777,$A380,СВЦЭМ!$B$34:$B$777,G$366)+'СЕТ СН'!$F$13</f>
        <v>658.27241086000004</v>
      </c>
      <c r="H380" s="36">
        <f>SUMIFS(СВЦЭМ!$K$34:$K$777,СВЦЭМ!$A$34:$A$777,$A380,СВЦЭМ!$B$34:$B$777,H$366)+'СЕТ СН'!$F$13</f>
        <v>644.26389805999997</v>
      </c>
      <c r="I380" s="36">
        <f>SUMIFS(СВЦЭМ!$K$34:$K$777,СВЦЭМ!$A$34:$A$777,$A380,СВЦЭМ!$B$34:$B$777,I$366)+'СЕТ СН'!$F$13</f>
        <v>637.63809022999999</v>
      </c>
      <c r="J380" s="36">
        <f>SUMIFS(СВЦЭМ!$K$34:$K$777,СВЦЭМ!$A$34:$A$777,$A380,СВЦЭМ!$B$34:$B$777,J$366)+'СЕТ СН'!$F$13</f>
        <v>611.83181829</v>
      </c>
      <c r="K380" s="36">
        <f>SUMIFS(СВЦЭМ!$K$34:$K$777,СВЦЭМ!$A$34:$A$777,$A380,СВЦЭМ!$B$34:$B$777,K$366)+'СЕТ СН'!$F$13</f>
        <v>595.04981659999999</v>
      </c>
      <c r="L380" s="36">
        <f>SUMIFS(СВЦЭМ!$K$34:$K$777,СВЦЭМ!$A$34:$A$777,$A380,СВЦЭМ!$B$34:$B$777,L$366)+'СЕТ СН'!$F$13</f>
        <v>586.18506044000003</v>
      </c>
      <c r="M380" s="36">
        <f>SUMIFS(СВЦЭМ!$K$34:$K$777,СВЦЭМ!$A$34:$A$777,$A380,СВЦЭМ!$B$34:$B$777,M$366)+'СЕТ СН'!$F$13</f>
        <v>596.60667318000003</v>
      </c>
      <c r="N380" s="36">
        <f>SUMIFS(СВЦЭМ!$K$34:$K$777,СВЦЭМ!$A$34:$A$777,$A380,СВЦЭМ!$B$34:$B$777,N$366)+'СЕТ СН'!$F$13</f>
        <v>613.32909586999995</v>
      </c>
      <c r="O380" s="36">
        <f>SUMIFS(СВЦЭМ!$K$34:$K$777,СВЦЭМ!$A$34:$A$777,$A380,СВЦЭМ!$B$34:$B$777,O$366)+'СЕТ СН'!$F$13</f>
        <v>605.67241250999996</v>
      </c>
      <c r="P380" s="36">
        <f>SUMIFS(СВЦЭМ!$K$34:$K$777,СВЦЭМ!$A$34:$A$777,$A380,СВЦЭМ!$B$34:$B$777,P$366)+'СЕТ СН'!$F$13</f>
        <v>566.50891027</v>
      </c>
      <c r="Q380" s="36">
        <f>SUMIFS(СВЦЭМ!$K$34:$K$777,СВЦЭМ!$A$34:$A$777,$A380,СВЦЭМ!$B$34:$B$777,Q$366)+'СЕТ СН'!$F$13</f>
        <v>532.13091431999999</v>
      </c>
      <c r="R380" s="36">
        <f>SUMIFS(СВЦЭМ!$K$34:$K$777,СВЦЭМ!$A$34:$A$777,$A380,СВЦЭМ!$B$34:$B$777,R$366)+'СЕТ СН'!$F$13</f>
        <v>491.83249074000003</v>
      </c>
      <c r="S380" s="36">
        <f>SUMIFS(СВЦЭМ!$K$34:$K$777,СВЦЭМ!$A$34:$A$777,$A380,СВЦЭМ!$B$34:$B$777,S$366)+'СЕТ СН'!$F$13</f>
        <v>430.32670241</v>
      </c>
      <c r="T380" s="36">
        <f>SUMIFS(СВЦЭМ!$K$34:$K$777,СВЦЭМ!$A$34:$A$777,$A380,СВЦЭМ!$B$34:$B$777,T$366)+'СЕТ СН'!$F$13</f>
        <v>415.91928417999998</v>
      </c>
      <c r="U380" s="36">
        <f>SUMIFS(СВЦЭМ!$K$34:$K$777,СВЦЭМ!$A$34:$A$777,$A380,СВЦЭМ!$B$34:$B$777,U$366)+'СЕТ СН'!$F$13</f>
        <v>430.65066234</v>
      </c>
      <c r="V380" s="36">
        <f>SUMIFS(СВЦЭМ!$K$34:$K$777,СВЦЭМ!$A$34:$A$777,$A380,СВЦЭМ!$B$34:$B$777,V$366)+'СЕТ СН'!$F$13</f>
        <v>432.20138900000001</v>
      </c>
      <c r="W380" s="36">
        <f>SUMIFS(СВЦЭМ!$K$34:$K$777,СВЦЭМ!$A$34:$A$777,$A380,СВЦЭМ!$B$34:$B$777,W$366)+'СЕТ СН'!$F$13</f>
        <v>418.17687415</v>
      </c>
      <c r="X380" s="36">
        <f>SUMIFS(СВЦЭМ!$K$34:$K$777,СВЦЭМ!$A$34:$A$777,$A380,СВЦЭМ!$B$34:$B$777,X$366)+'СЕТ СН'!$F$13</f>
        <v>415.53461465999999</v>
      </c>
      <c r="Y380" s="36">
        <f>SUMIFS(СВЦЭМ!$K$34:$K$777,СВЦЭМ!$A$34:$A$777,$A380,СВЦЭМ!$B$34:$B$777,Y$366)+'СЕТ СН'!$F$13</f>
        <v>489.84467078</v>
      </c>
    </row>
    <row r="381" spans="1:25" ht="15.75" x14ac:dyDescent="0.2">
      <c r="A381" s="35">
        <f t="shared" si="10"/>
        <v>43388</v>
      </c>
      <c r="B381" s="36">
        <f>SUMIFS(СВЦЭМ!$K$34:$K$777,СВЦЭМ!$A$34:$A$777,$A381,СВЦЭМ!$B$34:$B$777,B$366)+'СЕТ СН'!$F$13</f>
        <v>622.05661636000002</v>
      </c>
      <c r="C381" s="36">
        <f>SUMIFS(СВЦЭМ!$K$34:$K$777,СВЦЭМ!$A$34:$A$777,$A381,СВЦЭМ!$B$34:$B$777,C$366)+'СЕТ СН'!$F$13</f>
        <v>702.76638058000003</v>
      </c>
      <c r="D381" s="36">
        <f>SUMIFS(СВЦЭМ!$K$34:$K$777,СВЦЭМ!$A$34:$A$777,$A381,СВЦЭМ!$B$34:$B$777,D$366)+'СЕТ СН'!$F$13</f>
        <v>734.29056089000005</v>
      </c>
      <c r="E381" s="36">
        <f>SUMIFS(СВЦЭМ!$K$34:$K$777,СВЦЭМ!$A$34:$A$777,$A381,СВЦЭМ!$B$34:$B$777,E$366)+'СЕТ СН'!$F$13</f>
        <v>734.37569665000001</v>
      </c>
      <c r="F381" s="36">
        <f>SUMIFS(СВЦЭМ!$K$34:$K$777,СВЦЭМ!$A$34:$A$777,$A381,СВЦЭМ!$B$34:$B$777,F$366)+'СЕТ СН'!$F$13</f>
        <v>735.04945187999999</v>
      </c>
      <c r="G381" s="36">
        <f>SUMIFS(СВЦЭМ!$K$34:$K$777,СВЦЭМ!$A$34:$A$777,$A381,СВЦЭМ!$B$34:$B$777,G$366)+'СЕТ СН'!$F$13</f>
        <v>737.42138378000004</v>
      </c>
      <c r="H381" s="36">
        <f>SUMIFS(СВЦЭМ!$K$34:$K$777,СВЦЭМ!$A$34:$A$777,$A381,СВЦЭМ!$B$34:$B$777,H$366)+'СЕТ СН'!$F$13</f>
        <v>697.52192290000005</v>
      </c>
      <c r="I381" s="36">
        <f>SUMIFS(СВЦЭМ!$K$34:$K$777,СВЦЭМ!$A$34:$A$777,$A381,СВЦЭМ!$B$34:$B$777,I$366)+'СЕТ СН'!$F$13</f>
        <v>649.26204651</v>
      </c>
      <c r="J381" s="36">
        <f>SUMIFS(СВЦЭМ!$K$34:$K$777,СВЦЭМ!$A$34:$A$777,$A381,СВЦЭМ!$B$34:$B$777,J$366)+'СЕТ СН'!$F$13</f>
        <v>631.25778055000001</v>
      </c>
      <c r="K381" s="36">
        <f>SUMIFS(СВЦЭМ!$K$34:$K$777,СВЦЭМ!$A$34:$A$777,$A381,СВЦЭМ!$B$34:$B$777,K$366)+'СЕТ СН'!$F$13</f>
        <v>608.73833605000004</v>
      </c>
      <c r="L381" s="36">
        <f>SUMIFS(СВЦЭМ!$K$34:$K$777,СВЦЭМ!$A$34:$A$777,$A381,СВЦЭМ!$B$34:$B$777,L$366)+'СЕТ СН'!$F$13</f>
        <v>603.53828395999994</v>
      </c>
      <c r="M381" s="36">
        <f>SUMIFS(СВЦЭМ!$K$34:$K$777,СВЦЭМ!$A$34:$A$777,$A381,СВЦЭМ!$B$34:$B$777,M$366)+'СЕТ СН'!$F$13</f>
        <v>602.25983170999996</v>
      </c>
      <c r="N381" s="36">
        <f>SUMIFS(СВЦЭМ!$K$34:$K$777,СВЦЭМ!$A$34:$A$777,$A381,СВЦЭМ!$B$34:$B$777,N$366)+'СЕТ СН'!$F$13</f>
        <v>615.56845145</v>
      </c>
      <c r="O381" s="36">
        <f>SUMIFS(СВЦЭМ!$K$34:$K$777,СВЦЭМ!$A$34:$A$777,$A381,СВЦЭМ!$B$34:$B$777,O$366)+'СЕТ СН'!$F$13</f>
        <v>610.49216393999995</v>
      </c>
      <c r="P381" s="36">
        <f>SUMIFS(СВЦЭМ!$K$34:$K$777,СВЦЭМ!$A$34:$A$777,$A381,СВЦЭМ!$B$34:$B$777,P$366)+'СЕТ СН'!$F$13</f>
        <v>574.70261932000005</v>
      </c>
      <c r="Q381" s="36">
        <f>SUMIFS(СВЦЭМ!$K$34:$K$777,СВЦЭМ!$A$34:$A$777,$A381,СВЦЭМ!$B$34:$B$777,Q$366)+'СЕТ СН'!$F$13</f>
        <v>525.74702688000002</v>
      </c>
      <c r="R381" s="36">
        <f>SUMIFS(СВЦЭМ!$K$34:$K$777,СВЦЭМ!$A$34:$A$777,$A381,СВЦЭМ!$B$34:$B$777,R$366)+'СЕТ СН'!$F$13</f>
        <v>454.73513814</v>
      </c>
      <c r="S381" s="36">
        <f>SUMIFS(СВЦЭМ!$K$34:$K$777,СВЦЭМ!$A$34:$A$777,$A381,СВЦЭМ!$B$34:$B$777,S$366)+'СЕТ СН'!$F$13</f>
        <v>396.31187641000002</v>
      </c>
      <c r="T381" s="36">
        <f>SUMIFS(СВЦЭМ!$K$34:$K$777,СВЦЭМ!$A$34:$A$777,$A381,СВЦЭМ!$B$34:$B$777,T$366)+'СЕТ СН'!$F$13</f>
        <v>376.41046828999998</v>
      </c>
      <c r="U381" s="36">
        <f>SUMIFS(СВЦЭМ!$K$34:$K$777,СВЦЭМ!$A$34:$A$777,$A381,СВЦЭМ!$B$34:$B$777,U$366)+'СЕТ СН'!$F$13</f>
        <v>366.13611047000001</v>
      </c>
      <c r="V381" s="36">
        <f>SUMIFS(СВЦЭМ!$K$34:$K$777,СВЦЭМ!$A$34:$A$777,$A381,СВЦЭМ!$B$34:$B$777,V$366)+'СЕТ СН'!$F$13</f>
        <v>362.08362869000001</v>
      </c>
      <c r="W381" s="36">
        <f>SUMIFS(СВЦЭМ!$K$34:$K$777,СВЦЭМ!$A$34:$A$777,$A381,СВЦЭМ!$B$34:$B$777,W$366)+'СЕТ СН'!$F$13</f>
        <v>366.79524090000001</v>
      </c>
      <c r="X381" s="36">
        <f>SUMIFS(СВЦЭМ!$K$34:$K$777,СВЦЭМ!$A$34:$A$777,$A381,СВЦЭМ!$B$34:$B$777,X$366)+'СЕТ СН'!$F$13</f>
        <v>407.33806749000001</v>
      </c>
      <c r="Y381" s="36">
        <f>SUMIFS(СВЦЭМ!$K$34:$K$777,СВЦЭМ!$A$34:$A$777,$A381,СВЦЭМ!$B$34:$B$777,Y$366)+'СЕТ СН'!$F$13</f>
        <v>486.80091951000003</v>
      </c>
    </row>
    <row r="382" spans="1:25" ht="15.75" x14ac:dyDescent="0.2">
      <c r="A382" s="35">
        <f t="shared" si="10"/>
        <v>43389</v>
      </c>
      <c r="B382" s="36">
        <f>SUMIFS(СВЦЭМ!$K$34:$K$777,СВЦЭМ!$A$34:$A$777,$A382,СВЦЭМ!$B$34:$B$777,B$366)+'СЕТ СН'!$F$13</f>
        <v>576.01351614999999</v>
      </c>
      <c r="C382" s="36">
        <f>SUMIFS(СВЦЭМ!$K$34:$K$777,СВЦЭМ!$A$34:$A$777,$A382,СВЦЭМ!$B$34:$B$777,C$366)+'СЕТ СН'!$F$13</f>
        <v>654.27745258000004</v>
      </c>
      <c r="D382" s="36">
        <f>SUMIFS(СВЦЭМ!$K$34:$K$777,СВЦЭМ!$A$34:$A$777,$A382,СВЦЭМ!$B$34:$B$777,D$366)+'СЕТ СН'!$F$13</f>
        <v>711.87474248000001</v>
      </c>
      <c r="E382" s="36">
        <f>SUMIFS(СВЦЭМ!$K$34:$K$777,СВЦЭМ!$A$34:$A$777,$A382,СВЦЭМ!$B$34:$B$777,E$366)+'СЕТ СН'!$F$13</f>
        <v>716.43380663000005</v>
      </c>
      <c r="F382" s="36">
        <f>SUMIFS(СВЦЭМ!$K$34:$K$777,СВЦЭМ!$A$34:$A$777,$A382,СВЦЭМ!$B$34:$B$777,F$366)+'СЕТ СН'!$F$13</f>
        <v>705.30176762999997</v>
      </c>
      <c r="G382" s="36">
        <f>SUMIFS(СВЦЭМ!$K$34:$K$777,СВЦЭМ!$A$34:$A$777,$A382,СВЦЭМ!$B$34:$B$777,G$366)+'СЕТ СН'!$F$13</f>
        <v>686.59622148000005</v>
      </c>
      <c r="H382" s="36">
        <f>SUMIFS(СВЦЭМ!$K$34:$K$777,СВЦЭМ!$A$34:$A$777,$A382,СВЦЭМ!$B$34:$B$777,H$366)+'СЕТ СН'!$F$13</f>
        <v>659.59626216000004</v>
      </c>
      <c r="I382" s="36">
        <f>SUMIFS(СВЦЭМ!$K$34:$K$777,СВЦЭМ!$A$34:$A$777,$A382,СВЦЭМ!$B$34:$B$777,I$366)+'СЕТ СН'!$F$13</f>
        <v>648.24564353000005</v>
      </c>
      <c r="J382" s="36">
        <f>SUMIFS(СВЦЭМ!$K$34:$K$777,СВЦЭМ!$A$34:$A$777,$A382,СВЦЭМ!$B$34:$B$777,J$366)+'СЕТ СН'!$F$13</f>
        <v>648.06206010999995</v>
      </c>
      <c r="K382" s="36">
        <f>SUMIFS(СВЦЭМ!$K$34:$K$777,СВЦЭМ!$A$34:$A$777,$A382,СВЦЭМ!$B$34:$B$777,K$366)+'СЕТ СН'!$F$13</f>
        <v>638.05047150999997</v>
      </c>
      <c r="L382" s="36">
        <f>SUMIFS(СВЦЭМ!$K$34:$K$777,СВЦЭМ!$A$34:$A$777,$A382,СВЦЭМ!$B$34:$B$777,L$366)+'СЕТ СН'!$F$13</f>
        <v>636.20174379000002</v>
      </c>
      <c r="M382" s="36">
        <f>SUMIFS(СВЦЭМ!$K$34:$K$777,СВЦЭМ!$A$34:$A$777,$A382,СВЦЭМ!$B$34:$B$777,M$366)+'СЕТ СН'!$F$13</f>
        <v>648.54101686000001</v>
      </c>
      <c r="N382" s="36">
        <f>SUMIFS(СВЦЭМ!$K$34:$K$777,СВЦЭМ!$A$34:$A$777,$A382,СВЦЭМ!$B$34:$B$777,N$366)+'СЕТ СН'!$F$13</f>
        <v>647.10734697999999</v>
      </c>
      <c r="O382" s="36">
        <f>SUMIFS(СВЦЭМ!$K$34:$K$777,СВЦЭМ!$A$34:$A$777,$A382,СВЦЭМ!$B$34:$B$777,O$366)+'СЕТ СН'!$F$13</f>
        <v>637.77907980999998</v>
      </c>
      <c r="P382" s="36">
        <f>SUMIFS(СВЦЭМ!$K$34:$K$777,СВЦЭМ!$A$34:$A$777,$A382,СВЦЭМ!$B$34:$B$777,P$366)+'СЕТ СН'!$F$13</f>
        <v>600.06881093000004</v>
      </c>
      <c r="Q382" s="36">
        <f>SUMIFS(СВЦЭМ!$K$34:$K$777,СВЦЭМ!$A$34:$A$777,$A382,СВЦЭМ!$B$34:$B$777,Q$366)+'СЕТ СН'!$F$13</f>
        <v>552.95120028999997</v>
      </c>
      <c r="R382" s="36">
        <f>SUMIFS(СВЦЭМ!$K$34:$K$777,СВЦЭМ!$A$34:$A$777,$A382,СВЦЭМ!$B$34:$B$777,R$366)+'СЕТ СН'!$F$13</f>
        <v>482.30607526</v>
      </c>
      <c r="S382" s="36">
        <f>SUMIFS(СВЦЭМ!$K$34:$K$777,СВЦЭМ!$A$34:$A$777,$A382,СВЦЭМ!$B$34:$B$777,S$366)+'СЕТ СН'!$F$13</f>
        <v>414.94667693000002</v>
      </c>
      <c r="T382" s="36">
        <f>SUMIFS(СВЦЭМ!$K$34:$K$777,СВЦЭМ!$A$34:$A$777,$A382,СВЦЭМ!$B$34:$B$777,T$366)+'СЕТ СН'!$F$13</f>
        <v>391.33739679000001</v>
      </c>
      <c r="U382" s="36">
        <f>SUMIFS(СВЦЭМ!$K$34:$K$777,СВЦЭМ!$A$34:$A$777,$A382,СВЦЭМ!$B$34:$B$777,U$366)+'СЕТ СН'!$F$13</f>
        <v>387.08526145000002</v>
      </c>
      <c r="V382" s="36">
        <f>SUMIFS(СВЦЭМ!$K$34:$K$777,СВЦЭМ!$A$34:$A$777,$A382,СВЦЭМ!$B$34:$B$777,V$366)+'СЕТ СН'!$F$13</f>
        <v>390.61366526</v>
      </c>
      <c r="W382" s="36">
        <f>SUMIFS(СВЦЭМ!$K$34:$K$777,СВЦЭМ!$A$34:$A$777,$A382,СВЦЭМ!$B$34:$B$777,W$366)+'СЕТ СН'!$F$13</f>
        <v>408.95485882999998</v>
      </c>
      <c r="X382" s="36">
        <f>SUMIFS(СВЦЭМ!$K$34:$K$777,СВЦЭМ!$A$34:$A$777,$A382,СВЦЭМ!$B$34:$B$777,X$366)+'СЕТ СН'!$F$13</f>
        <v>442.20255737999997</v>
      </c>
      <c r="Y382" s="36">
        <f>SUMIFS(СВЦЭМ!$K$34:$K$777,СВЦЭМ!$A$34:$A$777,$A382,СВЦЭМ!$B$34:$B$777,Y$366)+'СЕТ СН'!$F$13</f>
        <v>521.72747005999997</v>
      </c>
    </row>
    <row r="383" spans="1:25" ht="15.75" x14ac:dyDescent="0.2">
      <c r="A383" s="35">
        <f t="shared" si="10"/>
        <v>43390</v>
      </c>
      <c r="B383" s="36">
        <f>SUMIFS(СВЦЭМ!$K$34:$K$777,СВЦЭМ!$A$34:$A$777,$A383,СВЦЭМ!$B$34:$B$777,B$366)+'СЕТ СН'!$F$13</f>
        <v>623.99760567999999</v>
      </c>
      <c r="C383" s="36">
        <f>SUMIFS(СВЦЭМ!$K$34:$K$777,СВЦЭМ!$A$34:$A$777,$A383,СВЦЭМ!$B$34:$B$777,C$366)+'СЕТ СН'!$F$13</f>
        <v>700.47455079999997</v>
      </c>
      <c r="D383" s="36">
        <f>SUMIFS(СВЦЭМ!$K$34:$K$777,СВЦЭМ!$A$34:$A$777,$A383,СВЦЭМ!$B$34:$B$777,D$366)+'СЕТ СН'!$F$13</f>
        <v>758.16106087000003</v>
      </c>
      <c r="E383" s="36">
        <f>SUMIFS(СВЦЭМ!$K$34:$K$777,СВЦЭМ!$A$34:$A$777,$A383,СВЦЭМ!$B$34:$B$777,E$366)+'СЕТ СН'!$F$13</f>
        <v>760.81086141000003</v>
      </c>
      <c r="F383" s="36">
        <f>SUMIFS(СВЦЭМ!$K$34:$K$777,СВЦЭМ!$A$34:$A$777,$A383,СВЦЭМ!$B$34:$B$777,F$366)+'СЕТ СН'!$F$13</f>
        <v>749.87363541000002</v>
      </c>
      <c r="G383" s="36">
        <f>SUMIFS(СВЦЭМ!$K$34:$K$777,СВЦЭМ!$A$34:$A$777,$A383,СВЦЭМ!$B$34:$B$777,G$366)+'СЕТ СН'!$F$13</f>
        <v>732.02582587999996</v>
      </c>
      <c r="H383" s="36">
        <f>SUMIFS(СВЦЭМ!$K$34:$K$777,СВЦЭМ!$A$34:$A$777,$A383,СВЦЭМ!$B$34:$B$777,H$366)+'СЕТ СН'!$F$13</f>
        <v>678.70238434999999</v>
      </c>
      <c r="I383" s="36">
        <f>SUMIFS(СВЦЭМ!$K$34:$K$777,СВЦЭМ!$A$34:$A$777,$A383,СВЦЭМ!$B$34:$B$777,I$366)+'СЕТ СН'!$F$13</f>
        <v>634.78613261999999</v>
      </c>
      <c r="J383" s="36">
        <f>SUMIFS(СВЦЭМ!$K$34:$K$777,СВЦЭМ!$A$34:$A$777,$A383,СВЦЭМ!$B$34:$B$777,J$366)+'СЕТ СН'!$F$13</f>
        <v>624.13911624000002</v>
      </c>
      <c r="K383" s="36">
        <f>SUMIFS(СВЦЭМ!$K$34:$K$777,СВЦЭМ!$A$34:$A$777,$A383,СВЦЭМ!$B$34:$B$777,K$366)+'СЕТ СН'!$F$13</f>
        <v>607.53933504999998</v>
      </c>
      <c r="L383" s="36">
        <f>SUMIFS(СВЦЭМ!$K$34:$K$777,СВЦЭМ!$A$34:$A$777,$A383,СВЦЭМ!$B$34:$B$777,L$366)+'СЕТ СН'!$F$13</f>
        <v>602.92943846000003</v>
      </c>
      <c r="M383" s="36">
        <f>SUMIFS(СВЦЭМ!$K$34:$K$777,СВЦЭМ!$A$34:$A$777,$A383,СВЦЭМ!$B$34:$B$777,M$366)+'СЕТ СН'!$F$13</f>
        <v>614.22876580000002</v>
      </c>
      <c r="N383" s="36">
        <f>SUMIFS(СВЦЭМ!$K$34:$K$777,СВЦЭМ!$A$34:$A$777,$A383,СВЦЭМ!$B$34:$B$777,N$366)+'СЕТ СН'!$F$13</f>
        <v>622.73328632000005</v>
      </c>
      <c r="O383" s="36">
        <f>SUMIFS(СВЦЭМ!$K$34:$K$777,СВЦЭМ!$A$34:$A$777,$A383,СВЦЭМ!$B$34:$B$777,O$366)+'СЕТ СН'!$F$13</f>
        <v>597.70858743999997</v>
      </c>
      <c r="P383" s="36">
        <f>SUMIFS(СВЦЭМ!$K$34:$K$777,СВЦЭМ!$A$34:$A$777,$A383,СВЦЭМ!$B$34:$B$777,P$366)+'СЕТ СН'!$F$13</f>
        <v>559.93811970000002</v>
      </c>
      <c r="Q383" s="36">
        <f>SUMIFS(СВЦЭМ!$K$34:$K$777,СВЦЭМ!$A$34:$A$777,$A383,СВЦЭМ!$B$34:$B$777,Q$366)+'СЕТ СН'!$F$13</f>
        <v>517.23336012000004</v>
      </c>
      <c r="R383" s="36">
        <f>SUMIFS(СВЦЭМ!$K$34:$K$777,СВЦЭМ!$A$34:$A$777,$A383,СВЦЭМ!$B$34:$B$777,R$366)+'СЕТ СН'!$F$13</f>
        <v>452.96175562000002</v>
      </c>
      <c r="S383" s="36">
        <f>SUMIFS(СВЦЭМ!$K$34:$K$777,СВЦЭМ!$A$34:$A$777,$A383,СВЦЭМ!$B$34:$B$777,S$366)+'СЕТ СН'!$F$13</f>
        <v>402.00280948</v>
      </c>
      <c r="T383" s="36">
        <f>SUMIFS(СВЦЭМ!$K$34:$K$777,СВЦЭМ!$A$34:$A$777,$A383,СВЦЭМ!$B$34:$B$777,T$366)+'СЕТ СН'!$F$13</f>
        <v>384.84009120000002</v>
      </c>
      <c r="U383" s="36">
        <f>SUMIFS(СВЦЭМ!$K$34:$K$777,СВЦЭМ!$A$34:$A$777,$A383,СВЦЭМ!$B$34:$B$777,U$366)+'СЕТ СН'!$F$13</f>
        <v>372.30734732000002</v>
      </c>
      <c r="V383" s="36">
        <f>SUMIFS(СВЦЭМ!$K$34:$K$777,СВЦЭМ!$A$34:$A$777,$A383,СВЦЭМ!$B$34:$B$777,V$366)+'СЕТ СН'!$F$13</f>
        <v>375.31462723999999</v>
      </c>
      <c r="W383" s="36">
        <f>SUMIFS(СВЦЭМ!$K$34:$K$777,СВЦЭМ!$A$34:$A$777,$A383,СВЦЭМ!$B$34:$B$777,W$366)+'СЕТ СН'!$F$13</f>
        <v>395.22891922999997</v>
      </c>
      <c r="X383" s="36">
        <f>SUMIFS(СВЦЭМ!$K$34:$K$777,СВЦЭМ!$A$34:$A$777,$A383,СВЦЭМ!$B$34:$B$777,X$366)+'СЕТ СН'!$F$13</f>
        <v>437.68854880999999</v>
      </c>
      <c r="Y383" s="36">
        <f>SUMIFS(СВЦЭМ!$K$34:$K$777,СВЦЭМ!$A$34:$A$777,$A383,СВЦЭМ!$B$34:$B$777,Y$366)+'СЕТ СН'!$F$13</f>
        <v>521.77483174999998</v>
      </c>
    </row>
    <row r="384" spans="1:25" ht="15.75" x14ac:dyDescent="0.2">
      <c r="A384" s="35">
        <f t="shared" si="10"/>
        <v>43391</v>
      </c>
      <c r="B384" s="36">
        <f>SUMIFS(СВЦЭМ!$K$34:$K$777,СВЦЭМ!$A$34:$A$777,$A384,СВЦЭМ!$B$34:$B$777,B$366)+'СЕТ СН'!$F$13</f>
        <v>615.77672123000002</v>
      </c>
      <c r="C384" s="36">
        <f>SUMIFS(СВЦЭМ!$K$34:$K$777,СВЦЭМ!$A$34:$A$777,$A384,СВЦЭМ!$B$34:$B$777,C$366)+'СЕТ СН'!$F$13</f>
        <v>684.88086986999997</v>
      </c>
      <c r="D384" s="36">
        <f>SUMIFS(СВЦЭМ!$K$34:$K$777,СВЦЭМ!$A$34:$A$777,$A384,СВЦЭМ!$B$34:$B$777,D$366)+'СЕТ СН'!$F$13</f>
        <v>746.17475379999996</v>
      </c>
      <c r="E384" s="36">
        <f>SUMIFS(СВЦЭМ!$K$34:$K$777,СВЦЭМ!$A$34:$A$777,$A384,СВЦЭМ!$B$34:$B$777,E$366)+'СЕТ СН'!$F$13</f>
        <v>746.73772453000004</v>
      </c>
      <c r="F384" s="36">
        <f>SUMIFS(СВЦЭМ!$K$34:$K$777,СВЦЭМ!$A$34:$A$777,$A384,СВЦЭМ!$B$34:$B$777,F$366)+'СЕТ СН'!$F$13</f>
        <v>739.16020650999997</v>
      </c>
      <c r="G384" s="36">
        <f>SUMIFS(СВЦЭМ!$K$34:$K$777,СВЦЭМ!$A$34:$A$777,$A384,СВЦЭМ!$B$34:$B$777,G$366)+'СЕТ СН'!$F$13</f>
        <v>722.10351367999999</v>
      </c>
      <c r="H384" s="36">
        <f>SUMIFS(СВЦЭМ!$K$34:$K$777,СВЦЭМ!$A$34:$A$777,$A384,СВЦЭМ!$B$34:$B$777,H$366)+'СЕТ СН'!$F$13</f>
        <v>683.47416249000003</v>
      </c>
      <c r="I384" s="36">
        <f>SUMIFS(СВЦЭМ!$K$34:$K$777,СВЦЭМ!$A$34:$A$777,$A384,СВЦЭМ!$B$34:$B$777,I$366)+'СЕТ СН'!$F$13</f>
        <v>641.52189548000001</v>
      </c>
      <c r="J384" s="36">
        <f>SUMIFS(СВЦЭМ!$K$34:$K$777,СВЦЭМ!$A$34:$A$777,$A384,СВЦЭМ!$B$34:$B$777,J$366)+'СЕТ СН'!$F$13</f>
        <v>635.48429365000004</v>
      </c>
      <c r="K384" s="36">
        <f>SUMIFS(СВЦЭМ!$K$34:$K$777,СВЦЭМ!$A$34:$A$777,$A384,СВЦЭМ!$B$34:$B$777,K$366)+'СЕТ СН'!$F$13</f>
        <v>625.93132135999997</v>
      </c>
      <c r="L384" s="36">
        <f>SUMIFS(СВЦЭМ!$K$34:$K$777,СВЦЭМ!$A$34:$A$777,$A384,СВЦЭМ!$B$34:$B$777,L$366)+'СЕТ СН'!$F$13</f>
        <v>622.20175969000002</v>
      </c>
      <c r="M384" s="36">
        <f>SUMIFS(СВЦЭМ!$K$34:$K$777,СВЦЭМ!$A$34:$A$777,$A384,СВЦЭМ!$B$34:$B$777,M$366)+'СЕТ СН'!$F$13</f>
        <v>631.55251452000005</v>
      </c>
      <c r="N384" s="36">
        <f>SUMIFS(СВЦЭМ!$K$34:$K$777,СВЦЭМ!$A$34:$A$777,$A384,СВЦЭМ!$B$34:$B$777,N$366)+'СЕТ СН'!$F$13</f>
        <v>640.21165230999998</v>
      </c>
      <c r="O384" s="36">
        <f>SUMIFS(СВЦЭМ!$K$34:$K$777,СВЦЭМ!$A$34:$A$777,$A384,СВЦЭМ!$B$34:$B$777,O$366)+'СЕТ СН'!$F$13</f>
        <v>621.34137074</v>
      </c>
      <c r="P384" s="36">
        <f>SUMIFS(СВЦЭМ!$K$34:$K$777,СВЦЭМ!$A$34:$A$777,$A384,СВЦЭМ!$B$34:$B$777,P$366)+'СЕТ СН'!$F$13</f>
        <v>586.92943219999995</v>
      </c>
      <c r="Q384" s="36">
        <f>SUMIFS(СВЦЭМ!$K$34:$K$777,СВЦЭМ!$A$34:$A$777,$A384,СВЦЭМ!$B$34:$B$777,Q$366)+'СЕТ СН'!$F$13</f>
        <v>540.34006198999998</v>
      </c>
      <c r="R384" s="36">
        <f>SUMIFS(СВЦЭМ!$K$34:$K$777,СВЦЭМ!$A$34:$A$777,$A384,СВЦЭМ!$B$34:$B$777,R$366)+'СЕТ СН'!$F$13</f>
        <v>476.42557398999998</v>
      </c>
      <c r="S384" s="36">
        <f>SUMIFS(СВЦЭМ!$K$34:$K$777,СВЦЭМ!$A$34:$A$777,$A384,СВЦЭМ!$B$34:$B$777,S$366)+'СЕТ СН'!$F$13</f>
        <v>419.84470123</v>
      </c>
      <c r="T384" s="36">
        <f>SUMIFS(СВЦЭМ!$K$34:$K$777,СВЦЭМ!$A$34:$A$777,$A384,СВЦЭМ!$B$34:$B$777,T$366)+'СЕТ СН'!$F$13</f>
        <v>398.67392374999997</v>
      </c>
      <c r="U384" s="36">
        <f>SUMIFS(СВЦЭМ!$K$34:$K$777,СВЦЭМ!$A$34:$A$777,$A384,СВЦЭМ!$B$34:$B$777,U$366)+'СЕТ СН'!$F$13</f>
        <v>384.42315493000001</v>
      </c>
      <c r="V384" s="36">
        <f>SUMIFS(СВЦЭМ!$K$34:$K$777,СВЦЭМ!$A$34:$A$777,$A384,СВЦЭМ!$B$34:$B$777,V$366)+'СЕТ СН'!$F$13</f>
        <v>388.17394779</v>
      </c>
      <c r="W384" s="36">
        <f>SUMIFS(СВЦЭМ!$K$34:$K$777,СВЦЭМ!$A$34:$A$777,$A384,СВЦЭМ!$B$34:$B$777,W$366)+'СЕТ СН'!$F$13</f>
        <v>393.09718248000001</v>
      </c>
      <c r="X384" s="36">
        <f>SUMIFS(СВЦЭМ!$K$34:$K$777,СВЦЭМ!$A$34:$A$777,$A384,СВЦЭМ!$B$34:$B$777,X$366)+'СЕТ СН'!$F$13</f>
        <v>447.08678313000001</v>
      </c>
      <c r="Y384" s="36">
        <f>SUMIFS(СВЦЭМ!$K$34:$K$777,СВЦЭМ!$A$34:$A$777,$A384,СВЦЭМ!$B$34:$B$777,Y$366)+'СЕТ СН'!$F$13</f>
        <v>536.93936216999998</v>
      </c>
    </row>
    <row r="385" spans="1:26" ht="15.75" x14ac:dyDescent="0.2">
      <c r="A385" s="35">
        <f t="shared" si="10"/>
        <v>43392</v>
      </c>
      <c r="B385" s="36">
        <f>SUMIFS(СВЦЭМ!$K$34:$K$777,СВЦЭМ!$A$34:$A$777,$A385,СВЦЭМ!$B$34:$B$777,B$366)+'СЕТ СН'!$F$13</f>
        <v>598.61654927999996</v>
      </c>
      <c r="C385" s="36">
        <f>SUMIFS(СВЦЭМ!$K$34:$K$777,СВЦЭМ!$A$34:$A$777,$A385,СВЦЭМ!$B$34:$B$777,C$366)+'СЕТ СН'!$F$13</f>
        <v>664.95469155000001</v>
      </c>
      <c r="D385" s="36">
        <f>SUMIFS(СВЦЭМ!$K$34:$K$777,СВЦЭМ!$A$34:$A$777,$A385,СВЦЭМ!$B$34:$B$777,D$366)+'СЕТ СН'!$F$13</f>
        <v>725.66649199000005</v>
      </c>
      <c r="E385" s="36">
        <f>SUMIFS(СВЦЭМ!$K$34:$K$777,СВЦЭМ!$A$34:$A$777,$A385,СВЦЭМ!$B$34:$B$777,E$366)+'СЕТ СН'!$F$13</f>
        <v>731.75311880000004</v>
      </c>
      <c r="F385" s="36">
        <f>SUMIFS(СВЦЭМ!$K$34:$K$777,СВЦЭМ!$A$34:$A$777,$A385,СВЦЭМ!$B$34:$B$777,F$366)+'СЕТ СН'!$F$13</f>
        <v>721.77603150000004</v>
      </c>
      <c r="G385" s="36">
        <f>SUMIFS(СВЦЭМ!$K$34:$K$777,СВЦЭМ!$A$34:$A$777,$A385,СВЦЭМ!$B$34:$B$777,G$366)+'СЕТ СН'!$F$13</f>
        <v>714.58695579000005</v>
      </c>
      <c r="H385" s="36">
        <f>SUMIFS(СВЦЭМ!$K$34:$K$777,СВЦЭМ!$A$34:$A$777,$A385,СВЦЭМ!$B$34:$B$777,H$366)+'СЕТ СН'!$F$13</f>
        <v>676.62088893999999</v>
      </c>
      <c r="I385" s="36">
        <f>SUMIFS(СВЦЭМ!$K$34:$K$777,СВЦЭМ!$A$34:$A$777,$A385,СВЦЭМ!$B$34:$B$777,I$366)+'СЕТ СН'!$F$13</f>
        <v>644.22386076999999</v>
      </c>
      <c r="J385" s="36">
        <f>SUMIFS(СВЦЭМ!$K$34:$K$777,СВЦЭМ!$A$34:$A$777,$A385,СВЦЭМ!$B$34:$B$777,J$366)+'СЕТ СН'!$F$13</f>
        <v>636.97131860000002</v>
      </c>
      <c r="K385" s="36">
        <f>SUMIFS(СВЦЭМ!$K$34:$K$777,СВЦЭМ!$A$34:$A$777,$A385,СВЦЭМ!$B$34:$B$777,K$366)+'СЕТ СН'!$F$13</f>
        <v>633.43640791999997</v>
      </c>
      <c r="L385" s="36">
        <f>SUMIFS(СВЦЭМ!$K$34:$K$777,СВЦЭМ!$A$34:$A$777,$A385,СВЦЭМ!$B$34:$B$777,L$366)+'СЕТ СН'!$F$13</f>
        <v>644.64370039000005</v>
      </c>
      <c r="M385" s="36">
        <f>SUMIFS(СВЦЭМ!$K$34:$K$777,СВЦЭМ!$A$34:$A$777,$A385,СВЦЭМ!$B$34:$B$777,M$366)+'СЕТ СН'!$F$13</f>
        <v>654.41191534999996</v>
      </c>
      <c r="N385" s="36">
        <f>SUMIFS(СВЦЭМ!$K$34:$K$777,СВЦЭМ!$A$34:$A$777,$A385,СВЦЭМ!$B$34:$B$777,N$366)+'СЕТ СН'!$F$13</f>
        <v>652.84096580999994</v>
      </c>
      <c r="O385" s="36">
        <f>SUMIFS(СВЦЭМ!$K$34:$K$777,СВЦЭМ!$A$34:$A$777,$A385,СВЦЭМ!$B$34:$B$777,O$366)+'СЕТ СН'!$F$13</f>
        <v>644.80559761999996</v>
      </c>
      <c r="P385" s="36">
        <f>SUMIFS(СВЦЭМ!$K$34:$K$777,СВЦЭМ!$A$34:$A$777,$A385,СВЦЭМ!$B$34:$B$777,P$366)+'СЕТ СН'!$F$13</f>
        <v>607.80086799000003</v>
      </c>
      <c r="Q385" s="36">
        <f>SUMIFS(СВЦЭМ!$K$34:$K$777,СВЦЭМ!$A$34:$A$777,$A385,СВЦЭМ!$B$34:$B$777,Q$366)+'СЕТ СН'!$F$13</f>
        <v>561.50635825999996</v>
      </c>
      <c r="R385" s="36">
        <f>SUMIFS(СВЦЭМ!$K$34:$K$777,СВЦЭМ!$A$34:$A$777,$A385,СВЦЭМ!$B$34:$B$777,R$366)+'СЕТ СН'!$F$13</f>
        <v>502.32006408000001</v>
      </c>
      <c r="S385" s="36">
        <f>SUMIFS(СВЦЭМ!$K$34:$K$777,СВЦЭМ!$A$34:$A$777,$A385,СВЦЭМ!$B$34:$B$777,S$366)+'СЕТ СН'!$F$13</f>
        <v>442.06129721999997</v>
      </c>
      <c r="T385" s="36">
        <f>SUMIFS(СВЦЭМ!$K$34:$K$777,СВЦЭМ!$A$34:$A$777,$A385,СВЦЭМ!$B$34:$B$777,T$366)+'СЕТ СН'!$F$13</f>
        <v>417.31612225999999</v>
      </c>
      <c r="U385" s="36">
        <f>SUMIFS(СВЦЭМ!$K$34:$K$777,СВЦЭМ!$A$34:$A$777,$A385,СВЦЭМ!$B$34:$B$777,U$366)+'СЕТ СН'!$F$13</f>
        <v>399.71353549999998</v>
      </c>
      <c r="V385" s="36">
        <f>SUMIFS(СВЦЭМ!$K$34:$K$777,СВЦЭМ!$A$34:$A$777,$A385,СВЦЭМ!$B$34:$B$777,V$366)+'СЕТ СН'!$F$13</f>
        <v>397.55839043999998</v>
      </c>
      <c r="W385" s="36">
        <f>SUMIFS(СВЦЭМ!$K$34:$K$777,СВЦЭМ!$A$34:$A$777,$A385,СВЦЭМ!$B$34:$B$777,W$366)+'СЕТ СН'!$F$13</f>
        <v>403.35239819999998</v>
      </c>
      <c r="X385" s="36">
        <f>SUMIFS(СВЦЭМ!$K$34:$K$777,СВЦЭМ!$A$34:$A$777,$A385,СВЦЭМ!$B$34:$B$777,X$366)+'СЕТ СН'!$F$13</f>
        <v>453.40134888</v>
      </c>
      <c r="Y385" s="36">
        <f>SUMIFS(СВЦЭМ!$K$34:$K$777,СВЦЭМ!$A$34:$A$777,$A385,СВЦЭМ!$B$34:$B$777,Y$366)+'СЕТ СН'!$F$13</f>
        <v>531.02199049000001</v>
      </c>
    </row>
    <row r="386" spans="1:26" ht="15.75" x14ac:dyDescent="0.2">
      <c r="A386" s="35">
        <f t="shared" si="10"/>
        <v>43393</v>
      </c>
      <c r="B386" s="36">
        <f>SUMIFS(СВЦЭМ!$K$34:$K$777,СВЦЭМ!$A$34:$A$777,$A386,СВЦЭМ!$B$34:$B$777,B$366)+'СЕТ СН'!$F$13</f>
        <v>641.96540591999997</v>
      </c>
      <c r="C386" s="36">
        <f>SUMIFS(СВЦЭМ!$K$34:$K$777,СВЦЭМ!$A$34:$A$777,$A386,СВЦЭМ!$B$34:$B$777,C$366)+'СЕТ СН'!$F$13</f>
        <v>714.12286986000004</v>
      </c>
      <c r="D386" s="36">
        <f>SUMIFS(СВЦЭМ!$K$34:$K$777,СВЦЭМ!$A$34:$A$777,$A386,СВЦЭМ!$B$34:$B$777,D$366)+'СЕТ СН'!$F$13</f>
        <v>765.69512983000004</v>
      </c>
      <c r="E386" s="36">
        <f>SUMIFS(СВЦЭМ!$K$34:$K$777,СВЦЭМ!$A$34:$A$777,$A386,СВЦЭМ!$B$34:$B$777,E$366)+'СЕТ СН'!$F$13</f>
        <v>773.21269860999996</v>
      </c>
      <c r="F386" s="36">
        <f>SUMIFS(СВЦЭМ!$K$34:$K$777,СВЦЭМ!$A$34:$A$777,$A386,СВЦЭМ!$B$34:$B$777,F$366)+'СЕТ СН'!$F$13</f>
        <v>768.12132537000002</v>
      </c>
      <c r="G386" s="36">
        <f>SUMIFS(СВЦЭМ!$K$34:$K$777,СВЦЭМ!$A$34:$A$777,$A386,СВЦЭМ!$B$34:$B$777,G$366)+'СЕТ СН'!$F$13</f>
        <v>758.82104159000005</v>
      </c>
      <c r="H386" s="36">
        <f>SUMIFS(СВЦЭМ!$K$34:$K$777,СВЦЭМ!$A$34:$A$777,$A386,СВЦЭМ!$B$34:$B$777,H$366)+'СЕТ СН'!$F$13</f>
        <v>738.48403365000001</v>
      </c>
      <c r="I386" s="36">
        <f>SUMIFS(СВЦЭМ!$K$34:$K$777,СВЦЭМ!$A$34:$A$777,$A386,СВЦЭМ!$B$34:$B$777,I$366)+'СЕТ СН'!$F$13</f>
        <v>689.26240418999998</v>
      </c>
      <c r="J386" s="36">
        <f>SUMIFS(СВЦЭМ!$K$34:$K$777,СВЦЭМ!$A$34:$A$777,$A386,СВЦЭМ!$B$34:$B$777,J$366)+'СЕТ СН'!$F$13</f>
        <v>665.93223562000003</v>
      </c>
      <c r="K386" s="36">
        <f>SUMIFS(СВЦЭМ!$K$34:$K$777,СВЦЭМ!$A$34:$A$777,$A386,СВЦЭМ!$B$34:$B$777,K$366)+'СЕТ СН'!$F$13</f>
        <v>628.88736213000004</v>
      </c>
      <c r="L386" s="36">
        <f>SUMIFS(СВЦЭМ!$K$34:$K$777,СВЦЭМ!$A$34:$A$777,$A386,СВЦЭМ!$B$34:$B$777,L$366)+'СЕТ СН'!$F$13</f>
        <v>620.57384702000002</v>
      </c>
      <c r="M386" s="36">
        <f>SUMIFS(СВЦЭМ!$K$34:$K$777,СВЦЭМ!$A$34:$A$777,$A386,СВЦЭМ!$B$34:$B$777,M$366)+'СЕТ СН'!$F$13</f>
        <v>626.95918408</v>
      </c>
      <c r="N386" s="36">
        <f>SUMIFS(СВЦЭМ!$K$34:$K$777,СВЦЭМ!$A$34:$A$777,$A386,СВЦЭМ!$B$34:$B$777,N$366)+'СЕТ СН'!$F$13</f>
        <v>644.56928233999997</v>
      </c>
      <c r="O386" s="36">
        <f>SUMIFS(СВЦЭМ!$K$34:$K$777,СВЦЭМ!$A$34:$A$777,$A386,СВЦЭМ!$B$34:$B$777,O$366)+'СЕТ СН'!$F$13</f>
        <v>646.62716053999998</v>
      </c>
      <c r="P386" s="36">
        <f>SUMIFS(СВЦЭМ!$K$34:$K$777,СВЦЭМ!$A$34:$A$777,$A386,СВЦЭМ!$B$34:$B$777,P$366)+'СЕТ СН'!$F$13</f>
        <v>613.07343408999998</v>
      </c>
      <c r="Q386" s="36">
        <f>SUMIFS(СВЦЭМ!$K$34:$K$777,СВЦЭМ!$A$34:$A$777,$A386,СВЦЭМ!$B$34:$B$777,Q$366)+'СЕТ СН'!$F$13</f>
        <v>565.27934096000001</v>
      </c>
      <c r="R386" s="36">
        <f>SUMIFS(СВЦЭМ!$K$34:$K$777,СВЦЭМ!$A$34:$A$777,$A386,СВЦЭМ!$B$34:$B$777,R$366)+'СЕТ СН'!$F$13</f>
        <v>493.81591908000001</v>
      </c>
      <c r="S386" s="36">
        <f>SUMIFS(СВЦЭМ!$K$34:$K$777,СВЦЭМ!$A$34:$A$777,$A386,СВЦЭМ!$B$34:$B$777,S$366)+'СЕТ СН'!$F$13</f>
        <v>424.97460467000002</v>
      </c>
      <c r="T386" s="36">
        <f>SUMIFS(СВЦЭМ!$K$34:$K$777,СВЦЭМ!$A$34:$A$777,$A386,СВЦЭМ!$B$34:$B$777,T$366)+'СЕТ СН'!$F$13</f>
        <v>394.99258863</v>
      </c>
      <c r="U386" s="36">
        <f>SUMIFS(СВЦЭМ!$K$34:$K$777,СВЦЭМ!$A$34:$A$777,$A386,СВЦЭМ!$B$34:$B$777,U$366)+'СЕТ СН'!$F$13</f>
        <v>398.77988271999999</v>
      </c>
      <c r="V386" s="36">
        <f>SUMIFS(СВЦЭМ!$K$34:$K$777,СВЦЭМ!$A$34:$A$777,$A386,СВЦЭМ!$B$34:$B$777,V$366)+'СЕТ СН'!$F$13</f>
        <v>393.2940011</v>
      </c>
      <c r="W386" s="36">
        <f>SUMIFS(СВЦЭМ!$K$34:$K$777,СВЦЭМ!$A$34:$A$777,$A386,СВЦЭМ!$B$34:$B$777,W$366)+'СЕТ СН'!$F$13</f>
        <v>402.45239672999998</v>
      </c>
      <c r="X386" s="36">
        <f>SUMIFS(СВЦЭМ!$K$34:$K$777,СВЦЭМ!$A$34:$A$777,$A386,СВЦЭМ!$B$34:$B$777,X$366)+'СЕТ СН'!$F$13</f>
        <v>429.14730509999998</v>
      </c>
      <c r="Y386" s="36">
        <f>SUMIFS(СВЦЭМ!$K$34:$K$777,СВЦЭМ!$A$34:$A$777,$A386,СВЦЭМ!$B$34:$B$777,Y$366)+'СЕТ СН'!$F$13</f>
        <v>510.09335991</v>
      </c>
    </row>
    <row r="387" spans="1:26" ht="15.75" x14ac:dyDescent="0.2">
      <c r="A387" s="35">
        <f t="shared" si="10"/>
        <v>43394</v>
      </c>
      <c r="B387" s="36">
        <f>SUMIFS(СВЦЭМ!$K$34:$K$777,СВЦЭМ!$A$34:$A$777,$A387,СВЦЭМ!$B$34:$B$777,B$366)+'СЕТ СН'!$F$13</f>
        <v>600.16344962999995</v>
      </c>
      <c r="C387" s="36">
        <f>SUMIFS(СВЦЭМ!$K$34:$K$777,СВЦЭМ!$A$34:$A$777,$A387,СВЦЭМ!$B$34:$B$777,C$366)+'СЕТ СН'!$F$13</f>
        <v>634.55728836000003</v>
      </c>
      <c r="D387" s="36">
        <f>SUMIFS(СВЦЭМ!$K$34:$K$777,СВЦЭМ!$A$34:$A$777,$A387,СВЦЭМ!$B$34:$B$777,D$366)+'СЕТ СН'!$F$13</f>
        <v>714.09535473999995</v>
      </c>
      <c r="E387" s="36">
        <f>SUMIFS(СВЦЭМ!$K$34:$K$777,СВЦЭМ!$A$34:$A$777,$A387,СВЦЭМ!$B$34:$B$777,E$366)+'СЕТ СН'!$F$13</f>
        <v>740.12754681000001</v>
      </c>
      <c r="F387" s="36">
        <f>SUMIFS(СВЦЭМ!$K$34:$K$777,СВЦЭМ!$A$34:$A$777,$A387,СВЦЭМ!$B$34:$B$777,F$366)+'СЕТ СН'!$F$13</f>
        <v>738.26068640999995</v>
      </c>
      <c r="G387" s="36">
        <f>SUMIFS(СВЦЭМ!$K$34:$K$777,СВЦЭМ!$A$34:$A$777,$A387,СВЦЭМ!$B$34:$B$777,G$366)+'СЕТ СН'!$F$13</f>
        <v>733.26697689000002</v>
      </c>
      <c r="H387" s="36">
        <f>SUMIFS(СВЦЭМ!$K$34:$K$777,СВЦЭМ!$A$34:$A$777,$A387,СВЦЭМ!$B$34:$B$777,H$366)+'СЕТ СН'!$F$13</f>
        <v>730.26580390000004</v>
      </c>
      <c r="I387" s="36">
        <f>SUMIFS(СВЦЭМ!$K$34:$K$777,СВЦЭМ!$A$34:$A$777,$A387,СВЦЭМ!$B$34:$B$777,I$366)+'СЕТ СН'!$F$13</f>
        <v>708.58080260999998</v>
      </c>
      <c r="J387" s="36">
        <f>SUMIFS(СВЦЭМ!$K$34:$K$777,СВЦЭМ!$A$34:$A$777,$A387,СВЦЭМ!$B$34:$B$777,J$366)+'СЕТ СН'!$F$13</f>
        <v>699.62136091000002</v>
      </c>
      <c r="K387" s="36">
        <f>SUMIFS(СВЦЭМ!$K$34:$K$777,СВЦЭМ!$A$34:$A$777,$A387,СВЦЭМ!$B$34:$B$777,K$366)+'СЕТ СН'!$F$13</f>
        <v>646.28449408999995</v>
      </c>
      <c r="L387" s="36">
        <f>SUMIFS(СВЦЭМ!$K$34:$K$777,СВЦЭМ!$A$34:$A$777,$A387,СВЦЭМ!$B$34:$B$777,L$366)+'СЕТ СН'!$F$13</f>
        <v>630.67343743000004</v>
      </c>
      <c r="M387" s="36">
        <f>SUMIFS(СВЦЭМ!$K$34:$K$777,СВЦЭМ!$A$34:$A$777,$A387,СВЦЭМ!$B$34:$B$777,M$366)+'СЕТ СН'!$F$13</f>
        <v>634.78267258000005</v>
      </c>
      <c r="N387" s="36">
        <f>SUMIFS(СВЦЭМ!$K$34:$K$777,СВЦЭМ!$A$34:$A$777,$A387,СВЦЭМ!$B$34:$B$777,N$366)+'СЕТ СН'!$F$13</f>
        <v>646.18808283999999</v>
      </c>
      <c r="O387" s="36">
        <f>SUMIFS(СВЦЭМ!$K$34:$K$777,СВЦЭМ!$A$34:$A$777,$A387,СВЦЭМ!$B$34:$B$777,O$366)+'СЕТ СН'!$F$13</f>
        <v>645.46923684000001</v>
      </c>
      <c r="P387" s="36">
        <f>SUMIFS(СВЦЭМ!$K$34:$K$777,СВЦЭМ!$A$34:$A$777,$A387,СВЦЭМ!$B$34:$B$777,P$366)+'СЕТ СН'!$F$13</f>
        <v>608.62247729000001</v>
      </c>
      <c r="Q387" s="36">
        <f>SUMIFS(СВЦЭМ!$K$34:$K$777,СВЦЭМ!$A$34:$A$777,$A387,СВЦЭМ!$B$34:$B$777,Q$366)+'СЕТ СН'!$F$13</f>
        <v>564.72073743999999</v>
      </c>
      <c r="R387" s="36">
        <f>SUMIFS(СВЦЭМ!$K$34:$K$777,СВЦЭМ!$A$34:$A$777,$A387,СВЦЭМ!$B$34:$B$777,R$366)+'СЕТ СН'!$F$13</f>
        <v>493.29316290000003</v>
      </c>
      <c r="S387" s="36">
        <f>SUMIFS(СВЦЭМ!$K$34:$K$777,СВЦЭМ!$A$34:$A$777,$A387,СВЦЭМ!$B$34:$B$777,S$366)+'СЕТ СН'!$F$13</f>
        <v>428.20359024999999</v>
      </c>
      <c r="T387" s="36">
        <f>SUMIFS(СВЦЭМ!$K$34:$K$777,СВЦЭМ!$A$34:$A$777,$A387,СВЦЭМ!$B$34:$B$777,T$366)+'СЕТ СН'!$F$13</f>
        <v>399.86770751</v>
      </c>
      <c r="U387" s="36">
        <f>SUMIFS(СВЦЭМ!$K$34:$K$777,СВЦЭМ!$A$34:$A$777,$A387,СВЦЭМ!$B$34:$B$777,U$366)+'СЕТ СН'!$F$13</f>
        <v>388.72289809</v>
      </c>
      <c r="V387" s="36">
        <f>SUMIFS(СВЦЭМ!$K$34:$K$777,СВЦЭМ!$A$34:$A$777,$A387,СВЦЭМ!$B$34:$B$777,V$366)+'СЕТ СН'!$F$13</f>
        <v>387.17150647</v>
      </c>
      <c r="W387" s="36">
        <f>SUMIFS(СВЦЭМ!$K$34:$K$777,СВЦЭМ!$A$34:$A$777,$A387,СВЦЭМ!$B$34:$B$777,W$366)+'СЕТ СН'!$F$13</f>
        <v>396.67254000000003</v>
      </c>
      <c r="X387" s="36">
        <f>SUMIFS(СВЦЭМ!$K$34:$K$777,СВЦЭМ!$A$34:$A$777,$A387,СВЦЭМ!$B$34:$B$777,X$366)+'СЕТ СН'!$F$13</f>
        <v>435.14382675000002</v>
      </c>
      <c r="Y387" s="36">
        <f>SUMIFS(СВЦЭМ!$K$34:$K$777,СВЦЭМ!$A$34:$A$777,$A387,СВЦЭМ!$B$34:$B$777,Y$366)+'СЕТ СН'!$F$13</f>
        <v>524.49092904999998</v>
      </c>
    </row>
    <row r="388" spans="1:26" ht="15.75" x14ac:dyDescent="0.2">
      <c r="A388" s="35">
        <f t="shared" si="10"/>
        <v>43395</v>
      </c>
      <c r="B388" s="36">
        <f>SUMIFS(СВЦЭМ!$K$34:$K$777,СВЦЭМ!$A$34:$A$777,$A388,СВЦЭМ!$B$34:$B$777,B$366)+'СЕТ СН'!$F$13</f>
        <v>630.64166518000002</v>
      </c>
      <c r="C388" s="36">
        <f>SUMIFS(СВЦЭМ!$K$34:$K$777,СВЦЭМ!$A$34:$A$777,$A388,СВЦЭМ!$B$34:$B$777,C$366)+'СЕТ СН'!$F$13</f>
        <v>691.35699555999997</v>
      </c>
      <c r="D388" s="36">
        <f>SUMIFS(СВЦЭМ!$K$34:$K$777,СВЦЭМ!$A$34:$A$777,$A388,СВЦЭМ!$B$34:$B$777,D$366)+'СЕТ СН'!$F$13</f>
        <v>750.54783222000003</v>
      </c>
      <c r="E388" s="36">
        <f>SUMIFS(СВЦЭМ!$K$34:$K$777,СВЦЭМ!$A$34:$A$777,$A388,СВЦЭМ!$B$34:$B$777,E$366)+'СЕТ СН'!$F$13</f>
        <v>764.22026069000003</v>
      </c>
      <c r="F388" s="36">
        <f>SUMIFS(СВЦЭМ!$K$34:$K$777,СВЦЭМ!$A$34:$A$777,$A388,СВЦЭМ!$B$34:$B$777,F$366)+'СЕТ СН'!$F$13</f>
        <v>763.32459773000005</v>
      </c>
      <c r="G388" s="36">
        <f>SUMIFS(СВЦЭМ!$K$34:$K$777,СВЦЭМ!$A$34:$A$777,$A388,СВЦЭМ!$B$34:$B$777,G$366)+'СЕТ СН'!$F$13</f>
        <v>749.36907176</v>
      </c>
      <c r="H388" s="36">
        <f>SUMIFS(СВЦЭМ!$K$34:$K$777,СВЦЭМ!$A$34:$A$777,$A388,СВЦЭМ!$B$34:$B$777,H$366)+'СЕТ СН'!$F$13</f>
        <v>707.52409882999996</v>
      </c>
      <c r="I388" s="36">
        <f>SUMIFS(СВЦЭМ!$K$34:$K$777,СВЦЭМ!$A$34:$A$777,$A388,СВЦЭМ!$B$34:$B$777,I$366)+'СЕТ СН'!$F$13</f>
        <v>679.79014258999996</v>
      </c>
      <c r="J388" s="36">
        <f>SUMIFS(СВЦЭМ!$K$34:$K$777,СВЦЭМ!$A$34:$A$777,$A388,СВЦЭМ!$B$34:$B$777,J$366)+'СЕТ СН'!$F$13</f>
        <v>639.83295995000003</v>
      </c>
      <c r="K388" s="36">
        <f>SUMIFS(СВЦЭМ!$K$34:$K$777,СВЦЭМ!$A$34:$A$777,$A388,СВЦЭМ!$B$34:$B$777,K$366)+'СЕТ СН'!$F$13</f>
        <v>620.51623127000005</v>
      </c>
      <c r="L388" s="36">
        <f>SUMIFS(СВЦЭМ!$K$34:$K$777,СВЦЭМ!$A$34:$A$777,$A388,СВЦЭМ!$B$34:$B$777,L$366)+'СЕТ СН'!$F$13</f>
        <v>616.06234639000002</v>
      </c>
      <c r="M388" s="36">
        <f>SUMIFS(СВЦЭМ!$K$34:$K$777,СВЦЭМ!$A$34:$A$777,$A388,СВЦЭМ!$B$34:$B$777,M$366)+'СЕТ СН'!$F$13</f>
        <v>627.24549488000002</v>
      </c>
      <c r="N388" s="36">
        <f>SUMIFS(СВЦЭМ!$K$34:$K$777,СВЦЭМ!$A$34:$A$777,$A388,СВЦЭМ!$B$34:$B$777,N$366)+'СЕТ СН'!$F$13</f>
        <v>642.97638594</v>
      </c>
      <c r="O388" s="36">
        <f>SUMIFS(СВЦЭМ!$K$34:$K$777,СВЦЭМ!$A$34:$A$777,$A388,СВЦЭМ!$B$34:$B$777,O$366)+'СЕТ СН'!$F$13</f>
        <v>619.27774753999995</v>
      </c>
      <c r="P388" s="36">
        <f>SUMIFS(СВЦЭМ!$K$34:$K$777,СВЦЭМ!$A$34:$A$777,$A388,СВЦЭМ!$B$34:$B$777,P$366)+'СЕТ СН'!$F$13</f>
        <v>577.37142706999998</v>
      </c>
      <c r="Q388" s="36">
        <f>SUMIFS(СВЦЭМ!$K$34:$K$777,СВЦЭМ!$A$34:$A$777,$A388,СВЦЭМ!$B$34:$B$777,Q$366)+'СЕТ СН'!$F$13</f>
        <v>536.49995133000004</v>
      </c>
      <c r="R388" s="36">
        <f>SUMIFS(СВЦЭМ!$K$34:$K$777,СВЦЭМ!$A$34:$A$777,$A388,СВЦЭМ!$B$34:$B$777,R$366)+'СЕТ СН'!$F$13</f>
        <v>483.72467957999999</v>
      </c>
      <c r="S388" s="36">
        <f>SUMIFS(СВЦЭМ!$K$34:$K$777,СВЦЭМ!$A$34:$A$777,$A388,СВЦЭМ!$B$34:$B$777,S$366)+'СЕТ СН'!$F$13</f>
        <v>427.65492431000001</v>
      </c>
      <c r="T388" s="36">
        <f>SUMIFS(СВЦЭМ!$K$34:$K$777,СВЦЭМ!$A$34:$A$777,$A388,СВЦЭМ!$B$34:$B$777,T$366)+'СЕТ СН'!$F$13</f>
        <v>420.33657001</v>
      </c>
      <c r="U388" s="36">
        <f>SUMIFS(СВЦЭМ!$K$34:$K$777,СВЦЭМ!$A$34:$A$777,$A388,СВЦЭМ!$B$34:$B$777,U$366)+'СЕТ СН'!$F$13</f>
        <v>408.59756985000001</v>
      </c>
      <c r="V388" s="36">
        <f>SUMIFS(СВЦЭМ!$K$34:$K$777,СВЦЭМ!$A$34:$A$777,$A388,СВЦЭМ!$B$34:$B$777,V$366)+'СЕТ СН'!$F$13</f>
        <v>408.65068650000001</v>
      </c>
      <c r="W388" s="36">
        <f>SUMIFS(СВЦЭМ!$K$34:$K$777,СВЦЭМ!$A$34:$A$777,$A388,СВЦЭМ!$B$34:$B$777,W$366)+'СЕТ СН'!$F$13</f>
        <v>423.14884354999998</v>
      </c>
      <c r="X388" s="36">
        <f>SUMIFS(СВЦЭМ!$K$34:$K$777,СВЦЭМ!$A$34:$A$777,$A388,СВЦЭМ!$B$34:$B$777,X$366)+'СЕТ СН'!$F$13</f>
        <v>467.85469592999999</v>
      </c>
      <c r="Y388" s="36">
        <f>SUMIFS(СВЦЭМ!$K$34:$K$777,СВЦЭМ!$A$34:$A$777,$A388,СВЦЭМ!$B$34:$B$777,Y$366)+'СЕТ СН'!$F$13</f>
        <v>557.71647439000003</v>
      </c>
    </row>
    <row r="389" spans="1:26" ht="15.75" x14ac:dyDescent="0.2">
      <c r="A389" s="35">
        <f t="shared" si="10"/>
        <v>43396</v>
      </c>
      <c r="B389" s="36">
        <f>SUMIFS(СВЦЭМ!$K$34:$K$777,СВЦЭМ!$A$34:$A$777,$A389,СВЦЭМ!$B$34:$B$777,B$366)+'СЕТ СН'!$F$13</f>
        <v>653.31969131999995</v>
      </c>
      <c r="C389" s="36">
        <f>SUMIFS(СВЦЭМ!$K$34:$K$777,СВЦЭМ!$A$34:$A$777,$A389,СВЦЭМ!$B$34:$B$777,C$366)+'СЕТ СН'!$F$13</f>
        <v>724.44468233999999</v>
      </c>
      <c r="D389" s="36">
        <f>SUMIFS(СВЦЭМ!$K$34:$K$777,СВЦЭМ!$A$34:$A$777,$A389,СВЦЭМ!$B$34:$B$777,D$366)+'СЕТ СН'!$F$13</f>
        <v>759.04201670999998</v>
      </c>
      <c r="E389" s="36">
        <f>SUMIFS(СВЦЭМ!$K$34:$K$777,СВЦЭМ!$A$34:$A$777,$A389,СВЦЭМ!$B$34:$B$777,E$366)+'СЕТ СН'!$F$13</f>
        <v>764.25109108000004</v>
      </c>
      <c r="F389" s="36">
        <f>SUMIFS(СВЦЭМ!$K$34:$K$777,СВЦЭМ!$A$34:$A$777,$A389,СВЦЭМ!$B$34:$B$777,F$366)+'СЕТ СН'!$F$13</f>
        <v>756.98468389000004</v>
      </c>
      <c r="G389" s="36">
        <f>SUMIFS(СВЦЭМ!$K$34:$K$777,СВЦЭМ!$A$34:$A$777,$A389,СВЦЭМ!$B$34:$B$777,G$366)+'СЕТ СН'!$F$13</f>
        <v>742.41269878000003</v>
      </c>
      <c r="H389" s="36">
        <f>SUMIFS(СВЦЭМ!$K$34:$K$777,СВЦЭМ!$A$34:$A$777,$A389,СВЦЭМ!$B$34:$B$777,H$366)+'СЕТ СН'!$F$13</f>
        <v>697.29223022999997</v>
      </c>
      <c r="I389" s="36">
        <f>SUMIFS(СВЦЭМ!$K$34:$K$777,СВЦЭМ!$A$34:$A$777,$A389,СВЦЭМ!$B$34:$B$777,I$366)+'СЕТ СН'!$F$13</f>
        <v>672.49164621</v>
      </c>
      <c r="J389" s="36">
        <f>SUMIFS(СВЦЭМ!$K$34:$K$777,СВЦЭМ!$A$34:$A$777,$A389,СВЦЭМ!$B$34:$B$777,J$366)+'СЕТ СН'!$F$13</f>
        <v>650.50020459999996</v>
      </c>
      <c r="K389" s="36">
        <f>SUMIFS(СВЦЭМ!$K$34:$K$777,СВЦЭМ!$A$34:$A$777,$A389,СВЦЭМ!$B$34:$B$777,K$366)+'СЕТ СН'!$F$13</f>
        <v>632.28143813999998</v>
      </c>
      <c r="L389" s="36">
        <f>SUMIFS(СВЦЭМ!$K$34:$K$777,СВЦЭМ!$A$34:$A$777,$A389,СВЦЭМ!$B$34:$B$777,L$366)+'СЕТ СН'!$F$13</f>
        <v>628.21243479999998</v>
      </c>
      <c r="M389" s="36">
        <f>SUMIFS(СВЦЭМ!$K$34:$K$777,СВЦЭМ!$A$34:$A$777,$A389,СВЦЭМ!$B$34:$B$777,M$366)+'СЕТ СН'!$F$13</f>
        <v>640.13723064999999</v>
      </c>
      <c r="N389" s="36">
        <f>SUMIFS(СВЦЭМ!$K$34:$K$777,СВЦЭМ!$A$34:$A$777,$A389,СВЦЭМ!$B$34:$B$777,N$366)+'СЕТ СН'!$F$13</f>
        <v>652.90565228000003</v>
      </c>
      <c r="O389" s="36">
        <f>SUMIFS(СВЦЭМ!$K$34:$K$777,СВЦЭМ!$A$34:$A$777,$A389,СВЦЭМ!$B$34:$B$777,O$366)+'СЕТ СН'!$F$13</f>
        <v>641.13281748999998</v>
      </c>
      <c r="P389" s="36">
        <f>SUMIFS(СВЦЭМ!$K$34:$K$777,СВЦЭМ!$A$34:$A$777,$A389,СВЦЭМ!$B$34:$B$777,P$366)+'СЕТ СН'!$F$13</f>
        <v>608.93900126000005</v>
      </c>
      <c r="Q389" s="36">
        <f>SUMIFS(СВЦЭМ!$K$34:$K$777,СВЦЭМ!$A$34:$A$777,$A389,СВЦЭМ!$B$34:$B$777,Q$366)+'СЕТ СН'!$F$13</f>
        <v>562.90169309999999</v>
      </c>
      <c r="R389" s="36">
        <f>SUMIFS(СВЦЭМ!$K$34:$K$777,СВЦЭМ!$A$34:$A$777,$A389,СВЦЭМ!$B$34:$B$777,R$366)+'СЕТ СН'!$F$13</f>
        <v>500.95548065999998</v>
      </c>
      <c r="S389" s="36">
        <f>SUMIFS(СВЦЭМ!$K$34:$K$777,СВЦЭМ!$A$34:$A$777,$A389,СВЦЭМ!$B$34:$B$777,S$366)+'СЕТ СН'!$F$13</f>
        <v>445.44482741000002</v>
      </c>
      <c r="T389" s="36">
        <f>SUMIFS(СВЦЭМ!$K$34:$K$777,СВЦЭМ!$A$34:$A$777,$A389,СВЦЭМ!$B$34:$B$777,T$366)+'СЕТ СН'!$F$13</f>
        <v>425.89109830000001</v>
      </c>
      <c r="U389" s="36">
        <f>SUMIFS(СВЦЭМ!$K$34:$K$777,СВЦЭМ!$A$34:$A$777,$A389,СВЦЭМ!$B$34:$B$777,U$366)+'СЕТ СН'!$F$13</f>
        <v>416.78590478000001</v>
      </c>
      <c r="V389" s="36">
        <f>SUMIFS(СВЦЭМ!$K$34:$K$777,СВЦЭМ!$A$34:$A$777,$A389,СВЦЭМ!$B$34:$B$777,V$366)+'СЕТ СН'!$F$13</f>
        <v>421.04020945000002</v>
      </c>
      <c r="W389" s="36">
        <f>SUMIFS(СВЦЭМ!$K$34:$K$777,СВЦЭМ!$A$34:$A$777,$A389,СВЦЭМ!$B$34:$B$777,W$366)+'СЕТ СН'!$F$13</f>
        <v>432.61007137000001</v>
      </c>
      <c r="X389" s="36">
        <f>SUMIFS(СВЦЭМ!$K$34:$K$777,СВЦЭМ!$A$34:$A$777,$A389,СВЦЭМ!$B$34:$B$777,X$366)+'СЕТ СН'!$F$13</f>
        <v>473.74880497999999</v>
      </c>
      <c r="Y389" s="36">
        <f>SUMIFS(СВЦЭМ!$K$34:$K$777,СВЦЭМ!$A$34:$A$777,$A389,СВЦЭМ!$B$34:$B$777,Y$366)+'СЕТ СН'!$F$13</f>
        <v>558.11090418000003</v>
      </c>
    </row>
    <row r="390" spans="1:26" ht="15.75" x14ac:dyDescent="0.2">
      <c r="A390" s="35">
        <f t="shared" si="10"/>
        <v>43397</v>
      </c>
      <c r="B390" s="36">
        <f>SUMIFS(СВЦЭМ!$K$34:$K$777,СВЦЭМ!$A$34:$A$777,$A390,СВЦЭМ!$B$34:$B$777,B$366)+'СЕТ СН'!$F$13</f>
        <v>610.37123621000001</v>
      </c>
      <c r="C390" s="36">
        <f>SUMIFS(СВЦЭМ!$K$34:$K$777,СВЦЭМ!$A$34:$A$777,$A390,СВЦЭМ!$B$34:$B$777,C$366)+'СЕТ СН'!$F$13</f>
        <v>674.65362508999999</v>
      </c>
      <c r="D390" s="36">
        <f>SUMIFS(СВЦЭМ!$K$34:$K$777,СВЦЭМ!$A$34:$A$777,$A390,СВЦЭМ!$B$34:$B$777,D$366)+'СЕТ СН'!$F$13</f>
        <v>729.56270278</v>
      </c>
      <c r="E390" s="36">
        <f>SUMIFS(СВЦЭМ!$K$34:$K$777,СВЦЭМ!$A$34:$A$777,$A390,СВЦЭМ!$B$34:$B$777,E$366)+'СЕТ СН'!$F$13</f>
        <v>737.56492072000003</v>
      </c>
      <c r="F390" s="36">
        <f>SUMIFS(СВЦЭМ!$K$34:$K$777,СВЦЭМ!$A$34:$A$777,$A390,СВЦЭМ!$B$34:$B$777,F$366)+'СЕТ СН'!$F$13</f>
        <v>733.24987622000003</v>
      </c>
      <c r="G390" s="36">
        <f>SUMIFS(СВЦЭМ!$K$34:$K$777,СВЦЭМ!$A$34:$A$777,$A390,СВЦЭМ!$B$34:$B$777,G$366)+'СЕТ СН'!$F$13</f>
        <v>718.67640458999995</v>
      </c>
      <c r="H390" s="36">
        <f>SUMIFS(СВЦЭМ!$K$34:$K$777,СВЦЭМ!$A$34:$A$777,$A390,СВЦЭМ!$B$34:$B$777,H$366)+'СЕТ СН'!$F$13</f>
        <v>673.86836621999998</v>
      </c>
      <c r="I390" s="36">
        <f>SUMIFS(СВЦЭМ!$K$34:$K$777,СВЦЭМ!$A$34:$A$777,$A390,СВЦЭМ!$B$34:$B$777,I$366)+'СЕТ СН'!$F$13</f>
        <v>650.54376526999999</v>
      </c>
      <c r="J390" s="36">
        <f>SUMIFS(СВЦЭМ!$K$34:$K$777,СВЦЭМ!$A$34:$A$777,$A390,СВЦЭМ!$B$34:$B$777,J$366)+'СЕТ СН'!$F$13</f>
        <v>642.68375030000004</v>
      </c>
      <c r="K390" s="36">
        <f>SUMIFS(СВЦЭМ!$K$34:$K$777,СВЦЭМ!$A$34:$A$777,$A390,СВЦЭМ!$B$34:$B$777,K$366)+'СЕТ СН'!$F$13</f>
        <v>639.90402512000003</v>
      </c>
      <c r="L390" s="36">
        <f>SUMIFS(СВЦЭМ!$K$34:$K$777,СВЦЭМ!$A$34:$A$777,$A390,СВЦЭМ!$B$34:$B$777,L$366)+'СЕТ СН'!$F$13</f>
        <v>648.60291192</v>
      </c>
      <c r="M390" s="36">
        <f>SUMIFS(СВЦЭМ!$K$34:$K$777,СВЦЭМ!$A$34:$A$777,$A390,СВЦЭМ!$B$34:$B$777,M$366)+'СЕТ СН'!$F$13</f>
        <v>647.52325471999995</v>
      </c>
      <c r="N390" s="36">
        <f>SUMIFS(СВЦЭМ!$K$34:$K$777,СВЦЭМ!$A$34:$A$777,$A390,СВЦЭМ!$B$34:$B$777,N$366)+'СЕТ СН'!$F$13</f>
        <v>654.46672389000003</v>
      </c>
      <c r="O390" s="36">
        <f>SUMIFS(СВЦЭМ!$K$34:$K$777,СВЦЭМ!$A$34:$A$777,$A390,СВЦЭМ!$B$34:$B$777,O$366)+'СЕТ СН'!$F$13</f>
        <v>642.65649198999995</v>
      </c>
      <c r="P390" s="36">
        <f>SUMIFS(СВЦЭМ!$K$34:$K$777,СВЦЭМ!$A$34:$A$777,$A390,СВЦЭМ!$B$34:$B$777,P$366)+'СЕТ СН'!$F$13</f>
        <v>609.40883971999995</v>
      </c>
      <c r="Q390" s="36">
        <f>SUMIFS(СВЦЭМ!$K$34:$K$777,СВЦЭМ!$A$34:$A$777,$A390,СВЦЭМ!$B$34:$B$777,Q$366)+'СЕТ СН'!$F$13</f>
        <v>566.90087501000005</v>
      </c>
      <c r="R390" s="36">
        <f>SUMIFS(СВЦЭМ!$K$34:$K$777,СВЦЭМ!$A$34:$A$777,$A390,СВЦЭМ!$B$34:$B$777,R$366)+'СЕТ СН'!$F$13</f>
        <v>499.50406937999998</v>
      </c>
      <c r="S390" s="36">
        <f>SUMIFS(СВЦЭМ!$K$34:$K$777,СВЦЭМ!$A$34:$A$777,$A390,СВЦЭМ!$B$34:$B$777,S$366)+'СЕТ СН'!$F$13</f>
        <v>450.32707567</v>
      </c>
      <c r="T390" s="36">
        <f>SUMIFS(СВЦЭМ!$K$34:$K$777,СВЦЭМ!$A$34:$A$777,$A390,СВЦЭМ!$B$34:$B$777,T$366)+'СЕТ СН'!$F$13</f>
        <v>423.97562656000002</v>
      </c>
      <c r="U390" s="36">
        <f>SUMIFS(СВЦЭМ!$K$34:$K$777,СВЦЭМ!$A$34:$A$777,$A390,СВЦЭМ!$B$34:$B$777,U$366)+'СЕТ СН'!$F$13</f>
        <v>420.5045394</v>
      </c>
      <c r="V390" s="36">
        <f>SUMIFS(СВЦЭМ!$K$34:$K$777,СВЦЭМ!$A$34:$A$777,$A390,СВЦЭМ!$B$34:$B$777,V$366)+'СЕТ СН'!$F$13</f>
        <v>425.58652454999998</v>
      </c>
      <c r="W390" s="36">
        <f>SUMIFS(СВЦЭМ!$K$34:$K$777,СВЦЭМ!$A$34:$A$777,$A390,СВЦЭМ!$B$34:$B$777,W$366)+'СЕТ СН'!$F$13</f>
        <v>444.50313756999998</v>
      </c>
      <c r="X390" s="36">
        <f>SUMIFS(СВЦЭМ!$K$34:$K$777,СВЦЭМ!$A$34:$A$777,$A390,СВЦЭМ!$B$34:$B$777,X$366)+'СЕТ СН'!$F$13</f>
        <v>488.63330525999999</v>
      </c>
      <c r="Y390" s="36">
        <f>SUMIFS(СВЦЭМ!$K$34:$K$777,СВЦЭМ!$A$34:$A$777,$A390,СВЦЭМ!$B$34:$B$777,Y$366)+'СЕТ СН'!$F$13</f>
        <v>559.09616066000001</v>
      </c>
    </row>
    <row r="391" spans="1:26" ht="15.75" x14ac:dyDescent="0.2">
      <c r="A391" s="35">
        <f t="shared" si="10"/>
        <v>43398</v>
      </c>
      <c r="B391" s="36">
        <f>SUMIFS(СВЦЭМ!$K$34:$K$777,СВЦЭМ!$A$34:$A$777,$A391,СВЦЭМ!$B$34:$B$777,B$366)+'СЕТ СН'!$F$13</f>
        <v>591.13649131</v>
      </c>
      <c r="C391" s="36">
        <f>SUMIFS(СВЦЭМ!$K$34:$K$777,СВЦЭМ!$A$34:$A$777,$A391,СВЦЭМ!$B$34:$B$777,C$366)+'СЕТ СН'!$F$13</f>
        <v>674.18684059999998</v>
      </c>
      <c r="D391" s="36">
        <f>SUMIFS(СВЦЭМ!$K$34:$K$777,СВЦЭМ!$A$34:$A$777,$A391,СВЦЭМ!$B$34:$B$777,D$366)+'СЕТ СН'!$F$13</f>
        <v>734.31839952999997</v>
      </c>
      <c r="E391" s="36">
        <f>SUMIFS(СВЦЭМ!$K$34:$K$777,СВЦЭМ!$A$34:$A$777,$A391,СВЦЭМ!$B$34:$B$777,E$366)+'СЕТ СН'!$F$13</f>
        <v>739.72992675</v>
      </c>
      <c r="F391" s="36">
        <f>SUMIFS(СВЦЭМ!$K$34:$K$777,СВЦЭМ!$A$34:$A$777,$A391,СВЦЭМ!$B$34:$B$777,F$366)+'СЕТ СН'!$F$13</f>
        <v>738.78912792999995</v>
      </c>
      <c r="G391" s="36">
        <f>SUMIFS(СВЦЭМ!$K$34:$K$777,СВЦЭМ!$A$34:$A$777,$A391,СВЦЭМ!$B$34:$B$777,G$366)+'СЕТ СН'!$F$13</f>
        <v>731.78514625000003</v>
      </c>
      <c r="H391" s="36">
        <f>SUMIFS(СВЦЭМ!$K$34:$K$777,СВЦЭМ!$A$34:$A$777,$A391,СВЦЭМ!$B$34:$B$777,H$366)+'СЕТ СН'!$F$13</f>
        <v>691.59005611999999</v>
      </c>
      <c r="I391" s="36">
        <f>SUMIFS(СВЦЭМ!$K$34:$K$777,СВЦЭМ!$A$34:$A$777,$A391,СВЦЭМ!$B$34:$B$777,I$366)+'СЕТ СН'!$F$13</f>
        <v>652.86799699999995</v>
      </c>
      <c r="J391" s="36">
        <f>SUMIFS(СВЦЭМ!$K$34:$K$777,СВЦЭМ!$A$34:$A$777,$A391,СВЦЭМ!$B$34:$B$777,J$366)+'СЕТ СН'!$F$13</f>
        <v>645.83115264000003</v>
      </c>
      <c r="K391" s="36">
        <f>SUMIFS(СВЦЭМ!$K$34:$K$777,СВЦЭМ!$A$34:$A$777,$A391,СВЦЭМ!$B$34:$B$777,K$366)+'СЕТ СН'!$F$13</f>
        <v>645.05938041000002</v>
      </c>
      <c r="L391" s="36">
        <f>SUMIFS(СВЦЭМ!$K$34:$K$777,СВЦЭМ!$A$34:$A$777,$A391,СВЦЭМ!$B$34:$B$777,L$366)+'СЕТ СН'!$F$13</f>
        <v>654.96449631999997</v>
      </c>
      <c r="M391" s="36">
        <f>SUMIFS(СВЦЭМ!$K$34:$K$777,СВЦЭМ!$A$34:$A$777,$A391,СВЦЭМ!$B$34:$B$777,M$366)+'СЕТ СН'!$F$13</f>
        <v>654.67916069</v>
      </c>
      <c r="N391" s="36">
        <f>SUMIFS(СВЦЭМ!$K$34:$K$777,СВЦЭМ!$A$34:$A$777,$A391,СВЦЭМ!$B$34:$B$777,N$366)+'СЕТ СН'!$F$13</f>
        <v>647.25958035999997</v>
      </c>
      <c r="O391" s="36">
        <f>SUMIFS(СВЦЭМ!$K$34:$K$777,СВЦЭМ!$A$34:$A$777,$A391,СВЦЭМ!$B$34:$B$777,O$366)+'СЕТ СН'!$F$13</f>
        <v>642.17219117000002</v>
      </c>
      <c r="P391" s="36">
        <f>SUMIFS(СВЦЭМ!$K$34:$K$777,СВЦЭМ!$A$34:$A$777,$A391,СВЦЭМ!$B$34:$B$777,P$366)+'СЕТ СН'!$F$13</f>
        <v>595.09645737000005</v>
      </c>
      <c r="Q391" s="36">
        <f>SUMIFS(СВЦЭМ!$K$34:$K$777,СВЦЭМ!$A$34:$A$777,$A391,СВЦЭМ!$B$34:$B$777,Q$366)+'СЕТ СН'!$F$13</f>
        <v>542.81385762000002</v>
      </c>
      <c r="R391" s="36">
        <f>SUMIFS(СВЦЭМ!$K$34:$K$777,СВЦЭМ!$A$34:$A$777,$A391,СВЦЭМ!$B$34:$B$777,R$366)+'СЕТ СН'!$F$13</f>
        <v>455.55964014</v>
      </c>
      <c r="S391" s="36">
        <f>SUMIFS(СВЦЭМ!$K$34:$K$777,СВЦЭМ!$A$34:$A$777,$A391,СВЦЭМ!$B$34:$B$777,S$366)+'СЕТ СН'!$F$13</f>
        <v>412.97154322</v>
      </c>
      <c r="T391" s="36">
        <f>SUMIFS(СВЦЭМ!$K$34:$K$777,СВЦЭМ!$A$34:$A$777,$A391,СВЦЭМ!$B$34:$B$777,T$366)+'СЕТ СН'!$F$13</f>
        <v>402.30527418000003</v>
      </c>
      <c r="U391" s="36">
        <f>SUMIFS(СВЦЭМ!$K$34:$K$777,СВЦЭМ!$A$34:$A$777,$A391,СВЦЭМ!$B$34:$B$777,U$366)+'СЕТ СН'!$F$13</f>
        <v>419.61347037000002</v>
      </c>
      <c r="V391" s="36">
        <f>SUMIFS(СВЦЭМ!$K$34:$K$777,СВЦЭМ!$A$34:$A$777,$A391,СВЦЭМ!$B$34:$B$777,V$366)+'СЕТ СН'!$F$13</f>
        <v>401.68519498000001</v>
      </c>
      <c r="W391" s="36">
        <f>SUMIFS(СВЦЭМ!$K$34:$K$777,СВЦЭМ!$A$34:$A$777,$A391,СВЦЭМ!$B$34:$B$777,W$366)+'СЕТ СН'!$F$13</f>
        <v>420.35832200999999</v>
      </c>
      <c r="X391" s="36">
        <f>SUMIFS(СВЦЭМ!$K$34:$K$777,СВЦЭМ!$A$34:$A$777,$A391,СВЦЭМ!$B$34:$B$777,X$366)+'СЕТ СН'!$F$13</f>
        <v>461.66740041999998</v>
      </c>
      <c r="Y391" s="36">
        <f>SUMIFS(СВЦЭМ!$K$34:$K$777,СВЦЭМ!$A$34:$A$777,$A391,СВЦЭМ!$B$34:$B$777,Y$366)+'СЕТ СН'!$F$13</f>
        <v>519.88533652000001</v>
      </c>
    </row>
    <row r="392" spans="1:26" ht="15.75" x14ac:dyDescent="0.2">
      <c r="A392" s="35">
        <f t="shared" si="10"/>
        <v>43399</v>
      </c>
      <c r="B392" s="36">
        <f>SUMIFS(СВЦЭМ!$K$34:$K$777,СВЦЭМ!$A$34:$A$777,$A392,СВЦЭМ!$B$34:$B$777,B$366)+'СЕТ СН'!$F$13</f>
        <v>651.75841643000001</v>
      </c>
      <c r="C392" s="36">
        <f>SUMIFS(СВЦЭМ!$K$34:$K$777,СВЦЭМ!$A$34:$A$777,$A392,СВЦЭМ!$B$34:$B$777,C$366)+'СЕТ СН'!$F$13</f>
        <v>732.78887148000001</v>
      </c>
      <c r="D392" s="36">
        <f>SUMIFS(СВЦЭМ!$K$34:$K$777,СВЦЭМ!$A$34:$A$777,$A392,СВЦЭМ!$B$34:$B$777,D$366)+'СЕТ СН'!$F$13</f>
        <v>795.67894965000005</v>
      </c>
      <c r="E392" s="36">
        <f>SUMIFS(СВЦЭМ!$K$34:$K$777,СВЦЭМ!$A$34:$A$777,$A392,СВЦЭМ!$B$34:$B$777,E$366)+'СЕТ СН'!$F$13</f>
        <v>797.28448933000004</v>
      </c>
      <c r="F392" s="36">
        <f>SUMIFS(СВЦЭМ!$K$34:$K$777,СВЦЭМ!$A$34:$A$777,$A392,СВЦЭМ!$B$34:$B$777,F$366)+'СЕТ СН'!$F$13</f>
        <v>786.42827272</v>
      </c>
      <c r="G392" s="36">
        <f>SUMIFS(СВЦЭМ!$K$34:$K$777,СВЦЭМ!$A$34:$A$777,$A392,СВЦЭМ!$B$34:$B$777,G$366)+'СЕТ СН'!$F$13</f>
        <v>760.16815254999995</v>
      </c>
      <c r="H392" s="36">
        <f>SUMIFS(СВЦЭМ!$K$34:$K$777,СВЦЭМ!$A$34:$A$777,$A392,СВЦЭМ!$B$34:$B$777,H$366)+'СЕТ СН'!$F$13</f>
        <v>704.97171719999994</v>
      </c>
      <c r="I392" s="36">
        <f>SUMIFS(СВЦЭМ!$K$34:$K$777,СВЦЭМ!$A$34:$A$777,$A392,СВЦЭМ!$B$34:$B$777,I$366)+'СЕТ СН'!$F$13</f>
        <v>654.13033012999995</v>
      </c>
      <c r="J392" s="36">
        <f>SUMIFS(СВЦЭМ!$K$34:$K$777,СВЦЭМ!$A$34:$A$777,$A392,СВЦЭМ!$B$34:$B$777,J$366)+'СЕТ СН'!$F$13</f>
        <v>638.51714835999996</v>
      </c>
      <c r="K392" s="36">
        <f>SUMIFS(СВЦЭМ!$K$34:$K$777,СВЦЭМ!$A$34:$A$777,$A392,СВЦЭМ!$B$34:$B$777,K$366)+'СЕТ СН'!$F$13</f>
        <v>627.27048805000004</v>
      </c>
      <c r="L392" s="36">
        <f>SUMIFS(СВЦЭМ!$K$34:$K$777,СВЦЭМ!$A$34:$A$777,$A392,СВЦЭМ!$B$34:$B$777,L$366)+'СЕТ СН'!$F$13</f>
        <v>628.60686815999998</v>
      </c>
      <c r="M392" s="36">
        <f>SUMIFS(СВЦЭМ!$K$34:$K$777,СВЦЭМ!$A$34:$A$777,$A392,СВЦЭМ!$B$34:$B$777,M$366)+'СЕТ СН'!$F$13</f>
        <v>632.58401573000003</v>
      </c>
      <c r="N392" s="36">
        <f>SUMIFS(СВЦЭМ!$K$34:$K$777,СВЦЭМ!$A$34:$A$777,$A392,СВЦЭМ!$B$34:$B$777,N$366)+'СЕТ СН'!$F$13</f>
        <v>636.51403473000005</v>
      </c>
      <c r="O392" s="36">
        <f>SUMIFS(СВЦЭМ!$K$34:$K$777,СВЦЭМ!$A$34:$A$777,$A392,СВЦЭМ!$B$34:$B$777,O$366)+'СЕТ СН'!$F$13</f>
        <v>620.97971365000001</v>
      </c>
      <c r="P392" s="36">
        <f>SUMIFS(СВЦЭМ!$K$34:$K$777,СВЦЭМ!$A$34:$A$777,$A392,СВЦЭМ!$B$34:$B$777,P$366)+'СЕТ СН'!$F$13</f>
        <v>580.16762262999998</v>
      </c>
      <c r="Q392" s="36">
        <f>SUMIFS(СВЦЭМ!$K$34:$K$777,СВЦЭМ!$A$34:$A$777,$A392,СВЦЭМ!$B$34:$B$777,Q$366)+'СЕТ СН'!$F$13</f>
        <v>539.19024729</v>
      </c>
      <c r="R392" s="36">
        <f>SUMIFS(СВЦЭМ!$K$34:$K$777,СВЦЭМ!$A$34:$A$777,$A392,СВЦЭМ!$B$34:$B$777,R$366)+'СЕТ СН'!$F$13</f>
        <v>477.54310423999999</v>
      </c>
      <c r="S392" s="36">
        <f>SUMIFS(СВЦЭМ!$K$34:$K$777,СВЦЭМ!$A$34:$A$777,$A392,СВЦЭМ!$B$34:$B$777,S$366)+'СЕТ СН'!$F$13</f>
        <v>423.69515852000001</v>
      </c>
      <c r="T392" s="36">
        <f>SUMIFS(СВЦЭМ!$K$34:$K$777,СВЦЭМ!$A$34:$A$777,$A392,СВЦЭМ!$B$34:$B$777,T$366)+'СЕТ СН'!$F$13</f>
        <v>400.78672021</v>
      </c>
      <c r="U392" s="36">
        <f>SUMIFS(СВЦЭМ!$K$34:$K$777,СВЦЭМ!$A$34:$A$777,$A392,СВЦЭМ!$B$34:$B$777,U$366)+'СЕТ СН'!$F$13</f>
        <v>394.86699744999999</v>
      </c>
      <c r="V392" s="36">
        <f>SUMIFS(СВЦЭМ!$K$34:$K$777,СВЦЭМ!$A$34:$A$777,$A392,СВЦЭМ!$B$34:$B$777,V$366)+'СЕТ СН'!$F$13</f>
        <v>401.18582975999999</v>
      </c>
      <c r="W392" s="36">
        <f>SUMIFS(СВЦЭМ!$K$34:$K$777,СВЦЭМ!$A$34:$A$777,$A392,СВЦЭМ!$B$34:$B$777,W$366)+'СЕТ СН'!$F$13</f>
        <v>414.02862313999998</v>
      </c>
      <c r="X392" s="36">
        <f>SUMIFS(СВЦЭМ!$K$34:$K$777,СВЦЭМ!$A$34:$A$777,$A392,СВЦЭМ!$B$34:$B$777,X$366)+'СЕТ СН'!$F$13</f>
        <v>455.00909496999998</v>
      </c>
      <c r="Y392" s="36">
        <f>SUMIFS(СВЦЭМ!$K$34:$K$777,СВЦЭМ!$A$34:$A$777,$A392,СВЦЭМ!$B$34:$B$777,Y$366)+'СЕТ СН'!$F$13</f>
        <v>524.96338986000001</v>
      </c>
    </row>
    <row r="393" spans="1:26" ht="15.75" x14ac:dyDescent="0.2">
      <c r="A393" s="35">
        <f t="shared" si="10"/>
        <v>43400</v>
      </c>
      <c r="B393" s="36">
        <f>SUMIFS(СВЦЭМ!$K$34:$K$777,СВЦЭМ!$A$34:$A$777,$A393,СВЦЭМ!$B$34:$B$777,B$366)+'СЕТ СН'!$F$13</f>
        <v>622.78397216999997</v>
      </c>
      <c r="C393" s="36">
        <f>SUMIFS(СВЦЭМ!$K$34:$K$777,СВЦЭМ!$A$34:$A$777,$A393,СВЦЭМ!$B$34:$B$777,C$366)+'СЕТ СН'!$F$13</f>
        <v>685.97898094000004</v>
      </c>
      <c r="D393" s="36">
        <f>SUMIFS(СВЦЭМ!$K$34:$K$777,СВЦЭМ!$A$34:$A$777,$A393,СВЦЭМ!$B$34:$B$777,D$366)+'СЕТ СН'!$F$13</f>
        <v>726.97748740999998</v>
      </c>
      <c r="E393" s="36">
        <f>SUMIFS(СВЦЭМ!$K$34:$K$777,СВЦЭМ!$A$34:$A$777,$A393,СВЦЭМ!$B$34:$B$777,E$366)+'СЕТ СН'!$F$13</f>
        <v>732.01753054999995</v>
      </c>
      <c r="F393" s="36">
        <f>SUMIFS(СВЦЭМ!$K$34:$K$777,СВЦЭМ!$A$34:$A$777,$A393,СВЦЭМ!$B$34:$B$777,F$366)+'СЕТ СН'!$F$13</f>
        <v>726.53834873000005</v>
      </c>
      <c r="G393" s="36">
        <f>SUMIFS(СВЦЭМ!$K$34:$K$777,СВЦЭМ!$A$34:$A$777,$A393,СВЦЭМ!$B$34:$B$777,G$366)+'СЕТ СН'!$F$13</f>
        <v>710.83121607999999</v>
      </c>
      <c r="H393" s="36">
        <f>SUMIFS(СВЦЭМ!$K$34:$K$777,СВЦЭМ!$A$34:$A$777,$A393,СВЦЭМ!$B$34:$B$777,H$366)+'СЕТ СН'!$F$13</f>
        <v>684.03755569999998</v>
      </c>
      <c r="I393" s="36">
        <f>SUMIFS(СВЦЭМ!$K$34:$K$777,СВЦЭМ!$A$34:$A$777,$A393,СВЦЭМ!$B$34:$B$777,I$366)+'СЕТ СН'!$F$13</f>
        <v>631.77442829999995</v>
      </c>
      <c r="J393" s="36">
        <f>SUMIFS(СВЦЭМ!$K$34:$K$777,СВЦЭМ!$A$34:$A$777,$A393,СВЦЭМ!$B$34:$B$777,J$366)+'СЕТ СН'!$F$13</f>
        <v>611.25879606000001</v>
      </c>
      <c r="K393" s="36">
        <f>SUMIFS(СВЦЭМ!$K$34:$K$777,СВЦЭМ!$A$34:$A$777,$A393,СВЦЭМ!$B$34:$B$777,K$366)+'СЕТ СН'!$F$13</f>
        <v>618.67437340000004</v>
      </c>
      <c r="L393" s="36">
        <f>SUMIFS(СВЦЭМ!$K$34:$K$777,СВЦЭМ!$A$34:$A$777,$A393,СВЦЭМ!$B$34:$B$777,L$366)+'СЕТ СН'!$F$13</f>
        <v>634.10564835000002</v>
      </c>
      <c r="M393" s="36">
        <f>SUMIFS(СВЦЭМ!$K$34:$K$777,СВЦЭМ!$A$34:$A$777,$A393,СВЦЭМ!$B$34:$B$777,M$366)+'СЕТ СН'!$F$13</f>
        <v>644.22414911999999</v>
      </c>
      <c r="N393" s="36">
        <f>SUMIFS(СВЦЭМ!$K$34:$K$777,СВЦЭМ!$A$34:$A$777,$A393,СВЦЭМ!$B$34:$B$777,N$366)+'СЕТ СН'!$F$13</f>
        <v>651.16528345999996</v>
      </c>
      <c r="O393" s="36">
        <f>SUMIFS(СВЦЭМ!$K$34:$K$777,СВЦЭМ!$A$34:$A$777,$A393,СВЦЭМ!$B$34:$B$777,O$366)+'СЕТ СН'!$F$13</f>
        <v>642.67136856000002</v>
      </c>
      <c r="P393" s="36">
        <f>SUMIFS(СВЦЭМ!$K$34:$K$777,СВЦЭМ!$A$34:$A$777,$A393,СВЦЭМ!$B$34:$B$777,P$366)+'СЕТ СН'!$F$13</f>
        <v>612.15518913000005</v>
      </c>
      <c r="Q393" s="36">
        <f>SUMIFS(СВЦЭМ!$K$34:$K$777,СВЦЭМ!$A$34:$A$777,$A393,СВЦЭМ!$B$34:$B$777,Q$366)+'СЕТ СН'!$F$13</f>
        <v>561.78807992999998</v>
      </c>
      <c r="R393" s="36">
        <f>SUMIFS(СВЦЭМ!$K$34:$K$777,СВЦЭМ!$A$34:$A$777,$A393,СВЦЭМ!$B$34:$B$777,R$366)+'СЕТ СН'!$F$13</f>
        <v>490.63637598000003</v>
      </c>
      <c r="S393" s="36">
        <f>SUMIFS(СВЦЭМ!$K$34:$K$777,СВЦЭМ!$A$34:$A$777,$A393,СВЦЭМ!$B$34:$B$777,S$366)+'СЕТ СН'!$F$13</f>
        <v>428.22521633999997</v>
      </c>
      <c r="T393" s="36">
        <f>SUMIFS(СВЦЭМ!$K$34:$K$777,СВЦЭМ!$A$34:$A$777,$A393,СВЦЭМ!$B$34:$B$777,T$366)+'СЕТ СН'!$F$13</f>
        <v>402.99906751999998</v>
      </c>
      <c r="U393" s="36">
        <f>SUMIFS(СВЦЭМ!$K$34:$K$777,СВЦЭМ!$A$34:$A$777,$A393,СВЦЭМ!$B$34:$B$777,U$366)+'СЕТ СН'!$F$13</f>
        <v>394.03842331999999</v>
      </c>
      <c r="V393" s="36">
        <f>SUMIFS(СВЦЭМ!$K$34:$K$777,СВЦЭМ!$A$34:$A$777,$A393,СВЦЭМ!$B$34:$B$777,V$366)+'СЕТ СН'!$F$13</f>
        <v>402.03356882000003</v>
      </c>
      <c r="W393" s="36">
        <f>SUMIFS(СВЦЭМ!$K$34:$K$777,СВЦЭМ!$A$34:$A$777,$A393,СВЦЭМ!$B$34:$B$777,W$366)+'СЕТ СН'!$F$13</f>
        <v>427.33865283</v>
      </c>
      <c r="X393" s="36">
        <f>SUMIFS(СВЦЭМ!$K$34:$K$777,СВЦЭМ!$A$34:$A$777,$A393,СВЦЭМ!$B$34:$B$777,X$366)+'СЕТ СН'!$F$13</f>
        <v>468.86608782000002</v>
      </c>
      <c r="Y393" s="36">
        <f>SUMIFS(СВЦЭМ!$K$34:$K$777,СВЦЭМ!$A$34:$A$777,$A393,СВЦЭМ!$B$34:$B$777,Y$366)+'СЕТ СН'!$F$13</f>
        <v>556.17140210000002</v>
      </c>
    </row>
    <row r="394" spans="1:26" ht="15.75" x14ac:dyDescent="0.2">
      <c r="A394" s="35">
        <f t="shared" si="10"/>
        <v>43401</v>
      </c>
      <c r="B394" s="36">
        <f>SUMIFS(СВЦЭМ!$K$34:$K$777,СВЦЭМ!$A$34:$A$777,$A394,СВЦЭМ!$B$34:$B$777,B$366)+'СЕТ СН'!$F$13</f>
        <v>621.52700140000002</v>
      </c>
      <c r="C394" s="36">
        <f>SUMIFS(СВЦЭМ!$K$34:$K$777,СВЦЭМ!$A$34:$A$777,$A394,СВЦЭМ!$B$34:$B$777,C$366)+'СЕТ СН'!$F$13</f>
        <v>686.42985419000001</v>
      </c>
      <c r="D394" s="36">
        <f>SUMIFS(СВЦЭМ!$K$34:$K$777,СВЦЭМ!$A$34:$A$777,$A394,СВЦЭМ!$B$34:$B$777,D$366)+'СЕТ СН'!$F$13</f>
        <v>745.80571559999998</v>
      </c>
      <c r="E394" s="36">
        <f>SUMIFS(СВЦЭМ!$K$34:$K$777,СВЦЭМ!$A$34:$A$777,$A394,СВЦЭМ!$B$34:$B$777,E$366)+'СЕТ СН'!$F$13</f>
        <v>740.34764955000003</v>
      </c>
      <c r="F394" s="36">
        <f>SUMIFS(СВЦЭМ!$K$34:$K$777,СВЦЭМ!$A$34:$A$777,$A394,СВЦЭМ!$B$34:$B$777,F$366)+'СЕТ СН'!$F$13</f>
        <v>735.45382338000002</v>
      </c>
      <c r="G394" s="36">
        <f>SUMIFS(СВЦЭМ!$K$34:$K$777,СВЦЭМ!$A$34:$A$777,$A394,СВЦЭМ!$B$34:$B$777,G$366)+'СЕТ СН'!$F$13</f>
        <v>733.90685962999999</v>
      </c>
      <c r="H394" s="36">
        <f>SUMIFS(СВЦЭМ!$K$34:$K$777,СВЦЭМ!$A$34:$A$777,$A394,СВЦЭМ!$B$34:$B$777,H$366)+'СЕТ СН'!$F$13</f>
        <v>725.76963529</v>
      </c>
      <c r="I394" s="36">
        <f>SUMIFS(СВЦЭМ!$K$34:$K$777,СВЦЭМ!$A$34:$A$777,$A394,СВЦЭМ!$B$34:$B$777,I$366)+'СЕТ СН'!$F$13</f>
        <v>697.49440936999997</v>
      </c>
      <c r="J394" s="36">
        <f>SUMIFS(СВЦЭМ!$K$34:$K$777,СВЦЭМ!$A$34:$A$777,$A394,СВЦЭМ!$B$34:$B$777,J$366)+'СЕТ СН'!$F$13</f>
        <v>659.69431182000005</v>
      </c>
      <c r="K394" s="36">
        <f>SUMIFS(СВЦЭМ!$K$34:$K$777,СВЦЭМ!$A$34:$A$777,$A394,СВЦЭМ!$B$34:$B$777,K$366)+'СЕТ СН'!$F$13</f>
        <v>632.52238765000004</v>
      </c>
      <c r="L394" s="36">
        <f>SUMIFS(СВЦЭМ!$K$34:$K$777,СВЦЭМ!$A$34:$A$777,$A394,СВЦЭМ!$B$34:$B$777,L$366)+'СЕТ СН'!$F$13</f>
        <v>627.47100405000003</v>
      </c>
      <c r="M394" s="36">
        <f>SUMIFS(СВЦЭМ!$K$34:$K$777,СВЦЭМ!$A$34:$A$777,$A394,СВЦЭМ!$B$34:$B$777,M$366)+'СЕТ СН'!$F$13</f>
        <v>631.50164723</v>
      </c>
      <c r="N394" s="36">
        <f>SUMIFS(СВЦЭМ!$K$34:$K$777,СВЦЭМ!$A$34:$A$777,$A394,СВЦЭМ!$B$34:$B$777,N$366)+'СЕТ СН'!$F$13</f>
        <v>640.92919993999999</v>
      </c>
      <c r="O394" s="36">
        <f>SUMIFS(СВЦЭМ!$K$34:$K$777,СВЦЭМ!$A$34:$A$777,$A394,СВЦЭМ!$B$34:$B$777,O$366)+'СЕТ СН'!$F$13</f>
        <v>637.86416486999997</v>
      </c>
      <c r="P394" s="36">
        <f>SUMIFS(СВЦЭМ!$K$34:$K$777,СВЦЭМ!$A$34:$A$777,$A394,СВЦЭМ!$B$34:$B$777,P$366)+'СЕТ СН'!$F$13</f>
        <v>598.11095149000005</v>
      </c>
      <c r="Q394" s="36">
        <f>SUMIFS(СВЦЭМ!$K$34:$K$777,СВЦЭМ!$A$34:$A$777,$A394,СВЦЭМ!$B$34:$B$777,Q$366)+'СЕТ СН'!$F$13</f>
        <v>545.28031780000003</v>
      </c>
      <c r="R394" s="36">
        <f>SUMIFS(СВЦЭМ!$K$34:$K$777,СВЦЭМ!$A$34:$A$777,$A394,СВЦЭМ!$B$34:$B$777,R$366)+'СЕТ СН'!$F$13</f>
        <v>485.48445394999999</v>
      </c>
      <c r="S394" s="36">
        <f>SUMIFS(СВЦЭМ!$K$34:$K$777,СВЦЭМ!$A$34:$A$777,$A394,СВЦЭМ!$B$34:$B$777,S$366)+'СЕТ СН'!$F$13</f>
        <v>408.41543123999998</v>
      </c>
      <c r="T394" s="36">
        <f>SUMIFS(СВЦЭМ!$K$34:$K$777,СВЦЭМ!$A$34:$A$777,$A394,СВЦЭМ!$B$34:$B$777,T$366)+'СЕТ СН'!$F$13</f>
        <v>392.84944495000002</v>
      </c>
      <c r="U394" s="36">
        <f>SUMIFS(СВЦЭМ!$K$34:$K$777,СВЦЭМ!$A$34:$A$777,$A394,СВЦЭМ!$B$34:$B$777,U$366)+'СЕТ СН'!$F$13</f>
        <v>393.07347893000002</v>
      </c>
      <c r="V394" s="36">
        <f>SUMIFS(СВЦЭМ!$K$34:$K$777,СВЦЭМ!$A$34:$A$777,$A394,СВЦЭМ!$B$34:$B$777,V$366)+'СЕТ СН'!$F$13</f>
        <v>404.04386957000003</v>
      </c>
      <c r="W394" s="36">
        <f>SUMIFS(СВЦЭМ!$K$34:$K$777,СВЦЭМ!$A$34:$A$777,$A394,СВЦЭМ!$B$34:$B$777,W$366)+'СЕТ СН'!$F$13</f>
        <v>417.83676868999999</v>
      </c>
      <c r="X394" s="36">
        <f>SUMIFS(СВЦЭМ!$K$34:$K$777,СВЦЭМ!$A$34:$A$777,$A394,СВЦЭМ!$B$34:$B$777,X$366)+'СЕТ СН'!$F$13</f>
        <v>461.06362010999999</v>
      </c>
      <c r="Y394" s="36">
        <f>SUMIFS(СВЦЭМ!$K$34:$K$777,СВЦЭМ!$A$34:$A$777,$A394,СВЦЭМ!$B$34:$B$777,Y$366)+'СЕТ СН'!$F$13</f>
        <v>552.66258250999999</v>
      </c>
    </row>
    <row r="395" spans="1:26" ht="15.75" x14ac:dyDescent="0.2">
      <c r="A395" s="35">
        <f t="shared" si="10"/>
        <v>43402</v>
      </c>
      <c r="B395" s="36">
        <f>SUMIFS(СВЦЭМ!$K$34:$K$777,СВЦЭМ!$A$34:$A$777,$A395,СВЦЭМ!$B$34:$B$777,B$366)+'СЕТ СН'!$F$13</f>
        <v>637.41942254000003</v>
      </c>
      <c r="C395" s="36">
        <f>SUMIFS(СВЦЭМ!$K$34:$K$777,СВЦЭМ!$A$34:$A$777,$A395,СВЦЭМ!$B$34:$B$777,C$366)+'СЕТ СН'!$F$13</f>
        <v>706.85073666999995</v>
      </c>
      <c r="D395" s="36">
        <f>SUMIFS(СВЦЭМ!$K$34:$K$777,СВЦЭМ!$A$34:$A$777,$A395,СВЦЭМ!$B$34:$B$777,D$366)+'СЕТ СН'!$F$13</f>
        <v>765.21713351000005</v>
      </c>
      <c r="E395" s="36">
        <f>SUMIFS(СВЦЭМ!$K$34:$K$777,СВЦЭМ!$A$34:$A$777,$A395,СВЦЭМ!$B$34:$B$777,E$366)+'СЕТ СН'!$F$13</f>
        <v>763.65110792999997</v>
      </c>
      <c r="F395" s="36">
        <f>SUMIFS(СВЦЭМ!$K$34:$K$777,СВЦЭМ!$A$34:$A$777,$A395,СВЦЭМ!$B$34:$B$777,F$366)+'СЕТ СН'!$F$13</f>
        <v>758.52972093999995</v>
      </c>
      <c r="G395" s="36">
        <f>SUMIFS(СВЦЭМ!$K$34:$K$777,СВЦЭМ!$A$34:$A$777,$A395,СВЦЭМ!$B$34:$B$777,G$366)+'СЕТ СН'!$F$13</f>
        <v>744.95748746000004</v>
      </c>
      <c r="H395" s="36">
        <f>SUMIFS(СВЦЭМ!$K$34:$K$777,СВЦЭМ!$A$34:$A$777,$A395,СВЦЭМ!$B$34:$B$777,H$366)+'СЕТ СН'!$F$13</f>
        <v>718.02574319999997</v>
      </c>
      <c r="I395" s="36">
        <f>SUMIFS(СВЦЭМ!$K$34:$K$777,СВЦЭМ!$A$34:$A$777,$A395,СВЦЭМ!$B$34:$B$777,I$366)+'СЕТ СН'!$F$13</f>
        <v>680.74694579000004</v>
      </c>
      <c r="J395" s="36">
        <f>SUMIFS(СВЦЭМ!$K$34:$K$777,СВЦЭМ!$A$34:$A$777,$A395,СВЦЭМ!$B$34:$B$777,J$366)+'СЕТ СН'!$F$13</f>
        <v>645.61437051999997</v>
      </c>
      <c r="K395" s="36">
        <f>SUMIFS(СВЦЭМ!$K$34:$K$777,СВЦЭМ!$A$34:$A$777,$A395,СВЦЭМ!$B$34:$B$777,K$366)+'СЕТ СН'!$F$13</f>
        <v>636.00891286000001</v>
      </c>
      <c r="L395" s="36">
        <f>SUMIFS(СВЦЭМ!$K$34:$K$777,СВЦЭМ!$A$34:$A$777,$A395,СВЦЭМ!$B$34:$B$777,L$366)+'СЕТ СН'!$F$13</f>
        <v>627.51054428999998</v>
      </c>
      <c r="M395" s="36">
        <f>SUMIFS(СВЦЭМ!$K$34:$K$777,СВЦЭМ!$A$34:$A$777,$A395,СВЦЭМ!$B$34:$B$777,M$366)+'СЕТ СН'!$F$13</f>
        <v>638.19635076999998</v>
      </c>
      <c r="N395" s="36">
        <f>SUMIFS(СВЦЭМ!$K$34:$K$777,СВЦЭМ!$A$34:$A$777,$A395,СВЦЭМ!$B$34:$B$777,N$366)+'СЕТ СН'!$F$13</f>
        <v>650.23063320999995</v>
      </c>
      <c r="O395" s="36">
        <f>SUMIFS(СВЦЭМ!$K$34:$K$777,СВЦЭМ!$A$34:$A$777,$A395,СВЦЭМ!$B$34:$B$777,O$366)+'СЕТ СН'!$F$13</f>
        <v>642.43221255000003</v>
      </c>
      <c r="P395" s="36">
        <f>SUMIFS(СВЦЭМ!$K$34:$K$777,СВЦЭМ!$A$34:$A$777,$A395,СВЦЭМ!$B$34:$B$777,P$366)+'СЕТ СН'!$F$13</f>
        <v>606.38682360999996</v>
      </c>
      <c r="Q395" s="36">
        <f>SUMIFS(СВЦЭМ!$K$34:$K$777,СВЦЭМ!$A$34:$A$777,$A395,СВЦЭМ!$B$34:$B$777,Q$366)+'СЕТ СН'!$F$13</f>
        <v>567.83006937000005</v>
      </c>
      <c r="R395" s="36">
        <f>SUMIFS(СВЦЭМ!$K$34:$K$777,СВЦЭМ!$A$34:$A$777,$A395,СВЦЭМ!$B$34:$B$777,R$366)+'СЕТ СН'!$F$13</f>
        <v>498.23904571000003</v>
      </c>
      <c r="S395" s="36">
        <f>SUMIFS(СВЦЭМ!$K$34:$K$777,СВЦЭМ!$A$34:$A$777,$A395,СВЦЭМ!$B$34:$B$777,S$366)+'СЕТ СН'!$F$13</f>
        <v>432.16606316999997</v>
      </c>
      <c r="T395" s="36">
        <f>SUMIFS(СВЦЭМ!$K$34:$K$777,СВЦЭМ!$A$34:$A$777,$A395,СВЦЭМ!$B$34:$B$777,T$366)+'СЕТ СН'!$F$13</f>
        <v>410.04668791</v>
      </c>
      <c r="U395" s="36">
        <f>SUMIFS(СВЦЭМ!$K$34:$K$777,СВЦЭМ!$A$34:$A$777,$A395,СВЦЭМ!$B$34:$B$777,U$366)+'СЕТ СН'!$F$13</f>
        <v>408.59352844</v>
      </c>
      <c r="V395" s="36">
        <f>SUMIFS(СВЦЭМ!$K$34:$K$777,СВЦЭМ!$A$34:$A$777,$A395,СВЦЭМ!$B$34:$B$777,V$366)+'СЕТ СН'!$F$13</f>
        <v>412.12345428999998</v>
      </c>
      <c r="W395" s="36">
        <f>SUMIFS(СВЦЭМ!$K$34:$K$777,СВЦЭМ!$A$34:$A$777,$A395,СВЦЭМ!$B$34:$B$777,W$366)+'СЕТ СН'!$F$13</f>
        <v>426.85989066000002</v>
      </c>
      <c r="X395" s="36">
        <f>SUMIFS(СВЦЭМ!$K$34:$K$777,СВЦЭМ!$A$34:$A$777,$A395,СВЦЭМ!$B$34:$B$777,X$366)+'СЕТ СН'!$F$13</f>
        <v>475.99356239999997</v>
      </c>
      <c r="Y395" s="36">
        <f>SUMIFS(СВЦЭМ!$K$34:$K$777,СВЦЭМ!$A$34:$A$777,$A395,СВЦЭМ!$B$34:$B$777,Y$366)+'СЕТ СН'!$F$13</f>
        <v>548.40382857999998</v>
      </c>
    </row>
    <row r="396" spans="1:26" ht="15.75" x14ac:dyDescent="0.2">
      <c r="A396" s="35">
        <f t="shared" si="10"/>
        <v>43403</v>
      </c>
      <c r="B396" s="36">
        <f>SUMIFS(СВЦЭМ!$K$34:$K$777,СВЦЭМ!$A$34:$A$777,$A396,СВЦЭМ!$B$34:$B$777,B$366)+'СЕТ СН'!$F$13</f>
        <v>642.08140999</v>
      </c>
      <c r="C396" s="36">
        <f>SUMIFS(СВЦЭМ!$K$34:$K$777,СВЦЭМ!$A$34:$A$777,$A396,СВЦЭМ!$B$34:$B$777,C$366)+'СЕТ СН'!$F$13</f>
        <v>701.52454294999995</v>
      </c>
      <c r="D396" s="36">
        <f>SUMIFS(СВЦЭМ!$K$34:$K$777,СВЦЭМ!$A$34:$A$777,$A396,СВЦЭМ!$B$34:$B$777,D$366)+'СЕТ СН'!$F$13</f>
        <v>754.08577667999998</v>
      </c>
      <c r="E396" s="36">
        <f>SUMIFS(СВЦЭМ!$K$34:$K$777,СВЦЭМ!$A$34:$A$777,$A396,СВЦЭМ!$B$34:$B$777,E$366)+'СЕТ СН'!$F$13</f>
        <v>763.19184868000002</v>
      </c>
      <c r="F396" s="36">
        <f>SUMIFS(СВЦЭМ!$K$34:$K$777,СВЦЭМ!$A$34:$A$777,$A396,СВЦЭМ!$B$34:$B$777,F$366)+'СЕТ СН'!$F$13</f>
        <v>749.63312167000004</v>
      </c>
      <c r="G396" s="36">
        <f>SUMIFS(СВЦЭМ!$K$34:$K$777,СВЦЭМ!$A$34:$A$777,$A396,СВЦЭМ!$B$34:$B$777,G$366)+'СЕТ СН'!$F$13</f>
        <v>722.40132153000002</v>
      </c>
      <c r="H396" s="36">
        <f>SUMIFS(СВЦЭМ!$K$34:$K$777,СВЦЭМ!$A$34:$A$777,$A396,СВЦЭМ!$B$34:$B$777,H$366)+'СЕТ СН'!$F$13</f>
        <v>695.43115813999998</v>
      </c>
      <c r="I396" s="36">
        <f>SUMIFS(СВЦЭМ!$K$34:$K$777,СВЦЭМ!$A$34:$A$777,$A396,СВЦЭМ!$B$34:$B$777,I$366)+'СЕТ СН'!$F$13</f>
        <v>668.55767004999996</v>
      </c>
      <c r="J396" s="36">
        <f>SUMIFS(СВЦЭМ!$K$34:$K$777,СВЦЭМ!$A$34:$A$777,$A396,СВЦЭМ!$B$34:$B$777,J$366)+'СЕТ СН'!$F$13</f>
        <v>635.12215965999997</v>
      </c>
      <c r="K396" s="36">
        <f>SUMIFS(СВЦЭМ!$K$34:$K$777,СВЦЭМ!$A$34:$A$777,$A396,СВЦЭМ!$B$34:$B$777,K$366)+'СЕТ СН'!$F$13</f>
        <v>631.70593652000002</v>
      </c>
      <c r="L396" s="36">
        <f>SUMIFS(СВЦЭМ!$K$34:$K$777,СВЦЭМ!$A$34:$A$777,$A396,СВЦЭМ!$B$34:$B$777,L$366)+'СЕТ СН'!$F$13</f>
        <v>629.35563368999999</v>
      </c>
      <c r="M396" s="36">
        <f>SUMIFS(СВЦЭМ!$K$34:$K$777,СВЦЭМ!$A$34:$A$777,$A396,СВЦЭМ!$B$34:$B$777,M$366)+'СЕТ СН'!$F$13</f>
        <v>641.06584386999998</v>
      </c>
      <c r="N396" s="36">
        <f>SUMIFS(СВЦЭМ!$K$34:$K$777,СВЦЭМ!$A$34:$A$777,$A396,СВЦЭМ!$B$34:$B$777,N$366)+'СЕТ СН'!$F$13</f>
        <v>654.16743980000001</v>
      </c>
      <c r="O396" s="36">
        <f>SUMIFS(СВЦЭМ!$K$34:$K$777,СВЦЭМ!$A$34:$A$777,$A396,СВЦЭМ!$B$34:$B$777,O$366)+'СЕТ СН'!$F$13</f>
        <v>645.23794083999996</v>
      </c>
      <c r="P396" s="36">
        <f>SUMIFS(СВЦЭМ!$K$34:$K$777,СВЦЭМ!$A$34:$A$777,$A396,СВЦЭМ!$B$34:$B$777,P$366)+'СЕТ СН'!$F$13</f>
        <v>614.34826412999996</v>
      </c>
      <c r="Q396" s="36">
        <f>SUMIFS(СВЦЭМ!$K$34:$K$777,СВЦЭМ!$A$34:$A$777,$A396,СВЦЭМ!$B$34:$B$777,Q$366)+'СЕТ СН'!$F$13</f>
        <v>576.99359666999999</v>
      </c>
      <c r="R396" s="36">
        <f>SUMIFS(СВЦЭМ!$K$34:$K$777,СВЦЭМ!$A$34:$A$777,$A396,СВЦЭМ!$B$34:$B$777,R$366)+'СЕТ СН'!$F$13</f>
        <v>507.60210441999999</v>
      </c>
      <c r="S396" s="36">
        <f>SUMIFS(СВЦЭМ!$K$34:$K$777,СВЦЭМ!$A$34:$A$777,$A396,СВЦЭМ!$B$34:$B$777,S$366)+'СЕТ СН'!$F$13</f>
        <v>438.93240094999999</v>
      </c>
      <c r="T396" s="36">
        <f>SUMIFS(СВЦЭМ!$K$34:$K$777,СВЦЭМ!$A$34:$A$777,$A396,СВЦЭМ!$B$34:$B$777,T$366)+'СЕТ СН'!$F$13</f>
        <v>410.67320404999998</v>
      </c>
      <c r="U396" s="36">
        <f>SUMIFS(СВЦЭМ!$K$34:$K$777,СВЦЭМ!$A$34:$A$777,$A396,СВЦЭМ!$B$34:$B$777,U$366)+'СЕТ СН'!$F$13</f>
        <v>411.58115526</v>
      </c>
      <c r="V396" s="36">
        <f>SUMIFS(СВЦЭМ!$K$34:$K$777,СВЦЭМ!$A$34:$A$777,$A396,СВЦЭМ!$B$34:$B$777,V$366)+'СЕТ СН'!$F$13</f>
        <v>418.33880049999999</v>
      </c>
      <c r="W396" s="36">
        <f>SUMIFS(СВЦЭМ!$K$34:$K$777,СВЦЭМ!$A$34:$A$777,$A396,СВЦЭМ!$B$34:$B$777,W$366)+'СЕТ СН'!$F$13</f>
        <v>443.44360869000002</v>
      </c>
      <c r="X396" s="36">
        <f>SUMIFS(СВЦЭМ!$K$34:$K$777,СВЦЭМ!$A$34:$A$777,$A396,СВЦЭМ!$B$34:$B$777,X$366)+'СЕТ СН'!$F$13</f>
        <v>493.31805718999999</v>
      </c>
      <c r="Y396" s="36">
        <f>SUMIFS(СВЦЭМ!$K$34:$K$777,СВЦЭМ!$A$34:$A$777,$A396,СВЦЭМ!$B$34:$B$777,Y$366)+'СЕТ СН'!$F$13</f>
        <v>573.63657666999995</v>
      </c>
    </row>
    <row r="397" spans="1:26" ht="15.75" x14ac:dyDescent="0.2">
      <c r="A397" s="35">
        <f t="shared" si="10"/>
        <v>43404</v>
      </c>
      <c r="B397" s="36">
        <f>SUMIFS(СВЦЭМ!$K$34:$K$777,СВЦЭМ!$A$34:$A$777,$A397,СВЦЭМ!$B$34:$B$777,B$366)+'СЕТ СН'!$F$13</f>
        <v>650.56225844000005</v>
      </c>
      <c r="C397" s="36">
        <f>SUMIFS(СВЦЭМ!$K$34:$K$777,СВЦЭМ!$A$34:$A$777,$A397,СВЦЭМ!$B$34:$B$777,C$366)+'СЕТ СН'!$F$13</f>
        <v>718.19488019000005</v>
      </c>
      <c r="D397" s="36">
        <f>SUMIFS(СВЦЭМ!$K$34:$K$777,СВЦЭМ!$A$34:$A$777,$A397,СВЦЭМ!$B$34:$B$777,D$366)+'СЕТ СН'!$F$13</f>
        <v>779.20046157000002</v>
      </c>
      <c r="E397" s="36">
        <f>SUMIFS(СВЦЭМ!$K$34:$K$777,СВЦЭМ!$A$34:$A$777,$A397,СВЦЭМ!$B$34:$B$777,E$366)+'СЕТ СН'!$F$13</f>
        <v>783.51402301999997</v>
      </c>
      <c r="F397" s="36">
        <f>SUMIFS(СВЦЭМ!$K$34:$K$777,СВЦЭМ!$A$34:$A$777,$A397,СВЦЭМ!$B$34:$B$777,F$366)+'СЕТ СН'!$F$13</f>
        <v>764.13321564</v>
      </c>
      <c r="G397" s="36">
        <f>SUMIFS(СВЦЭМ!$K$34:$K$777,СВЦЭМ!$A$34:$A$777,$A397,СВЦЭМ!$B$34:$B$777,G$366)+'СЕТ СН'!$F$13</f>
        <v>759.39075754999999</v>
      </c>
      <c r="H397" s="36">
        <f>SUMIFS(СВЦЭМ!$K$34:$K$777,СВЦЭМ!$A$34:$A$777,$A397,СВЦЭМ!$B$34:$B$777,H$366)+'СЕТ СН'!$F$13</f>
        <v>733.83487791000005</v>
      </c>
      <c r="I397" s="36">
        <f>SUMIFS(СВЦЭМ!$K$34:$K$777,СВЦЭМ!$A$34:$A$777,$A397,СВЦЭМ!$B$34:$B$777,I$366)+'СЕТ СН'!$F$13</f>
        <v>692.75115229999994</v>
      </c>
      <c r="J397" s="36">
        <f>SUMIFS(СВЦЭМ!$K$34:$K$777,СВЦЭМ!$A$34:$A$777,$A397,СВЦЭМ!$B$34:$B$777,J$366)+'СЕТ СН'!$F$13</f>
        <v>646.46392403000004</v>
      </c>
      <c r="K397" s="36">
        <f>SUMIFS(СВЦЭМ!$K$34:$K$777,СВЦЭМ!$A$34:$A$777,$A397,СВЦЭМ!$B$34:$B$777,K$366)+'СЕТ СН'!$F$13</f>
        <v>638.62574909</v>
      </c>
      <c r="L397" s="36">
        <f>SUMIFS(СВЦЭМ!$K$34:$K$777,СВЦЭМ!$A$34:$A$777,$A397,СВЦЭМ!$B$34:$B$777,L$366)+'СЕТ СН'!$F$13</f>
        <v>645.44812314000001</v>
      </c>
      <c r="M397" s="36">
        <f>SUMIFS(СВЦЭМ!$K$34:$K$777,СВЦЭМ!$A$34:$A$777,$A397,СВЦЭМ!$B$34:$B$777,M$366)+'СЕТ СН'!$F$13</f>
        <v>656.88305046000005</v>
      </c>
      <c r="N397" s="36">
        <f>SUMIFS(СВЦЭМ!$K$34:$K$777,СВЦЭМ!$A$34:$A$777,$A397,СВЦЭМ!$B$34:$B$777,N$366)+'СЕТ СН'!$F$13</f>
        <v>661.88637882</v>
      </c>
      <c r="O397" s="36">
        <f>SUMIFS(СВЦЭМ!$K$34:$K$777,СВЦЭМ!$A$34:$A$777,$A397,СВЦЭМ!$B$34:$B$777,O$366)+'СЕТ СН'!$F$13</f>
        <v>643.10623138000005</v>
      </c>
      <c r="P397" s="36">
        <f>SUMIFS(СВЦЭМ!$K$34:$K$777,СВЦЭМ!$A$34:$A$777,$A397,СВЦЭМ!$B$34:$B$777,P$366)+'СЕТ СН'!$F$13</f>
        <v>613.22937869999998</v>
      </c>
      <c r="Q397" s="36">
        <f>SUMIFS(СВЦЭМ!$K$34:$K$777,СВЦЭМ!$A$34:$A$777,$A397,СВЦЭМ!$B$34:$B$777,Q$366)+'СЕТ СН'!$F$13</f>
        <v>569.76923390000002</v>
      </c>
      <c r="R397" s="36">
        <f>SUMIFS(СВЦЭМ!$K$34:$K$777,СВЦЭМ!$A$34:$A$777,$A397,СВЦЭМ!$B$34:$B$777,R$366)+'СЕТ СН'!$F$13</f>
        <v>513.46417821</v>
      </c>
      <c r="S397" s="36">
        <f>SUMIFS(СВЦЭМ!$K$34:$K$777,СВЦЭМ!$A$34:$A$777,$A397,СВЦЭМ!$B$34:$B$777,S$366)+'СЕТ СН'!$F$13</f>
        <v>459.23237164</v>
      </c>
      <c r="T397" s="36">
        <f>SUMIFS(СВЦЭМ!$K$34:$K$777,СВЦЭМ!$A$34:$A$777,$A397,СВЦЭМ!$B$34:$B$777,T$366)+'СЕТ СН'!$F$13</f>
        <v>431.89820250000002</v>
      </c>
      <c r="U397" s="36">
        <f>SUMIFS(СВЦЭМ!$K$34:$K$777,СВЦЭМ!$A$34:$A$777,$A397,СВЦЭМ!$B$34:$B$777,U$366)+'СЕТ СН'!$F$13</f>
        <v>433.05924555000001</v>
      </c>
      <c r="V397" s="36">
        <f>SUMIFS(СВЦЭМ!$K$34:$K$777,СВЦЭМ!$A$34:$A$777,$A397,СВЦЭМ!$B$34:$B$777,V$366)+'СЕТ СН'!$F$13</f>
        <v>442.66628284000001</v>
      </c>
      <c r="W397" s="36">
        <f>SUMIFS(СВЦЭМ!$K$34:$K$777,СВЦЭМ!$A$34:$A$777,$A397,СВЦЭМ!$B$34:$B$777,W$366)+'СЕТ СН'!$F$13</f>
        <v>451.49364147</v>
      </c>
      <c r="X397" s="36">
        <f>SUMIFS(СВЦЭМ!$K$34:$K$777,СВЦЭМ!$A$34:$A$777,$A397,СВЦЭМ!$B$34:$B$777,X$366)+'СЕТ СН'!$F$13</f>
        <v>490.94930862000001</v>
      </c>
      <c r="Y397" s="36">
        <f>SUMIFS(СВЦЭМ!$K$34:$K$777,СВЦЭМ!$A$34:$A$777,$A397,СВЦЭМ!$B$34:$B$777,Y$366)+'СЕТ СН'!$F$13</f>
        <v>572.36248707000004</v>
      </c>
    </row>
    <row r="398" spans="1:26" ht="15.75"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6" customFormat="1" ht="12.75" customHeight="1" x14ac:dyDescent="0.2">
      <c r="A401" s="12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customHeight="1" x14ac:dyDescent="0.2">
      <c r="A402" s="35" t="str">
        <f>A367</f>
        <v>01.10.2018</v>
      </c>
      <c r="B402" s="36">
        <f>SUMIFS(СВЦЭМ!$L$34:$L$777,СВЦЭМ!$A$34:$A$777,$A402,СВЦЭМ!$B$34:$B$777,B$401)+'СЕТ СН'!$F$13</f>
        <v>595.76964324000005</v>
      </c>
      <c r="C402" s="36">
        <f>SUMIFS(СВЦЭМ!$L$34:$L$777,СВЦЭМ!$A$34:$A$777,$A402,СВЦЭМ!$B$34:$B$777,C$401)+'СЕТ СН'!$F$13</f>
        <v>693.39005340999995</v>
      </c>
      <c r="D402" s="36">
        <f>SUMIFS(СВЦЭМ!$L$34:$L$777,СВЦЭМ!$A$34:$A$777,$A402,СВЦЭМ!$B$34:$B$777,D$401)+'СЕТ СН'!$F$13</f>
        <v>755.12138148999998</v>
      </c>
      <c r="E402" s="36">
        <f>SUMIFS(СВЦЭМ!$L$34:$L$777,СВЦЭМ!$A$34:$A$777,$A402,СВЦЭМ!$B$34:$B$777,E$401)+'СЕТ СН'!$F$13</f>
        <v>829.47203608999996</v>
      </c>
      <c r="F402" s="36">
        <f>SUMIFS(СВЦЭМ!$L$34:$L$777,СВЦЭМ!$A$34:$A$777,$A402,СВЦЭМ!$B$34:$B$777,F$401)+'СЕТ СН'!$F$13</f>
        <v>824.17985114999999</v>
      </c>
      <c r="G402" s="36">
        <f>SUMIFS(СВЦЭМ!$L$34:$L$777,СВЦЭМ!$A$34:$A$777,$A402,СВЦЭМ!$B$34:$B$777,G$401)+'СЕТ СН'!$F$13</f>
        <v>793.50923938999995</v>
      </c>
      <c r="H402" s="36">
        <f>SUMIFS(СВЦЭМ!$L$34:$L$777,СВЦЭМ!$A$34:$A$777,$A402,СВЦЭМ!$B$34:$B$777,H$401)+'СЕТ СН'!$F$13</f>
        <v>730.76604628999996</v>
      </c>
      <c r="I402" s="36">
        <f>SUMIFS(СВЦЭМ!$L$34:$L$777,СВЦЭМ!$A$34:$A$777,$A402,СВЦЭМ!$B$34:$B$777,I$401)+'СЕТ СН'!$F$13</f>
        <v>676.74332030000005</v>
      </c>
      <c r="J402" s="36">
        <f>SUMIFS(СВЦЭМ!$L$34:$L$777,СВЦЭМ!$A$34:$A$777,$A402,СВЦЭМ!$B$34:$B$777,J$401)+'СЕТ СН'!$F$13</f>
        <v>660.87122231000001</v>
      </c>
      <c r="K402" s="36">
        <f>SUMIFS(СВЦЭМ!$L$34:$L$777,СВЦЭМ!$A$34:$A$777,$A402,СВЦЭМ!$B$34:$B$777,K$401)+'СЕТ СН'!$F$13</f>
        <v>661.59725710999999</v>
      </c>
      <c r="L402" s="36">
        <f>SUMIFS(СВЦЭМ!$L$34:$L$777,СВЦЭМ!$A$34:$A$777,$A402,СВЦЭМ!$B$34:$B$777,L$401)+'СЕТ СН'!$F$13</f>
        <v>661.81754351999996</v>
      </c>
      <c r="M402" s="36">
        <f>SUMIFS(СВЦЭМ!$L$34:$L$777,СВЦЭМ!$A$34:$A$777,$A402,СВЦЭМ!$B$34:$B$777,M$401)+'СЕТ СН'!$F$13</f>
        <v>659.80320144999996</v>
      </c>
      <c r="N402" s="36">
        <f>SUMIFS(СВЦЭМ!$L$34:$L$777,СВЦЭМ!$A$34:$A$777,$A402,СВЦЭМ!$B$34:$B$777,N$401)+'СЕТ СН'!$F$13</f>
        <v>665.88882489000002</v>
      </c>
      <c r="O402" s="36">
        <f>SUMIFS(СВЦЭМ!$L$34:$L$777,СВЦЭМ!$A$34:$A$777,$A402,СВЦЭМ!$B$34:$B$777,O$401)+'СЕТ СН'!$F$13</f>
        <v>657.95965032000004</v>
      </c>
      <c r="P402" s="36">
        <f>SUMIFS(СВЦЭМ!$L$34:$L$777,СВЦЭМ!$A$34:$A$777,$A402,СВЦЭМ!$B$34:$B$777,P$401)+'СЕТ СН'!$F$13</f>
        <v>620.70404760999998</v>
      </c>
      <c r="Q402" s="36">
        <f>SUMIFS(СВЦЭМ!$L$34:$L$777,СВЦЭМ!$A$34:$A$777,$A402,СВЦЭМ!$B$34:$B$777,Q$401)+'СЕТ СН'!$F$13</f>
        <v>565.33738441000003</v>
      </c>
      <c r="R402" s="36">
        <f>SUMIFS(СВЦЭМ!$L$34:$L$777,СВЦЭМ!$A$34:$A$777,$A402,СВЦЭМ!$B$34:$B$777,R$401)+'СЕТ СН'!$F$13</f>
        <v>477.02103939</v>
      </c>
      <c r="S402" s="36">
        <f>SUMIFS(СВЦЭМ!$L$34:$L$777,СВЦЭМ!$A$34:$A$777,$A402,СВЦЭМ!$B$34:$B$777,S$401)+'СЕТ СН'!$F$13</f>
        <v>425.10441388999999</v>
      </c>
      <c r="T402" s="36">
        <f>SUMIFS(СВЦЭМ!$L$34:$L$777,СВЦЭМ!$A$34:$A$777,$A402,СВЦЭМ!$B$34:$B$777,T$401)+'СЕТ СН'!$F$13</f>
        <v>401.30758365999998</v>
      </c>
      <c r="U402" s="36">
        <f>SUMIFS(СВЦЭМ!$L$34:$L$777,СВЦЭМ!$A$34:$A$777,$A402,СВЦЭМ!$B$34:$B$777,U$401)+'СЕТ СН'!$F$13</f>
        <v>394.96821229</v>
      </c>
      <c r="V402" s="36">
        <f>SUMIFS(СВЦЭМ!$L$34:$L$777,СВЦЭМ!$A$34:$A$777,$A402,СВЦЭМ!$B$34:$B$777,V$401)+'СЕТ СН'!$F$13</f>
        <v>394.93096735</v>
      </c>
      <c r="W402" s="36">
        <f>SUMIFS(СВЦЭМ!$L$34:$L$777,СВЦЭМ!$A$34:$A$777,$A402,СВЦЭМ!$B$34:$B$777,W$401)+'СЕТ СН'!$F$13</f>
        <v>406.05493101000002</v>
      </c>
      <c r="X402" s="36">
        <f>SUMIFS(СВЦЭМ!$L$34:$L$777,СВЦЭМ!$A$34:$A$777,$A402,СВЦЭМ!$B$34:$B$777,X$401)+'СЕТ СН'!$F$13</f>
        <v>450.57655477999998</v>
      </c>
      <c r="Y402" s="36">
        <f>SUMIFS(СВЦЭМ!$L$34:$L$777,СВЦЭМ!$A$34:$A$777,$A402,СВЦЭМ!$B$34:$B$777,Y$401)+'СЕТ СН'!$F$13</f>
        <v>575.11672880000003</v>
      </c>
      <c r="AA402" s="45"/>
    </row>
    <row r="403" spans="1:27" ht="15.75" x14ac:dyDescent="0.2">
      <c r="A403" s="35">
        <f>A402+1</f>
        <v>43375</v>
      </c>
      <c r="B403" s="36">
        <f>SUMIFS(СВЦЭМ!$L$34:$L$777,СВЦЭМ!$A$34:$A$777,$A403,СВЦЭМ!$B$34:$B$777,B$401)+'СЕТ СН'!$F$13</f>
        <v>686.92080448000002</v>
      </c>
      <c r="C403" s="36">
        <f>SUMIFS(СВЦЭМ!$L$34:$L$777,СВЦЭМ!$A$34:$A$777,$A403,СВЦЭМ!$B$34:$B$777,C$401)+'СЕТ СН'!$F$13</f>
        <v>755.91759773000001</v>
      </c>
      <c r="D403" s="36">
        <f>SUMIFS(СВЦЭМ!$L$34:$L$777,СВЦЭМ!$A$34:$A$777,$A403,СВЦЭМ!$B$34:$B$777,D$401)+'СЕТ СН'!$F$13</f>
        <v>835.71289667999997</v>
      </c>
      <c r="E403" s="36">
        <f>SUMIFS(СВЦЭМ!$L$34:$L$777,СВЦЭМ!$A$34:$A$777,$A403,СВЦЭМ!$B$34:$B$777,E$401)+'СЕТ СН'!$F$13</f>
        <v>854.15222782000001</v>
      </c>
      <c r="F403" s="36">
        <f>SUMIFS(СВЦЭМ!$L$34:$L$777,СВЦЭМ!$A$34:$A$777,$A403,СВЦЭМ!$B$34:$B$777,F$401)+'СЕТ СН'!$F$13</f>
        <v>850.32111476</v>
      </c>
      <c r="G403" s="36">
        <f>SUMIFS(СВЦЭМ!$L$34:$L$777,СВЦЭМ!$A$34:$A$777,$A403,СВЦЭМ!$B$34:$B$777,G$401)+'СЕТ СН'!$F$13</f>
        <v>832.78962461000003</v>
      </c>
      <c r="H403" s="36">
        <f>SUMIFS(СВЦЭМ!$L$34:$L$777,СВЦЭМ!$A$34:$A$777,$A403,СВЦЭМ!$B$34:$B$777,H$401)+'СЕТ СН'!$F$13</f>
        <v>774.14961846999995</v>
      </c>
      <c r="I403" s="36">
        <f>SUMIFS(СВЦЭМ!$L$34:$L$777,СВЦЭМ!$A$34:$A$777,$A403,СВЦЭМ!$B$34:$B$777,I$401)+'СЕТ СН'!$F$13</f>
        <v>716.55952658000001</v>
      </c>
      <c r="J403" s="36">
        <f>SUMIFS(СВЦЭМ!$L$34:$L$777,СВЦЭМ!$A$34:$A$777,$A403,СВЦЭМ!$B$34:$B$777,J$401)+'СЕТ СН'!$F$13</f>
        <v>710.05820620999998</v>
      </c>
      <c r="K403" s="36">
        <f>SUMIFS(СВЦЭМ!$L$34:$L$777,СВЦЭМ!$A$34:$A$777,$A403,СВЦЭМ!$B$34:$B$777,K$401)+'СЕТ СН'!$F$13</f>
        <v>681.30683180000005</v>
      </c>
      <c r="L403" s="36">
        <f>SUMIFS(СВЦЭМ!$L$34:$L$777,СВЦЭМ!$A$34:$A$777,$A403,СВЦЭМ!$B$34:$B$777,L$401)+'СЕТ СН'!$F$13</f>
        <v>675.80041353000001</v>
      </c>
      <c r="M403" s="36">
        <f>SUMIFS(СВЦЭМ!$L$34:$L$777,СВЦЭМ!$A$34:$A$777,$A403,СВЦЭМ!$B$34:$B$777,M$401)+'СЕТ СН'!$F$13</f>
        <v>680.03706080999996</v>
      </c>
      <c r="N403" s="36">
        <f>SUMIFS(СВЦЭМ!$L$34:$L$777,СВЦЭМ!$A$34:$A$777,$A403,СВЦЭМ!$B$34:$B$777,N$401)+'СЕТ СН'!$F$13</f>
        <v>684.81387129999996</v>
      </c>
      <c r="O403" s="36">
        <f>SUMIFS(СВЦЭМ!$L$34:$L$777,СВЦЭМ!$A$34:$A$777,$A403,СВЦЭМ!$B$34:$B$777,O$401)+'СЕТ СН'!$F$13</f>
        <v>666.82029948000002</v>
      </c>
      <c r="P403" s="36">
        <f>SUMIFS(СВЦЭМ!$L$34:$L$777,СВЦЭМ!$A$34:$A$777,$A403,СВЦЭМ!$B$34:$B$777,P$401)+'СЕТ СН'!$F$13</f>
        <v>609.75684726999998</v>
      </c>
      <c r="Q403" s="36">
        <f>SUMIFS(СВЦЭМ!$L$34:$L$777,СВЦЭМ!$A$34:$A$777,$A403,СВЦЭМ!$B$34:$B$777,Q$401)+'СЕТ СН'!$F$13</f>
        <v>558.15885302000004</v>
      </c>
      <c r="R403" s="36">
        <f>SUMIFS(СВЦЭМ!$L$34:$L$777,СВЦЭМ!$A$34:$A$777,$A403,СВЦЭМ!$B$34:$B$777,R$401)+'СЕТ СН'!$F$13</f>
        <v>469.33400366000001</v>
      </c>
      <c r="S403" s="36">
        <f>SUMIFS(СВЦЭМ!$L$34:$L$777,СВЦЭМ!$A$34:$A$777,$A403,СВЦЭМ!$B$34:$B$777,S$401)+'СЕТ СН'!$F$13</f>
        <v>404.95474044000002</v>
      </c>
      <c r="T403" s="36">
        <f>SUMIFS(СВЦЭМ!$L$34:$L$777,СВЦЭМ!$A$34:$A$777,$A403,СВЦЭМ!$B$34:$B$777,T$401)+'СЕТ СН'!$F$13</f>
        <v>403.85003891000002</v>
      </c>
      <c r="U403" s="36">
        <f>SUMIFS(СВЦЭМ!$L$34:$L$777,СВЦЭМ!$A$34:$A$777,$A403,СВЦЭМ!$B$34:$B$777,U$401)+'СЕТ СН'!$F$13</f>
        <v>399.85521620999998</v>
      </c>
      <c r="V403" s="36">
        <f>SUMIFS(СВЦЭМ!$L$34:$L$777,СВЦЭМ!$A$34:$A$777,$A403,СВЦЭМ!$B$34:$B$777,V$401)+'СЕТ СН'!$F$13</f>
        <v>399.34159449999999</v>
      </c>
      <c r="W403" s="36">
        <f>SUMIFS(СВЦЭМ!$L$34:$L$777,СВЦЭМ!$A$34:$A$777,$A403,СВЦЭМ!$B$34:$B$777,W$401)+'СЕТ СН'!$F$13</f>
        <v>393.50590151</v>
      </c>
      <c r="X403" s="36">
        <f>SUMIFS(СВЦЭМ!$L$34:$L$777,СВЦЭМ!$A$34:$A$777,$A403,СВЦЭМ!$B$34:$B$777,X$401)+'СЕТ СН'!$F$13</f>
        <v>430.04247328999998</v>
      </c>
      <c r="Y403" s="36">
        <f>SUMIFS(СВЦЭМ!$L$34:$L$777,СВЦЭМ!$A$34:$A$777,$A403,СВЦЭМ!$B$34:$B$777,Y$401)+'СЕТ СН'!$F$13</f>
        <v>530.99555080000005</v>
      </c>
    </row>
    <row r="404" spans="1:27" ht="15.75" x14ac:dyDescent="0.2">
      <c r="A404" s="35">
        <f t="shared" ref="A404:A432" si="11">A403+1</f>
        <v>43376</v>
      </c>
      <c r="B404" s="36">
        <f>SUMIFS(СВЦЭМ!$L$34:$L$777,СВЦЭМ!$A$34:$A$777,$A404,СВЦЭМ!$B$34:$B$777,B$401)+'СЕТ СН'!$F$13</f>
        <v>640.36947482000005</v>
      </c>
      <c r="C404" s="36">
        <f>SUMIFS(СВЦЭМ!$L$34:$L$777,СВЦЭМ!$A$34:$A$777,$A404,СВЦЭМ!$B$34:$B$777,C$401)+'СЕТ СН'!$F$13</f>
        <v>732.39114137000001</v>
      </c>
      <c r="D404" s="36">
        <f>SUMIFS(СВЦЭМ!$L$34:$L$777,СВЦЭМ!$A$34:$A$777,$A404,СВЦЭМ!$B$34:$B$777,D$401)+'СЕТ СН'!$F$13</f>
        <v>813.65467706000004</v>
      </c>
      <c r="E404" s="36">
        <f>SUMIFS(СВЦЭМ!$L$34:$L$777,СВЦЭМ!$A$34:$A$777,$A404,СВЦЭМ!$B$34:$B$777,E$401)+'СЕТ СН'!$F$13</f>
        <v>825.93821364999997</v>
      </c>
      <c r="F404" s="36">
        <f>SUMIFS(СВЦЭМ!$L$34:$L$777,СВЦЭМ!$A$34:$A$777,$A404,СВЦЭМ!$B$34:$B$777,F$401)+'СЕТ СН'!$F$13</f>
        <v>820.34094983</v>
      </c>
      <c r="G404" s="36">
        <f>SUMIFS(СВЦЭМ!$L$34:$L$777,СВЦЭМ!$A$34:$A$777,$A404,СВЦЭМ!$B$34:$B$777,G$401)+'СЕТ СН'!$F$13</f>
        <v>794.32051867999996</v>
      </c>
      <c r="H404" s="36">
        <f>SUMIFS(СВЦЭМ!$L$34:$L$777,СВЦЭМ!$A$34:$A$777,$A404,СВЦЭМ!$B$34:$B$777,H$401)+'СЕТ СН'!$F$13</f>
        <v>740.35338984999999</v>
      </c>
      <c r="I404" s="36">
        <f>SUMIFS(СВЦЭМ!$L$34:$L$777,СВЦЭМ!$A$34:$A$777,$A404,СВЦЭМ!$B$34:$B$777,I$401)+'СЕТ СН'!$F$13</f>
        <v>688.69602479000002</v>
      </c>
      <c r="J404" s="36">
        <f>SUMIFS(СВЦЭМ!$L$34:$L$777,СВЦЭМ!$A$34:$A$777,$A404,СВЦЭМ!$B$34:$B$777,J$401)+'СЕТ СН'!$F$13</f>
        <v>667.68497147000005</v>
      </c>
      <c r="K404" s="36">
        <f>SUMIFS(СВЦЭМ!$L$34:$L$777,СВЦЭМ!$A$34:$A$777,$A404,СВЦЭМ!$B$34:$B$777,K$401)+'СЕТ СН'!$F$13</f>
        <v>660.51657539999997</v>
      </c>
      <c r="L404" s="36">
        <f>SUMIFS(СВЦЭМ!$L$34:$L$777,СВЦЭМ!$A$34:$A$777,$A404,СВЦЭМ!$B$34:$B$777,L$401)+'СЕТ СН'!$F$13</f>
        <v>667.51934096000002</v>
      </c>
      <c r="M404" s="36">
        <f>SUMIFS(СВЦЭМ!$L$34:$L$777,СВЦЭМ!$A$34:$A$777,$A404,СВЦЭМ!$B$34:$B$777,M$401)+'СЕТ СН'!$F$13</f>
        <v>673.40680306000002</v>
      </c>
      <c r="N404" s="36">
        <f>SUMIFS(СВЦЭМ!$L$34:$L$777,СВЦЭМ!$A$34:$A$777,$A404,СВЦЭМ!$B$34:$B$777,N$401)+'СЕТ СН'!$F$13</f>
        <v>673.68994766000003</v>
      </c>
      <c r="O404" s="36">
        <f>SUMIFS(СВЦЭМ!$L$34:$L$777,СВЦЭМ!$A$34:$A$777,$A404,СВЦЭМ!$B$34:$B$777,O$401)+'СЕТ СН'!$F$13</f>
        <v>651.00217277000002</v>
      </c>
      <c r="P404" s="36">
        <f>SUMIFS(СВЦЭМ!$L$34:$L$777,СВЦЭМ!$A$34:$A$777,$A404,СВЦЭМ!$B$34:$B$777,P$401)+'СЕТ СН'!$F$13</f>
        <v>610.75268858000004</v>
      </c>
      <c r="Q404" s="36">
        <f>SUMIFS(СВЦЭМ!$L$34:$L$777,СВЦЭМ!$A$34:$A$777,$A404,СВЦЭМ!$B$34:$B$777,Q$401)+'СЕТ СН'!$F$13</f>
        <v>553.89792273</v>
      </c>
      <c r="R404" s="36">
        <f>SUMIFS(СВЦЭМ!$L$34:$L$777,СВЦЭМ!$A$34:$A$777,$A404,СВЦЭМ!$B$34:$B$777,R$401)+'СЕТ СН'!$F$13</f>
        <v>478.64487625999999</v>
      </c>
      <c r="S404" s="36">
        <f>SUMIFS(СВЦЭМ!$L$34:$L$777,СВЦЭМ!$A$34:$A$777,$A404,СВЦЭМ!$B$34:$B$777,S$401)+'СЕТ СН'!$F$13</f>
        <v>424.62298375</v>
      </c>
      <c r="T404" s="36">
        <f>SUMIFS(СВЦЭМ!$L$34:$L$777,СВЦЭМ!$A$34:$A$777,$A404,СВЦЭМ!$B$34:$B$777,T$401)+'СЕТ СН'!$F$13</f>
        <v>434.15334055</v>
      </c>
      <c r="U404" s="36">
        <f>SUMIFS(СВЦЭМ!$L$34:$L$777,СВЦЭМ!$A$34:$A$777,$A404,СВЦЭМ!$B$34:$B$777,U$401)+'СЕТ СН'!$F$13</f>
        <v>464.52348740000002</v>
      </c>
      <c r="V404" s="36">
        <f>SUMIFS(СВЦЭМ!$L$34:$L$777,СВЦЭМ!$A$34:$A$777,$A404,СВЦЭМ!$B$34:$B$777,V$401)+'СЕТ СН'!$F$13</f>
        <v>469.81442788999999</v>
      </c>
      <c r="W404" s="36">
        <f>SUMIFS(СВЦЭМ!$L$34:$L$777,СВЦЭМ!$A$34:$A$777,$A404,СВЦЭМ!$B$34:$B$777,W$401)+'СЕТ СН'!$F$13</f>
        <v>465.67206723999999</v>
      </c>
      <c r="X404" s="36">
        <f>SUMIFS(СВЦЭМ!$L$34:$L$777,СВЦЭМ!$A$34:$A$777,$A404,СВЦЭМ!$B$34:$B$777,X$401)+'СЕТ СН'!$F$13</f>
        <v>451.18345836999998</v>
      </c>
      <c r="Y404" s="36">
        <f>SUMIFS(СВЦЭМ!$L$34:$L$777,СВЦЭМ!$A$34:$A$777,$A404,СВЦЭМ!$B$34:$B$777,Y$401)+'СЕТ СН'!$F$13</f>
        <v>553.42206371999998</v>
      </c>
    </row>
    <row r="405" spans="1:27" ht="15.75" x14ac:dyDescent="0.2">
      <c r="A405" s="35">
        <f t="shared" si="11"/>
        <v>43377</v>
      </c>
      <c r="B405" s="36">
        <f>SUMIFS(СВЦЭМ!$L$34:$L$777,СВЦЭМ!$A$34:$A$777,$A405,СВЦЭМ!$B$34:$B$777,B$401)+'СЕТ СН'!$F$13</f>
        <v>605.26716023999995</v>
      </c>
      <c r="C405" s="36">
        <f>SUMIFS(СВЦЭМ!$L$34:$L$777,СВЦЭМ!$A$34:$A$777,$A405,СВЦЭМ!$B$34:$B$777,C$401)+'СЕТ СН'!$F$13</f>
        <v>701.78333759999998</v>
      </c>
      <c r="D405" s="36">
        <f>SUMIFS(СВЦЭМ!$L$34:$L$777,СВЦЭМ!$A$34:$A$777,$A405,СВЦЭМ!$B$34:$B$777,D$401)+'СЕТ СН'!$F$13</f>
        <v>790.38354667999999</v>
      </c>
      <c r="E405" s="36">
        <f>SUMIFS(СВЦЭМ!$L$34:$L$777,СВЦЭМ!$A$34:$A$777,$A405,СВЦЭМ!$B$34:$B$777,E$401)+'СЕТ СН'!$F$13</f>
        <v>815.78606159000003</v>
      </c>
      <c r="F405" s="36">
        <f>SUMIFS(СВЦЭМ!$L$34:$L$777,СВЦЭМ!$A$34:$A$777,$A405,СВЦЭМ!$B$34:$B$777,F$401)+'СЕТ СН'!$F$13</f>
        <v>812.16699570000003</v>
      </c>
      <c r="G405" s="36">
        <f>SUMIFS(СВЦЭМ!$L$34:$L$777,СВЦЭМ!$A$34:$A$777,$A405,СВЦЭМ!$B$34:$B$777,G$401)+'СЕТ СН'!$F$13</f>
        <v>787.08845431999998</v>
      </c>
      <c r="H405" s="36">
        <f>SUMIFS(СВЦЭМ!$L$34:$L$777,СВЦЭМ!$A$34:$A$777,$A405,СВЦЭМ!$B$34:$B$777,H$401)+'СЕТ СН'!$F$13</f>
        <v>742.44825605000005</v>
      </c>
      <c r="I405" s="36">
        <f>SUMIFS(СВЦЭМ!$L$34:$L$777,СВЦЭМ!$A$34:$A$777,$A405,СВЦЭМ!$B$34:$B$777,I$401)+'СЕТ СН'!$F$13</f>
        <v>700.88482819000001</v>
      </c>
      <c r="J405" s="36">
        <f>SUMIFS(СВЦЭМ!$L$34:$L$777,СВЦЭМ!$A$34:$A$777,$A405,СВЦЭМ!$B$34:$B$777,J$401)+'СЕТ СН'!$F$13</f>
        <v>685.68654509999999</v>
      </c>
      <c r="K405" s="36">
        <f>SUMIFS(СВЦЭМ!$L$34:$L$777,СВЦЭМ!$A$34:$A$777,$A405,СВЦЭМ!$B$34:$B$777,K$401)+'СЕТ СН'!$F$13</f>
        <v>678.52318083</v>
      </c>
      <c r="L405" s="36">
        <f>SUMIFS(СВЦЭМ!$L$34:$L$777,СВЦЭМ!$A$34:$A$777,$A405,СВЦЭМ!$B$34:$B$777,L$401)+'СЕТ СН'!$F$13</f>
        <v>685.38917471000002</v>
      </c>
      <c r="M405" s="36">
        <f>SUMIFS(СВЦЭМ!$L$34:$L$777,СВЦЭМ!$A$34:$A$777,$A405,СВЦЭМ!$B$34:$B$777,M$401)+'СЕТ СН'!$F$13</f>
        <v>698.01181553000004</v>
      </c>
      <c r="N405" s="36">
        <f>SUMIFS(СВЦЭМ!$L$34:$L$777,СВЦЭМ!$A$34:$A$777,$A405,СВЦЭМ!$B$34:$B$777,N$401)+'СЕТ СН'!$F$13</f>
        <v>700.88246429000003</v>
      </c>
      <c r="O405" s="36">
        <f>SUMIFS(СВЦЭМ!$L$34:$L$777,СВЦЭМ!$A$34:$A$777,$A405,СВЦЭМ!$B$34:$B$777,O$401)+'СЕТ СН'!$F$13</f>
        <v>689.81174909000003</v>
      </c>
      <c r="P405" s="36">
        <f>SUMIFS(СВЦЭМ!$L$34:$L$777,СВЦЭМ!$A$34:$A$777,$A405,СВЦЭМ!$B$34:$B$777,P$401)+'СЕТ СН'!$F$13</f>
        <v>628.72316774000001</v>
      </c>
      <c r="Q405" s="36">
        <f>SUMIFS(СВЦЭМ!$L$34:$L$777,СВЦЭМ!$A$34:$A$777,$A405,СВЦЭМ!$B$34:$B$777,Q$401)+'СЕТ СН'!$F$13</f>
        <v>577.41567775999999</v>
      </c>
      <c r="R405" s="36">
        <f>SUMIFS(СВЦЭМ!$L$34:$L$777,СВЦЭМ!$A$34:$A$777,$A405,СВЦЭМ!$B$34:$B$777,R$401)+'СЕТ СН'!$F$13</f>
        <v>498.46960102999998</v>
      </c>
      <c r="S405" s="36">
        <f>SUMIFS(СВЦЭМ!$L$34:$L$777,СВЦЭМ!$A$34:$A$777,$A405,СВЦЭМ!$B$34:$B$777,S$401)+'СЕТ СН'!$F$13</f>
        <v>435.12489906000002</v>
      </c>
      <c r="T405" s="36">
        <f>SUMIFS(СВЦЭМ!$L$34:$L$777,СВЦЭМ!$A$34:$A$777,$A405,СВЦЭМ!$B$34:$B$777,T$401)+'СЕТ СН'!$F$13</f>
        <v>440.43725006</v>
      </c>
      <c r="U405" s="36">
        <f>SUMIFS(СВЦЭМ!$L$34:$L$777,СВЦЭМ!$A$34:$A$777,$A405,СВЦЭМ!$B$34:$B$777,U$401)+'СЕТ СН'!$F$13</f>
        <v>475.41479555000001</v>
      </c>
      <c r="V405" s="36">
        <f>SUMIFS(СВЦЭМ!$L$34:$L$777,СВЦЭМ!$A$34:$A$777,$A405,СВЦЭМ!$B$34:$B$777,V$401)+'СЕТ СН'!$F$13</f>
        <v>480.91395361000002</v>
      </c>
      <c r="W405" s="36">
        <f>SUMIFS(СВЦЭМ!$L$34:$L$777,СВЦЭМ!$A$34:$A$777,$A405,СВЦЭМ!$B$34:$B$777,W$401)+'СЕТ СН'!$F$13</f>
        <v>474.31567962999998</v>
      </c>
      <c r="X405" s="36">
        <f>SUMIFS(СВЦЭМ!$L$34:$L$777,СВЦЭМ!$A$34:$A$777,$A405,СВЦЭМ!$B$34:$B$777,X$401)+'СЕТ СН'!$F$13</f>
        <v>470.10662487000002</v>
      </c>
      <c r="Y405" s="36">
        <f>SUMIFS(СВЦЭМ!$L$34:$L$777,СВЦЭМ!$A$34:$A$777,$A405,СВЦЭМ!$B$34:$B$777,Y$401)+'СЕТ СН'!$F$13</f>
        <v>542.20400391999999</v>
      </c>
    </row>
    <row r="406" spans="1:27" ht="15.75" x14ac:dyDescent="0.2">
      <c r="A406" s="35">
        <f t="shared" si="11"/>
        <v>43378</v>
      </c>
      <c r="B406" s="36">
        <f>SUMIFS(СВЦЭМ!$L$34:$L$777,СВЦЭМ!$A$34:$A$777,$A406,СВЦЭМ!$B$34:$B$777,B$401)+'СЕТ СН'!$F$13</f>
        <v>679.36639495999998</v>
      </c>
      <c r="C406" s="36">
        <f>SUMIFS(СВЦЭМ!$L$34:$L$777,СВЦЭМ!$A$34:$A$777,$A406,СВЦЭМ!$B$34:$B$777,C$401)+'СЕТ СН'!$F$13</f>
        <v>735.18907869999998</v>
      </c>
      <c r="D406" s="36">
        <f>SUMIFS(СВЦЭМ!$L$34:$L$777,СВЦЭМ!$A$34:$A$777,$A406,СВЦЭМ!$B$34:$B$777,D$401)+'СЕТ СН'!$F$13</f>
        <v>793.72698588000003</v>
      </c>
      <c r="E406" s="36">
        <f>SUMIFS(СВЦЭМ!$L$34:$L$777,СВЦЭМ!$A$34:$A$777,$A406,СВЦЭМ!$B$34:$B$777,E$401)+'СЕТ СН'!$F$13</f>
        <v>798.53490670999997</v>
      </c>
      <c r="F406" s="36">
        <f>SUMIFS(СВЦЭМ!$L$34:$L$777,СВЦЭМ!$A$34:$A$777,$A406,СВЦЭМ!$B$34:$B$777,F$401)+'СЕТ СН'!$F$13</f>
        <v>800.05395594000004</v>
      </c>
      <c r="G406" s="36">
        <f>SUMIFS(СВЦЭМ!$L$34:$L$777,СВЦЭМ!$A$34:$A$777,$A406,СВЦЭМ!$B$34:$B$777,G$401)+'СЕТ СН'!$F$13</f>
        <v>786.74428516</v>
      </c>
      <c r="H406" s="36">
        <f>SUMIFS(СВЦЭМ!$L$34:$L$777,СВЦЭМ!$A$34:$A$777,$A406,СВЦЭМ!$B$34:$B$777,H$401)+'СЕТ СН'!$F$13</f>
        <v>745.69766006999998</v>
      </c>
      <c r="I406" s="36">
        <f>SUMIFS(СВЦЭМ!$L$34:$L$777,СВЦЭМ!$A$34:$A$777,$A406,СВЦЭМ!$B$34:$B$777,I$401)+'СЕТ СН'!$F$13</f>
        <v>682.06473303999996</v>
      </c>
      <c r="J406" s="36">
        <f>SUMIFS(СВЦЭМ!$L$34:$L$777,СВЦЭМ!$A$34:$A$777,$A406,СВЦЭМ!$B$34:$B$777,J$401)+'СЕТ СН'!$F$13</f>
        <v>661.41076685999997</v>
      </c>
      <c r="K406" s="36">
        <f>SUMIFS(СВЦЭМ!$L$34:$L$777,СВЦЭМ!$A$34:$A$777,$A406,СВЦЭМ!$B$34:$B$777,K$401)+'СЕТ СН'!$F$13</f>
        <v>658.14309242000002</v>
      </c>
      <c r="L406" s="36">
        <f>SUMIFS(СВЦЭМ!$L$34:$L$777,СВЦЭМ!$A$34:$A$777,$A406,СВЦЭМ!$B$34:$B$777,L$401)+'СЕТ СН'!$F$13</f>
        <v>662.62065160999998</v>
      </c>
      <c r="M406" s="36">
        <f>SUMIFS(СВЦЭМ!$L$34:$L$777,СВЦЭМ!$A$34:$A$777,$A406,СВЦЭМ!$B$34:$B$777,M$401)+'СЕТ СН'!$F$13</f>
        <v>667.12716727999998</v>
      </c>
      <c r="N406" s="36">
        <f>SUMIFS(СВЦЭМ!$L$34:$L$777,СВЦЭМ!$A$34:$A$777,$A406,СВЦЭМ!$B$34:$B$777,N$401)+'СЕТ СН'!$F$13</f>
        <v>683.74396320000005</v>
      </c>
      <c r="O406" s="36">
        <f>SUMIFS(СВЦЭМ!$L$34:$L$777,СВЦЭМ!$A$34:$A$777,$A406,СВЦЭМ!$B$34:$B$777,O$401)+'СЕТ СН'!$F$13</f>
        <v>671.37741294</v>
      </c>
      <c r="P406" s="36">
        <f>SUMIFS(СВЦЭМ!$L$34:$L$777,СВЦЭМ!$A$34:$A$777,$A406,СВЦЭМ!$B$34:$B$777,P$401)+'СЕТ СН'!$F$13</f>
        <v>636.42675965000001</v>
      </c>
      <c r="Q406" s="36">
        <f>SUMIFS(СВЦЭМ!$L$34:$L$777,СВЦЭМ!$A$34:$A$777,$A406,СВЦЭМ!$B$34:$B$777,Q$401)+'СЕТ СН'!$F$13</f>
        <v>579.51562806000004</v>
      </c>
      <c r="R406" s="36">
        <f>SUMIFS(СВЦЭМ!$L$34:$L$777,СВЦЭМ!$A$34:$A$777,$A406,СВЦЭМ!$B$34:$B$777,R$401)+'СЕТ СН'!$F$13</f>
        <v>502.74261360000003</v>
      </c>
      <c r="S406" s="36">
        <f>SUMIFS(СВЦЭМ!$L$34:$L$777,СВЦЭМ!$A$34:$A$777,$A406,СВЦЭМ!$B$34:$B$777,S$401)+'СЕТ СН'!$F$13</f>
        <v>426.43861081</v>
      </c>
      <c r="T406" s="36">
        <f>SUMIFS(СВЦЭМ!$L$34:$L$777,СВЦЭМ!$A$34:$A$777,$A406,СВЦЭМ!$B$34:$B$777,T$401)+'СЕТ СН'!$F$13</f>
        <v>412.57443460000002</v>
      </c>
      <c r="U406" s="36">
        <f>SUMIFS(СВЦЭМ!$L$34:$L$777,СВЦЭМ!$A$34:$A$777,$A406,СВЦЭМ!$B$34:$B$777,U$401)+'СЕТ СН'!$F$13</f>
        <v>445.97623367</v>
      </c>
      <c r="V406" s="36">
        <f>SUMIFS(СВЦЭМ!$L$34:$L$777,СВЦЭМ!$A$34:$A$777,$A406,СВЦЭМ!$B$34:$B$777,V$401)+'СЕТ СН'!$F$13</f>
        <v>445.89247999000003</v>
      </c>
      <c r="W406" s="36">
        <f>SUMIFS(СВЦЭМ!$L$34:$L$777,СВЦЭМ!$A$34:$A$777,$A406,СВЦЭМ!$B$34:$B$777,W$401)+'СЕТ СН'!$F$13</f>
        <v>436.52175713000003</v>
      </c>
      <c r="X406" s="36">
        <f>SUMIFS(СВЦЭМ!$L$34:$L$777,СВЦЭМ!$A$34:$A$777,$A406,СВЦЭМ!$B$34:$B$777,X$401)+'СЕТ СН'!$F$13</f>
        <v>439.04241242000001</v>
      </c>
      <c r="Y406" s="36">
        <f>SUMIFS(СВЦЭМ!$L$34:$L$777,СВЦЭМ!$A$34:$A$777,$A406,СВЦЭМ!$B$34:$B$777,Y$401)+'СЕТ СН'!$F$13</f>
        <v>540.45262751999996</v>
      </c>
    </row>
    <row r="407" spans="1:27" ht="15.75" x14ac:dyDescent="0.2">
      <c r="A407" s="35">
        <f t="shared" si="11"/>
        <v>43379</v>
      </c>
      <c r="B407" s="36">
        <f>SUMIFS(СВЦЭМ!$L$34:$L$777,СВЦЭМ!$A$34:$A$777,$A407,СВЦЭМ!$B$34:$B$777,B$401)+'СЕТ СН'!$F$13</f>
        <v>637.80256627999995</v>
      </c>
      <c r="C407" s="36">
        <f>SUMIFS(СВЦЭМ!$L$34:$L$777,СВЦЭМ!$A$34:$A$777,$A407,СВЦЭМ!$B$34:$B$777,C$401)+'СЕТ СН'!$F$13</f>
        <v>737.47537334000003</v>
      </c>
      <c r="D407" s="36">
        <f>SUMIFS(СВЦЭМ!$L$34:$L$777,СВЦЭМ!$A$34:$A$777,$A407,СВЦЭМ!$B$34:$B$777,D$401)+'СЕТ СН'!$F$13</f>
        <v>812.04440044</v>
      </c>
      <c r="E407" s="36">
        <f>SUMIFS(СВЦЭМ!$L$34:$L$777,СВЦЭМ!$A$34:$A$777,$A407,СВЦЭМ!$B$34:$B$777,E$401)+'СЕТ СН'!$F$13</f>
        <v>824.54060551999999</v>
      </c>
      <c r="F407" s="36">
        <f>SUMIFS(СВЦЭМ!$L$34:$L$777,СВЦЭМ!$A$34:$A$777,$A407,СВЦЭМ!$B$34:$B$777,F$401)+'СЕТ СН'!$F$13</f>
        <v>818.97085267</v>
      </c>
      <c r="G407" s="36">
        <f>SUMIFS(СВЦЭМ!$L$34:$L$777,СВЦЭМ!$A$34:$A$777,$A407,СВЦЭМ!$B$34:$B$777,G$401)+'СЕТ СН'!$F$13</f>
        <v>805.09502712999995</v>
      </c>
      <c r="H407" s="36">
        <f>SUMIFS(СВЦЭМ!$L$34:$L$777,СВЦЭМ!$A$34:$A$777,$A407,СВЦЭМ!$B$34:$B$777,H$401)+'СЕТ СН'!$F$13</f>
        <v>788.71176548000005</v>
      </c>
      <c r="I407" s="36">
        <f>SUMIFS(СВЦЭМ!$L$34:$L$777,СВЦЭМ!$A$34:$A$777,$A407,СВЦЭМ!$B$34:$B$777,I$401)+'СЕТ СН'!$F$13</f>
        <v>742.14163752000002</v>
      </c>
      <c r="J407" s="36">
        <f>SUMIFS(СВЦЭМ!$L$34:$L$777,СВЦЭМ!$A$34:$A$777,$A407,СВЦЭМ!$B$34:$B$777,J$401)+'СЕТ СН'!$F$13</f>
        <v>685.46878360000005</v>
      </c>
      <c r="K407" s="36">
        <f>SUMIFS(СВЦЭМ!$L$34:$L$777,СВЦЭМ!$A$34:$A$777,$A407,СВЦЭМ!$B$34:$B$777,K$401)+'СЕТ СН'!$F$13</f>
        <v>644.23320076000005</v>
      </c>
      <c r="L407" s="36">
        <f>SUMIFS(СВЦЭМ!$L$34:$L$777,СВЦЭМ!$A$34:$A$777,$A407,СВЦЭМ!$B$34:$B$777,L$401)+'СЕТ СН'!$F$13</f>
        <v>630.45035342000006</v>
      </c>
      <c r="M407" s="36">
        <f>SUMIFS(СВЦЭМ!$L$34:$L$777,СВЦЭМ!$A$34:$A$777,$A407,СВЦЭМ!$B$34:$B$777,M$401)+'СЕТ СН'!$F$13</f>
        <v>628.53851652000003</v>
      </c>
      <c r="N407" s="36">
        <f>SUMIFS(СВЦЭМ!$L$34:$L$777,СВЦЭМ!$A$34:$A$777,$A407,СВЦЭМ!$B$34:$B$777,N$401)+'СЕТ СН'!$F$13</f>
        <v>647.12661254</v>
      </c>
      <c r="O407" s="36">
        <f>SUMIFS(СВЦЭМ!$L$34:$L$777,СВЦЭМ!$A$34:$A$777,$A407,СВЦЭМ!$B$34:$B$777,O$401)+'СЕТ СН'!$F$13</f>
        <v>651.11166530000003</v>
      </c>
      <c r="P407" s="36">
        <f>SUMIFS(СВЦЭМ!$L$34:$L$777,СВЦЭМ!$A$34:$A$777,$A407,СВЦЭМ!$B$34:$B$777,P$401)+'СЕТ СН'!$F$13</f>
        <v>596.04862505000006</v>
      </c>
      <c r="Q407" s="36">
        <f>SUMIFS(СВЦЭМ!$L$34:$L$777,СВЦЭМ!$A$34:$A$777,$A407,СВЦЭМ!$B$34:$B$777,Q$401)+'СЕТ СН'!$F$13</f>
        <v>542.09245049000003</v>
      </c>
      <c r="R407" s="36">
        <f>SUMIFS(СВЦЭМ!$L$34:$L$777,СВЦЭМ!$A$34:$A$777,$A407,СВЦЭМ!$B$34:$B$777,R$401)+'СЕТ СН'!$F$13</f>
        <v>459.0625364</v>
      </c>
      <c r="S407" s="36">
        <f>SUMIFS(СВЦЭМ!$L$34:$L$777,СВЦЭМ!$A$34:$A$777,$A407,СВЦЭМ!$B$34:$B$777,S$401)+'СЕТ СН'!$F$13</f>
        <v>402.70697125999999</v>
      </c>
      <c r="T407" s="36">
        <f>SUMIFS(СВЦЭМ!$L$34:$L$777,СВЦЭМ!$A$34:$A$777,$A407,СВЦЭМ!$B$34:$B$777,T$401)+'СЕТ СН'!$F$13</f>
        <v>405.20407193</v>
      </c>
      <c r="U407" s="36">
        <f>SUMIFS(СВЦЭМ!$L$34:$L$777,СВЦЭМ!$A$34:$A$777,$A407,СВЦЭМ!$B$34:$B$777,U$401)+'СЕТ СН'!$F$13</f>
        <v>440.59970092999998</v>
      </c>
      <c r="V407" s="36">
        <f>SUMIFS(СВЦЭМ!$L$34:$L$777,СВЦЭМ!$A$34:$A$777,$A407,СВЦЭМ!$B$34:$B$777,V$401)+'СЕТ СН'!$F$13</f>
        <v>446.36185566</v>
      </c>
      <c r="W407" s="36">
        <f>SUMIFS(СВЦЭМ!$L$34:$L$777,СВЦЭМ!$A$34:$A$777,$A407,СВЦЭМ!$B$34:$B$777,W$401)+'СЕТ СН'!$F$13</f>
        <v>428.95836586000001</v>
      </c>
      <c r="X407" s="36">
        <f>SUMIFS(СВЦЭМ!$L$34:$L$777,СВЦЭМ!$A$34:$A$777,$A407,СВЦЭМ!$B$34:$B$777,X$401)+'СЕТ СН'!$F$13</f>
        <v>427.33010817000002</v>
      </c>
      <c r="Y407" s="36">
        <f>SUMIFS(СВЦЭМ!$L$34:$L$777,СВЦЭМ!$A$34:$A$777,$A407,СВЦЭМ!$B$34:$B$777,Y$401)+'СЕТ СН'!$F$13</f>
        <v>532.06622725</v>
      </c>
    </row>
    <row r="408" spans="1:27" ht="15.75" x14ac:dyDescent="0.2">
      <c r="A408" s="35">
        <f t="shared" si="11"/>
        <v>43380</v>
      </c>
      <c r="B408" s="36">
        <f>SUMIFS(СВЦЭМ!$L$34:$L$777,СВЦЭМ!$A$34:$A$777,$A408,СВЦЭМ!$B$34:$B$777,B$401)+'СЕТ СН'!$F$13</f>
        <v>626.69367851000004</v>
      </c>
      <c r="C408" s="36">
        <f>SUMIFS(СВЦЭМ!$L$34:$L$777,СВЦЭМ!$A$34:$A$777,$A408,СВЦЭМ!$B$34:$B$777,C$401)+'СЕТ СН'!$F$13</f>
        <v>716.26148962000002</v>
      </c>
      <c r="D408" s="36">
        <f>SUMIFS(СВЦЭМ!$L$34:$L$777,СВЦЭМ!$A$34:$A$777,$A408,СВЦЭМ!$B$34:$B$777,D$401)+'СЕТ СН'!$F$13</f>
        <v>786.94550009</v>
      </c>
      <c r="E408" s="36">
        <f>SUMIFS(СВЦЭМ!$L$34:$L$777,СВЦЭМ!$A$34:$A$777,$A408,СВЦЭМ!$B$34:$B$777,E$401)+'СЕТ СН'!$F$13</f>
        <v>788.97031446999995</v>
      </c>
      <c r="F408" s="36">
        <f>SUMIFS(СВЦЭМ!$L$34:$L$777,СВЦЭМ!$A$34:$A$777,$A408,СВЦЭМ!$B$34:$B$777,F$401)+'СЕТ СН'!$F$13</f>
        <v>791.35566496000001</v>
      </c>
      <c r="G408" s="36">
        <f>SUMIFS(СВЦЭМ!$L$34:$L$777,СВЦЭМ!$A$34:$A$777,$A408,СВЦЭМ!$B$34:$B$777,G$401)+'СЕТ СН'!$F$13</f>
        <v>799.72541823999995</v>
      </c>
      <c r="H408" s="36">
        <f>SUMIFS(СВЦЭМ!$L$34:$L$777,СВЦЭМ!$A$34:$A$777,$A408,СВЦЭМ!$B$34:$B$777,H$401)+'СЕТ СН'!$F$13</f>
        <v>773.91729025999996</v>
      </c>
      <c r="I408" s="36">
        <f>SUMIFS(СВЦЭМ!$L$34:$L$777,СВЦЭМ!$A$34:$A$777,$A408,СВЦЭМ!$B$34:$B$777,I$401)+'СЕТ СН'!$F$13</f>
        <v>725.42983007999999</v>
      </c>
      <c r="J408" s="36">
        <f>SUMIFS(СВЦЭМ!$L$34:$L$777,СВЦЭМ!$A$34:$A$777,$A408,СВЦЭМ!$B$34:$B$777,J$401)+'СЕТ СН'!$F$13</f>
        <v>684.57750518</v>
      </c>
      <c r="K408" s="36">
        <f>SUMIFS(СВЦЭМ!$L$34:$L$777,СВЦЭМ!$A$34:$A$777,$A408,СВЦЭМ!$B$34:$B$777,K$401)+'СЕТ СН'!$F$13</f>
        <v>659.04589649000002</v>
      </c>
      <c r="L408" s="36">
        <f>SUMIFS(СВЦЭМ!$L$34:$L$777,СВЦЭМ!$A$34:$A$777,$A408,СВЦЭМ!$B$34:$B$777,L$401)+'СЕТ СН'!$F$13</f>
        <v>640.11473265999996</v>
      </c>
      <c r="M408" s="36">
        <f>SUMIFS(СВЦЭМ!$L$34:$L$777,СВЦЭМ!$A$34:$A$777,$A408,СВЦЭМ!$B$34:$B$777,M$401)+'СЕТ СН'!$F$13</f>
        <v>645.27894698</v>
      </c>
      <c r="N408" s="36">
        <f>SUMIFS(СВЦЭМ!$L$34:$L$777,СВЦЭМ!$A$34:$A$777,$A408,СВЦЭМ!$B$34:$B$777,N$401)+'СЕТ СН'!$F$13</f>
        <v>654.16277642</v>
      </c>
      <c r="O408" s="36">
        <f>SUMIFS(СВЦЭМ!$L$34:$L$777,СВЦЭМ!$A$34:$A$777,$A408,СВЦЭМ!$B$34:$B$777,O$401)+'СЕТ СН'!$F$13</f>
        <v>644.18798231999995</v>
      </c>
      <c r="P408" s="36">
        <f>SUMIFS(СВЦЭМ!$L$34:$L$777,СВЦЭМ!$A$34:$A$777,$A408,СВЦЭМ!$B$34:$B$777,P$401)+'СЕТ СН'!$F$13</f>
        <v>595.05995617999997</v>
      </c>
      <c r="Q408" s="36">
        <f>SUMIFS(СВЦЭМ!$L$34:$L$777,СВЦЭМ!$A$34:$A$777,$A408,СВЦЭМ!$B$34:$B$777,Q$401)+'СЕТ СН'!$F$13</f>
        <v>537.72842363999996</v>
      </c>
      <c r="R408" s="36">
        <f>SUMIFS(СВЦЭМ!$L$34:$L$777,СВЦЭМ!$A$34:$A$777,$A408,СВЦЭМ!$B$34:$B$777,R$401)+'СЕТ СН'!$F$13</f>
        <v>459.55002020000001</v>
      </c>
      <c r="S408" s="36">
        <f>SUMIFS(СВЦЭМ!$L$34:$L$777,СВЦЭМ!$A$34:$A$777,$A408,СВЦЭМ!$B$34:$B$777,S$401)+'СЕТ СН'!$F$13</f>
        <v>402.99619704000003</v>
      </c>
      <c r="T408" s="36">
        <f>SUMIFS(СВЦЭМ!$L$34:$L$777,СВЦЭМ!$A$34:$A$777,$A408,СВЦЭМ!$B$34:$B$777,T$401)+'СЕТ СН'!$F$13</f>
        <v>420.55989006999999</v>
      </c>
      <c r="U408" s="36">
        <f>SUMIFS(СВЦЭМ!$L$34:$L$777,СВЦЭМ!$A$34:$A$777,$A408,СВЦЭМ!$B$34:$B$777,U$401)+'СЕТ СН'!$F$13</f>
        <v>461.57215762999999</v>
      </c>
      <c r="V408" s="36">
        <f>SUMIFS(СВЦЭМ!$L$34:$L$777,СВЦЭМ!$A$34:$A$777,$A408,СВЦЭМ!$B$34:$B$777,V$401)+'СЕТ СН'!$F$13</f>
        <v>464.33313698000001</v>
      </c>
      <c r="W408" s="36">
        <f>SUMIFS(СВЦЭМ!$L$34:$L$777,СВЦЭМ!$A$34:$A$777,$A408,СВЦЭМ!$B$34:$B$777,W$401)+'СЕТ СН'!$F$13</f>
        <v>446.62553914</v>
      </c>
      <c r="X408" s="36">
        <f>SUMIFS(СВЦЭМ!$L$34:$L$777,СВЦЭМ!$A$34:$A$777,$A408,СВЦЭМ!$B$34:$B$777,X$401)+'СЕТ СН'!$F$13</f>
        <v>440.18273902999999</v>
      </c>
      <c r="Y408" s="36">
        <f>SUMIFS(СВЦЭМ!$L$34:$L$777,СВЦЭМ!$A$34:$A$777,$A408,СВЦЭМ!$B$34:$B$777,Y$401)+'СЕТ СН'!$F$13</f>
        <v>525.73681580000004</v>
      </c>
    </row>
    <row r="409" spans="1:27" ht="15.75" x14ac:dyDescent="0.2">
      <c r="A409" s="35">
        <f t="shared" si="11"/>
        <v>43381</v>
      </c>
      <c r="B409" s="36">
        <f>SUMIFS(СВЦЭМ!$L$34:$L$777,СВЦЭМ!$A$34:$A$777,$A409,СВЦЭМ!$B$34:$B$777,B$401)+'СЕТ СН'!$F$13</f>
        <v>672.02643727999998</v>
      </c>
      <c r="C409" s="36">
        <f>SUMIFS(СВЦЭМ!$L$34:$L$777,СВЦЭМ!$A$34:$A$777,$A409,СВЦЭМ!$B$34:$B$777,C$401)+'СЕТ СН'!$F$13</f>
        <v>758.92965232999995</v>
      </c>
      <c r="D409" s="36">
        <f>SUMIFS(СВЦЭМ!$L$34:$L$777,СВЦЭМ!$A$34:$A$777,$A409,СВЦЭМ!$B$34:$B$777,D$401)+'СЕТ СН'!$F$13</f>
        <v>840.11739912999997</v>
      </c>
      <c r="E409" s="36">
        <f>SUMIFS(СВЦЭМ!$L$34:$L$777,СВЦЭМ!$A$34:$A$777,$A409,СВЦЭМ!$B$34:$B$777,E$401)+'СЕТ СН'!$F$13</f>
        <v>851.91556720999995</v>
      </c>
      <c r="F409" s="36">
        <f>SUMIFS(СВЦЭМ!$L$34:$L$777,СВЦЭМ!$A$34:$A$777,$A409,СВЦЭМ!$B$34:$B$777,F$401)+'СЕТ СН'!$F$13</f>
        <v>855.89111821999995</v>
      </c>
      <c r="G409" s="36">
        <f>SUMIFS(СВЦЭМ!$L$34:$L$777,СВЦЭМ!$A$34:$A$777,$A409,СВЦЭМ!$B$34:$B$777,G$401)+'СЕТ СН'!$F$13</f>
        <v>829.53818439999998</v>
      </c>
      <c r="H409" s="36">
        <f>SUMIFS(СВЦЭМ!$L$34:$L$777,СВЦЭМ!$A$34:$A$777,$A409,СВЦЭМ!$B$34:$B$777,H$401)+'СЕТ СН'!$F$13</f>
        <v>769.03617127999996</v>
      </c>
      <c r="I409" s="36">
        <f>SUMIFS(СВЦЭМ!$L$34:$L$777,СВЦЭМ!$A$34:$A$777,$A409,СВЦЭМ!$B$34:$B$777,I$401)+'СЕТ СН'!$F$13</f>
        <v>702.30074767999997</v>
      </c>
      <c r="J409" s="36">
        <f>SUMIFS(СВЦЭМ!$L$34:$L$777,СВЦЭМ!$A$34:$A$777,$A409,СВЦЭМ!$B$34:$B$777,J$401)+'СЕТ СН'!$F$13</f>
        <v>674.40130864000002</v>
      </c>
      <c r="K409" s="36">
        <f>SUMIFS(СВЦЭМ!$L$34:$L$777,СВЦЭМ!$A$34:$A$777,$A409,СВЦЭМ!$B$34:$B$777,K$401)+'СЕТ СН'!$F$13</f>
        <v>651.59245338000005</v>
      </c>
      <c r="L409" s="36">
        <f>SUMIFS(СВЦЭМ!$L$34:$L$777,СВЦЭМ!$A$34:$A$777,$A409,СВЦЭМ!$B$34:$B$777,L$401)+'СЕТ СН'!$F$13</f>
        <v>646.47620557000005</v>
      </c>
      <c r="M409" s="36">
        <f>SUMIFS(СВЦЭМ!$L$34:$L$777,СВЦЭМ!$A$34:$A$777,$A409,СВЦЭМ!$B$34:$B$777,M$401)+'СЕТ СН'!$F$13</f>
        <v>655.7453888</v>
      </c>
      <c r="N409" s="36">
        <f>SUMIFS(СВЦЭМ!$L$34:$L$777,СВЦЭМ!$A$34:$A$777,$A409,СВЦЭМ!$B$34:$B$777,N$401)+'СЕТ СН'!$F$13</f>
        <v>663.65745884</v>
      </c>
      <c r="O409" s="36">
        <f>SUMIFS(СВЦЭМ!$L$34:$L$777,СВЦЭМ!$A$34:$A$777,$A409,СВЦЭМ!$B$34:$B$777,O$401)+'СЕТ СН'!$F$13</f>
        <v>638.21035882000001</v>
      </c>
      <c r="P409" s="36">
        <f>SUMIFS(СВЦЭМ!$L$34:$L$777,СВЦЭМ!$A$34:$A$777,$A409,СВЦЭМ!$B$34:$B$777,P$401)+'СЕТ СН'!$F$13</f>
        <v>583.88619936999999</v>
      </c>
      <c r="Q409" s="36">
        <f>SUMIFS(СВЦЭМ!$L$34:$L$777,СВЦЭМ!$A$34:$A$777,$A409,СВЦЭМ!$B$34:$B$777,Q$401)+'СЕТ СН'!$F$13</f>
        <v>525.96410504000005</v>
      </c>
      <c r="R409" s="36">
        <f>SUMIFS(СВЦЭМ!$L$34:$L$777,СВЦЭМ!$A$34:$A$777,$A409,СВЦЭМ!$B$34:$B$777,R$401)+'СЕТ СН'!$F$13</f>
        <v>460.66054271000002</v>
      </c>
      <c r="S409" s="36">
        <f>SUMIFS(СВЦЭМ!$L$34:$L$777,СВЦЭМ!$A$34:$A$777,$A409,СВЦЭМ!$B$34:$B$777,S$401)+'СЕТ СН'!$F$13</f>
        <v>427.30418752999998</v>
      </c>
      <c r="T409" s="36">
        <f>SUMIFS(СВЦЭМ!$L$34:$L$777,СВЦЭМ!$A$34:$A$777,$A409,СВЦЭМ!$B$34:$B$777,T$401)+'СЕТ СН'!$F$13</f>
        <v>439.37495491999999</v>
      </c>
      <c r="U409" s="36">
        <f>SUMIFS(СВЦЭМ!$L$34:$L$777,СВЦЭМ!$A$34:$A$777,$A409,СВЦЭМ!$B$34:$B$777,U$401)+'СЕТ СН'!$F$13</f>
        <v>475.41538057999998</v>
      </c>
      <c r="V409" s="36">
        <f>SUMIFS(СВЦЭМ!$L$34:$L$777,СВЦЭМ!$A$34:$A$777,$A409,СВЦЭМ!$B$34:$B$777,V$401)+'СЕТ СН'!$F$13</f>
        <v>475.36429599000002</v>
      </c>
      <c r="W409" s="36">
        <f>SUMIFS(СВЦЭМ!$L$34:$L$777,СВЦЭМ!$A$34:$A$777,$A409,СВЦЭМ!$B$34:$B$777,W$401)+'СЕТ СН'!$F$13</f>
        <v>471.29164464000002</v>
      </c>
      <c r="X409" s="36">
        <f>SUMIFS(СВЦЭМ!$L$34:$L$777,СВЦЭМ!$A$34:$A$777,$A409,СВЦЭМ!$B$34:$B$777,X$401)+'СЕТ СН'!$F$13</f>
        <v>458.33490778999999</v>
      </c>
      <c r="Y409" s="36">
        <f>SUMIFS(СВЦЭМ!$L$34:$L$777,СВЦЭМ!$A$34:$A$777,$A409,СВЦЭМ!$B$34:$B$777,Y$401)+'СЕТ СН'!$F$13</f>
        <v>548.09894455999995</v>
      </c>
    </row>
    <row r="410" spans="1:27" ht="15.75" x14ac:dyDescent="0.2">
      <c r="A410" s="35">
        <f t="shared" si="11"/>
        <v>43382</v>
      </c>
      <c r="B410" s="36">
        <f>SUMIFS(СВЦЭМ!$L$34:$L$777,СВЦЭМ!$A$34:$A$777,$A410,СВЦЭМ!$B$34:$B$777,B$401)+'СЕТ СН'!$F$13</f>
        <v>657.66667595000001</v>
      </c>
      <c r="C410" s="36">
        <f>SUMIFS(СВЦЭМ!$L$34:$L$777,СВЦЭМ!$A$34:$A$777,$A410,СВЦЭМ!$B$34:$B$777,C$401)+'СЕТ СН'!$F$13</f>
        <v>752.46434921000002</v>
      </c>
      <c r="D410" s="36">
        <f>SUMIFS(СВЦЭМ!$L$34:$L$777,СВЦЭМ!$A$34:$A$777,$A410,СВЦЭМ!$B$34:$B$777,D$401)+'СЕТ СН'!$F$13</f>
        <v>820.50386322999998</v>
      </c>
      <c r="E410" s="36">
        <f>SUMIFS(СВЦЭМ!$L$34:$L$777,СВЦЭМ!$A$34:$A$777,$A410,СВЦЭМ!$B$34:$B$777,E$401)+'СЕТ СН'!$F$13</f>
        <v>828.24941603000002</v>
      </c>
      <c r="F410" s="36">
        <f>SUMIFS(СВЦЭМ!$L$34:$L$777,СВЦЭМ!$A$34:$A$777,$A410,СВЦЭМ!$B$34:$B$777,F$401)+'СЕТ СН'!$F$13</f>
        <v>829.87958279999998</v>
      </c>
      <c r="G410" s="36">
        <f>SUMIFS(СВЦЭМ!$L$34:$L$777,СВЦЭМ!$A$34:$A$777,$A410,СВЦЭМ!$B$34:$B$777,G$401)+'СЕТ СН'!$F$13</f>
        <v>805.84884231000001</v>
      </c>
      <c r="H410" s="36">
        <f>SUMIFS(СВЦЭМ!$L$34:$L$777,СВЦЭМ!$A$34:$A$777,$A410,СВЦЭМ!$B$34:$B$777,H$401)+'СЕТ СН'!$F$13</f>
        <v>744.91274234000002</v>
      </c>
      <c r="I410" s="36">
        <f>SUMIFS(СВЦЭМ!$L$34:$L$777,СВЦЭМ!$A$34:$A$777,$A410,СВЦЭМ!$B$34:$B$777,I$401)+'СЕТ СН'!$F$13</f>
        <v>683.50193237999997</v>
      </c>
      <c r="J410" s="36">
        <f>SUMIFS(СВЦЭМ!$L$34:$L$777,СВЦЭМ!$A$34:$A$777,$A410,СВЦЭМ!$B$34:$B$777,J$401)+'СЕТ СН'!$F$13</f>
        <v>679.36263812000004</v>
      </c>
      <c r="K410" s="36">
        <f>SUMIFS(СВЦЭМ!$L$34:$L$777,СВЦЭМ!$A$34:$A$777,$A410,СВЦЭМ!$B$34:$B$777,K$401)+'СЕТ СН'!$F$13</f>
        <v>675.44093140999996</v>
      </c>
      <c r="L410" s="36">
        <f>SUMIFS(СВЦЭМ!$L$34:$L$777,СВЦЭМ!$A$34:$A$777,$A410,СВЦЭМ!$B$34:$B$777,L$401)+'СЕТ СН'!$F$13</f>
        <v>671.25062035999997</v>
      </c>
      <c r="M410" s="36">
        <f>SUMIFS(СВЦЭМ!$L$34:$L$777,СВЦЭМ!$A$34:$A$777,$A410,СВЦЭМ!$B$34:$B$777,M$401)+'СЕТ СН'!$F$13</f>
        <v>671.84344537000004</v>
      </c>
      <c r="N410" s="36">
        <f>SUMIFS(СВЦЭМ!$L$34:$L$777,СВЦЭМ!$A$34:$A$777,$A410,СВЦЭМ!$B$34:$B$777,N$401)+'СЕТ СН'!$F$13</f>
        <v>670.76867775000005</v>
      </c>
      <c r="O410" s="36">
        <f>SUMIFS(СВЦЭМ!$L$34:$L$777,СВЦЭМ!$A$34:$A$777,$A410,СВЦЭМ!$B$34:$B$777,O$401)+'СЕТ СН'!$F$13</f>
        <v>668.36468634000005</v>
      </c>
      <c r="P410" s="36">
        <f>SUMIFS(СВЦЭМ!$L$34:$L$777,СВЦЭМ!$A$34:$A$777,$A410,СВЦЭМ!$B$34:$B$777,P$401)+'СЕТ СН'!$F$13</f>
        <v>619.94043704000001</v>
      </c>
      <c r="Q410" s="36">
        <f>SUMIFS(СВЦЭМ!$L$34:$L$777,СВЦЭМ!$A$34:$A$777,$A410,СВЦЭМ!$B$34:$B$777,Q$401)+'СЕТ СН'!$F$13</f>
        <v>562.31251285999997</v>
      </c>
      <c r="R410" s="36">
        <f>SUMIFS(СВЦЭМ!$L$34:$L$777,СВЦЭМ!$A$34:$A$777,$A410,СВЦЭМ!$B$34:$B$777,R$401)+'СЕТ СН'!$F$13</f>
        <v>494.6071718</v>
      </c>
      <c r="S410" s="36">
        <f>SUMIFS(СВЦЭМ!$L$34:$L$777,СВЦЭМ!$A$34:$A$777,$A410,СВЦЭМ!$B$34:$B$777,S$401)+'СЕТ СН'!$F$13</f>
        <v>477.26111257000002</v>
      </c>
      <c r="T410" s="36">
        <f>SUMIFS(СВЦЭМ!$L$34:$L$777,СВЦЭМ!$A$34:$A$777,$A410,СВЦЭМ!$B$34:$B$777,T$401)+'СЕТ СН'!$F$13</f>
        <v>450.63013171</v>
      </c>
      <c r="U410" s="36">
        <f>SUMIFS(СВЦЭМ!$L$34:$L$777,СВЦЭМ!$A$34:$A$777,$A410,СВЦЭМ!$B$34:$B$777,U$401)+'СЕТ СН'!$F$13</f>
        <v>482.24846287000003</v>
      </c>
      <c r="V410" s="36">
        <f>SUMIFS(СВЦЭМ!$L$34:$L$777,СВЦЭМ!$A$34:$A$777,$A410,СВЦЭМ!$B$34:$B$777,V$401)+'СЕТ СН'!$F$13</f>
        <v>483.40759064000002</v>
      </c>
      <c r="W410" s="36">
        <f>SUMIFS(СВЦЭМ!$L$34:$L$777,СВЦЭМ!$A$34:$A$777,$A410,СВЦЭМ!$B$34:$B$777,W$401)+'СЕТ СН'!$F$13</f>
        <v>474.64793172999998</v>
      </c>
      <c r="X410" s="36">
        <f>SUMIFS(СВЦЭМ!$L$34:$L$777,СВЦЭМ!$A$34:$A$777,$A410,СВЦЭМ!$B$34:$B$777,X$401)+'СЕТ СН'!$F$13</f>
        <v>458.80498883000001</v>
      </c>
      <c r="Y410" s="36">
        <f>SUMIFS(СВЦЭМ!$L$34:$L$777,СВЦЭМ!$A$34:$A$777,$A410,СВЦЭМ!$B$34:$B$777,Y$401)+'СЕТ СН'!$F$13</f>
        <v>544.23081176000005</v>
      </c>
    </row>
    <row r="411" spans="1:27" ht="15.75" x14ac:dyDescent="0.2">
      <c r="A411" s="35">
        <f t="shared" si="11"/>
        <v>43383</v>
      </c>
      <c r="B411" s="36">
        <f>SUMIFS(СВЦЭМ!$L$34:$L$777,СВЦЭМ!$A$34:$A$777,$A411,СВЦЭМ!$B$34:$B$777,B$401)+'СЕТ СН'!$F$13</f>
        <v>629.35533178000003</v>
      </c>
      <c r="C411" s="36">
        <f>SUMIFS(СВЦЭМ!$L$34:$L$777,СВЦЭМ!$A$34:$A$777,$A411,СВЦЭМ!$B$34:$B$777,C$401)+'СЕТ СН'!$F$13</f>
        <v>717.89012329000002</v>
      </c>
      <c r="D411" s="36">
        <f>SUMIFS(СВЦЭМ!$L$34:$L$777,СВЦЭМ!$A$34:$A$777,$A411,СВЦЭМ!$B$34:$B$777,D$401)+'СЕТ СН'!$F$13</f>
        <v>784.35336901999995</v>
      </c>
      <c r="E411" s="36">
        <f>SUMIFS(СВЦЭМ!$L$34:$L$777,СВЦЭМ!$A$34:$A$777,$A411,СВЦЭМ!$B$34:$B$777,E$401)+'СЕТ СН'!$F$13</f>
        <v>805.29234966000001</v>
      </c>
      <c r="F411" s="36">
        <f>SUMIFS(СВЦЭМ!$L$34:$L$777,СВЦЭМ!$A$34:$A$777,$A411,СВЦЭМ!$B$34:$B$777,F$401)+'СЕТ СН'!$F$13</f>
        <v>804.69791970999995</v>
      </c>
      <c r="G411" s="36">
        <f>SUMIFS(СВЦЭМ!$L$34:$L$777,СВЦЭМ!$A$34:$A$777,$A411,СВЦЭМ!$B$34:$B$777,G$401)+'СЕТ СН'!$F$13</f>
        <v>797.07083356999999</v>
      </c>
      <c r="H411" s="36">
        <f>SUMIFS(СВЦЭМ!$L$34:$L$777,СВЦЭМ!$A$34:$A$777,$A411,СВЦЭМ!$B$34:$B$777,H$401)+'СЕТ СН'!$F$13</f>
        <v>769.34023792999994</v>
      </c>
      <c r="I411" s="36">
        <f>SUMIFS(СВЦЭМ!$L$34:$L$777,СВЦЭМ!$A$34:$A$777,$A411,СВЦЭМ!$B$34:$B$777,I$401)+'СЕТ СН'!$F$13</f>
        <v>714.34226318000003</v>
      </c>
      <c r="J411" s="36">
        <f>SUMIFS(СВЦЭМ!$L$34:$L$777,СВЦЭМ!$A$34:$A$777,$A411,СВЦЭМ!$B$34:$B$777,J$401)+'СЕТ СН'!$F$13</f>
        <v>685.80002794999996</v>
      </c>
      <c r="K411" s="36">
        <f>SUMIFS(СВЦЭМ!$L$34:$L$777,СВЦЭМ!$A$34:$A$777,$A411,СВЦЭМ!$B$34:$B$777,K$401)+'СЕТ СН'!$F$13</f>
        <v>681.91457302000003</v>
      </c>
      <c r="L411" s="36">
        <f>SUMIFS(СВЦЭМ!$L$34:$L$777,СВЦЭМ!$A$34:$A$777,$A411,СВЦЭМ!$B$34:$B$777,L$401)+'СЕТ СН'!$F$13</f>
        <v>685.75059364000003</v>
      </c>
      <c r="M411" s="36">
        <f>SUMIFS(СВЦЭМ!$L$34:$L$777,СВЦЭМ!$A$34:$A$777,$A411,СВЦЭМ!$B$34:$B$777,M$401)+'СЕТ СН'!$F$13</f>
        <v>696.75842696999996</v>
      </c>
      <c r="N411" s="36">
        <f>SUMIFS(СВЦЭМ!$L$34:$L$777,СВЦЭМ!$A$34:$A$777,$A411,СВЦЭМ!$B$34:$B$777,N$401)+'СЕТ СН'!$F$13</f>
        <v>702.43716783000002</v>
      </c>
      <c r="O411" s="36">
        <f>SUMIFS(СВЦЭМ!$L$34:$L$777,СВЦЭМ!$A$34:$A$777,$A411,СВЦЭМ!$B$34:$B$777,O$401)+'СЕТ СН'!$F$13</f>
        <v>690.77493398000001</v>
      </c>
      <c r="P411" s="36">
        <f>SUMIFS(СВЦЭМ!$L$34:$L$777,СВЦЭМ!$A$34:$A$777,$A411,СВЦЭМ!$B$34:$B$777,P$401)+'СЕТ СН'!$F$13</f>
        <v>649.63405028</v>
      </c>
      <c r="Q411" s="36">
        <f>SUMIFS(СВЦЭМ!$L$34:$L$777,СВЦЭМ!$A$34:$A$777,$A411,СВЦЭМ!$B$34:$B$777,Q$401)+'СЕТ СН'!$F$13</f>
        <v>590.36221891000002</v>
      </c>
      <c r="R411" s="36">
        <f>SUMIFS(СВЦЭМ!$L$34:$L$777,СВЦЭМ!$A$34:$A$777,$A411,СВЦЭМ!$B$34:$B$777,R$401)+'СЕТ СН'!$F$13</f>
        <v>512.02658518999999</v>
      </c>
      <c r="S411" s="36">
        <f>SUMIFS(СВЦЭМ!$L$34:$L$777,СВЦЭМ!$A$34:$A$777,$A411,СВЦЭМ!$B$34:$B$777,S$401)+'СЕТ СН'!$F$13</f>
        <v>453.9267155</v>
      </c>
      <c r="T411" s="36">
        <f>SUMIFS(СВЦЭМ!$L$34:$L$777,СВЦЭМ!$A$34:$A$777,$A411,СВЦЭМ!$B$34:$B$777,T$401)+'СЕТ СН'!$F$13</f>
        <v>469.26215411999999</v>
      </c>
      <c r="U411" s="36">
        <f>SUMIFS(СВЦЭМ!$L$34:$L$777,СВЦЭМ!$A$34:$A$777,$A411,СВЦЭМ!$B$34:$B$777,U$401)+'СЕТ СН'!$F$13</f>
        <v>494.89481189000003</v>
      </c>
      <c r="V411" s="36">
        <f>SUMIFS(СВЦЭМ!$L$34:$L$777,СВЦЭМ!$A$34:$A$777,$A411,СВЦЭМ!$B$34:$B$777,V$401)+'СЕТ СН'!$F$13</f>
        <v>492.78942883000002</v>
      </c>
      <c r="W411" s="36">
        <f>SUMIFS(СВЦЭМ!$L$34:$L$777,СВЦЭМ!$A$34:$A$777,$A411,СВЦЭМ!$B$34:$B$777,W$401)+'СЕТ СН'!$F$13</f>
        <v>488.11086571999999</v>
      </c>
      <c r="X411" s="36">
        <f>SUMIFS(СВЦЭМ!$L$34:$L$777,СВЦЭМ!$A$34:$A$777,$A411,СВЦЭМ!$B$34:$B$777,X$401)+'СЕТ СН'!$F$13</f>
        <v>477.99277847000002</v>
      </c>
      <c r="Y411" s="36">
        <f>SUMIFS(СВЦЭМ!$L$34:$L$777,СВЦЭМ!$A$34:$A$777,$A411,СВЦЭМ!$B$34:$B$777,Y$401)+'СЕТ СН'!$F$13</f>
        <v>547.73469318000002</v>
      </c>
    </row>
    <row r="412" spans="1:27" ht="15.75" x14ac:dyDescent="0.2">
      <c r="A412" s="35">
        <f t="shared" si="11"/>
        <v>43384</v>
      </c>
      <c r="B412" s="36">
        <f>SUMIFS(СВЦЭМ!$L$34:$L$777,СВЦЭМ!$A$34:$A$777,$A412,СВЦЭМ!$B$34:$B$777,B$401)+'СЕТ СН'!$F$13</f>
        <v>675.32373835999999</v>
      </c>
      <c r="C412" s="36">
        <f>SUMIFS(СВЦЭМ!$L$34:$L$777,СВЦЭМ!$A$34:$A$777,$A412,СВЦЭМ!$B$34:$B$777,C$401)+'СЕТ СН'!$F$13</f>
        <v>778.88301306999995</v>
      </c>
      <c r="D412" s="36">
        <f>SUMIFS(СВЦЭМ!$L$34:$L$777,СВЦЭМ!$A$34:$A$777,$A412,СВЦЭМ!$B$34:$B$777,D$401)+'СЕТ СН'!$F$13</f>
        <v>848.45867938000004</v>
      </c>
      <c r="E412" s="36">
        <f>SUMIFS(СВЦЭМ!$L$34:$L$777,СВЦЭМ!$A$34:$A$777,$A412,СВЦЭМ!$B$34:$B$777,E$401)+'СЕТ СН'!$F$13</f>
        <v>853.85558300000002</v>
      </c>
      <c r="F412" s="36">
        <f>SUMIFS(СВЦЭМ!$L$34:$L$777,СВЦЭМ!$A$34:$A$777,$A412,СВЦЭМ!$B$34:$B$777,F$401)+'СЕТ СН'!$F$13</f>
        <v>847.68728083999997</v>
      </c>
      <c r="G412" s="36">
        <f>SUMIFS(СВЦЭМ!$L$34:$L$777,СВЦЭМ!$A$34:$A$777,$A412,СВЦЭМ!$B$34:$B$777,G$401)+'СЕТ СН'!$F$13</f>
        <v>827.63796313</v>
      </c>
      <c r="H412" s="36">
        <f>SUMIFS(СВЦЭМ!$L$34:$L$777,СВЦЭМ!$A$34:$A$777,$A412,СВЦЭМ!$B$34:$B$777,H$401)+'СЕТ СН'!$F$13</f>
        <v>773.41663543000004</v>
      </c>
      <c r="I412" s="36">
        <f>SUMIFS(СВЦЭМ!$L$34:$L$777,СВЦЭМ!$A$34:$A$777,$A412,СВЦЭМ!$B$34:$B$777,I$401)+'СЕТ СН'!$F$13</f>
        <v>708.76815772999998</v>
      </c>
      <c r="J412" s="36">
        <f>SUMIFS(СВЦЭМ!$L$34:$L$777,СВЦЭМ!$A$34:$A$777,$A412,СВЦЭМ!$B$34:$B$777,J$401)+'СЕТ СН'!$F$13</f>
        <v>695.83688232999998</v>
      </c>
      <c r="K412" s="36">
        <f>SUMIFS(СВЦЭМ!$L$34:$L$777,СВЦЭМ!$A$34:$A$777,$A412,СВЦЭМ!$B$34:$B$777,K$401)+'СЕТ СН'!$F$13</f>
        <v>677.05789981999999</v>
      </c>
      <c r="L412" s="36">
        <f>SUMIFS(СВЦЭМ!$L$34:$L$777,СВЦЭМ!$A$34:$A$777,$A412,СВЦЭМ!$B$34:$B$777,L$401)+'СЕТ СН'!$F$13</f>
        <v>674.72531891000006</v>
      </c>
      <c r="M412" s="36">
        <f>SUMIFS(СВЦЭМ!$L$34:$L$777,СВЦЭМ!$A$34:$A$777,$A412,СВЦЭМ!$B$34:$B$777,M$401)+'СЕТ СН'!$F$13</f>
        <v>685.06519118999995</v>
      </c>
      <c r="N412" s="36">
        <f>SUMIFS(СВЦЭМ!$L$34:$L$777,СВЦЭМ!$A$34:$A$777,$A412,СВЦЭМ!$B$34:$B$777,N$401)+'СЕТ СН'!$F$13</f>
        <v>690.72340221000002</v>
      </c>
      <c r="O412" s="36">
        <f>SUMIFS(СВЦЭМ!$L$34:$L$777,СВЦЭМ!$A$34:$A$777,$A412,СВЦЭМ!$B$34:$B$777,O$401)+'СЕТ СН'!$F$13</f>
        <v>672.82890461</v>
      </c>
      <c r="P412" s="36">
        <f>SUMIFS(СВЦЭМ!$L$34:$L$777,СВЦЭМ!$A$34:$A$777,$A412,СВЦЭМ!$B$34:$B$777,P$401)+'СЕТ СН'!$F$13</f>
        <v>629.60705547999999</v>
      </c>
      <c r="Q412" s="36">
        <f>SUMIFS(СВЦЭМ!$L$34:$L$777,СВЦЭМ!$A$34:$A$777,$A412,СВЦЭМ!$B$34:$B$777,Q$401)+'СЕТ СН'!$F$13</f>
        <v>577.68822006000005</v>
      </c>
      <c r="R412" s="36">
        <f>SUMIFS(СВЦЭМ!$L$34:$L$777,СВЦЭМ!$A$34:$A$777,$A412,СВЦЭМ!$B$34:$B$777,R$401)+'СЕТ СН'!$F$13</f>
        <v>505.45217293000002</v>
      </c>
      <c r="S412" s="36">
        <f>SUMIFS(СВЦЭМ!$L$34:$L$777,СВЦЭМ!$A$34:$A$777,$A412,СВЦЭМ!$B$34:$B$777,S$401)+'СЕТ СН'!$F$13</f>
        <v>463.08573790999998</v>
      </c>
      <c r="T412" s="36">
        <f>SUMIFS(СВЦЭМ!$L$34:$L$777,СВЦЭМ!$A$34:$A$777,$A412,СВЦЭМ!$B$34:$B$777,T$401)+'СЕТ СН'!$F$13</f>
        <v>467.16418206999998</v>
      </c>
      <c r="U412" s="36">
        <f>SUMIFS(СВЦЭМ!$L$34:$L$777,СВЦЭМ!$A$34:$A$777,$A412,СВЦЭМ!$B$34:$B$777,U$401)+'СЕТ СН'!$F$13</f>
        <v>488.85249706000002</v>
      </c>
      <c r="V412" s="36">
        <f>SUMIFS(СВЦЭМ!$L$34:$L$777,СВЦЭМ!$A$34:$A$777,$A412,СВЦЭМ!$B$34:$B$777,V$401)+'СЕТ СН'!$F$13</f>
        <v>486.83630051</v>
      </c>
      <c r="W412" s="36">
        <f>SUMIFS(СВЦЭМ!$L$34:$L$777,СВЦЭМ!$A$34:$A$777,$A412,СВЦЭМ!$B$34:$B$777,W$401)+'СЕТ СН'!$F$13</f>
        <v>477.41538502999998</v>
      </c>
      <c r="X412" s="36">
        <f>SUMIFS(СВЦЭМ!$L$34:$L$777,СВЦЭМ!$A$34:$A$777,$A412,СВЦЭМ!$B$34:$B$777,X$401)+'СЕТ СН'!$F$13</f>
        <v>479.29306118</v>
      </c>
      <c r="Y412" s="36">
        <f>SUMIFS(СВЦЭМ!$L$34:$L$777,СВЦЭМ!$A$34:$A$777,$A412,СВЦЭМ!$B$34:$B$777,Y$401)+'СЕТ СН'!$F$13</f>
        <v>573.07147161</v>
      </c>
    </row>
    <row r="413" spans="1:27" ht="15.75" x14ac:dyDescent="0.2">
      <c r="A413" s="35">
        <f t="shared" si="11"/>
        <v>43385</v>
      </c>
      <c r="B413" s="36">
        <f>SUMIFS(СВЦЭМ!$L$34:$L$777,СВЦЭМ!$A$34:$A$777,$A413,СВЦЭМ!$B$34:$B$777,B$401)+'СЕТ СН'!$F$13</f>
        <v>668.27619820999996</v>
      </c>
      <c r="C413" s="36">
        <f>SUMIFS(СВЦЭМ!$L$34:$L$777,СВЦЭМ!$A$34:$A$777,$A413,СВЦЭМ!$B$34:$B$777,C$401)+'СЕТ СН'!$F$13</f>
        <v>752.14028852000001</v>
      </c>
      <c r="D413" s="36">
        <f>SUMIFS(СВЦЭМ!$L$34:$L$777,СВЦЭМ!$A$34:$A$777,$A413,СВЦЭМ!$B$34:$B$777,D$401)+'СЕТ СН'!$F$13</f>
        <v>804.50198501</v>
      </c>
      <c r="E413" s="36">
        <f>SUMIFS(СВЦЭМ!$L$34:$L$777,СВЦЭМ!$A$34:$A$777,$A413,СВЦЭМ!$B$34:$B$777,E$401)+'СЕТ СН'!$F$13</f>
        <v>824.90212982000003</v>
      </c>
      <c r="F413" s="36">
        <f>SUMIFS(СВЦЭМ!$L$34:$L$777,СВЦЭМ!$A$34:$A$777,$A413,СВЦЭМ!$B$34:$B$777,F$401)+'СЕТ СН'!$F$13</f>
        <v>812.98111394</v>
      </c>
      <c r="G413" s="36">
        <f>SUMIFS(СВЦЭМ!$L$34:$L$777,СВЦЭМ!$A$34:$A$777,$A413,СВЦЭМ!$B$34:$B$777,G$401)+'СЕТ СН'!$F$13</f>
        <v>806.20145659000002</v>
      </c>
      <c r="H413" s="36">
        <f>SUMIFS(СВЦЭМ!$L$34:$L$777,СВЦЭМ!$A$34:$A$777,$A413,СВЦЭМ!$B$34:$B$777,H$401)+'СЕТ СН'!$F$13</f>
        <v>783.09573947000001</v>
      </c>
      <c r="I413" s="36">
        <f>SUMIFS(СВЦЭМ!$L$34:$L$777,СВЦЭМ!$A$34:$A$777,$A413,СВЦЭМ!$B$34:$B$777,I$401)+'СЕТ СН'!$F$13</f>
        <v>726.66963464000003</v>
      </c>
      <c r="J413" s="36">
        <f>SUMIFS(СВЦЭМ!$L$34:$L$777,СВЦЭМ!$A$34:$A$777,$A413,СВЦЭМ!$B$34:$B$777,J$401)+'СЕТ СН'!$F$13</f>
        <v>704.50246891999996</v>
      </c>
      <c r="K413" s="36">
        <f>SUMIFS(СВЦЭМ!$L$34:$L$777,СВЦЭМ!$A$34:$A$777,$A413,СВЦЭМ!$B$34:$B$777,K$401)+'СЕТ СН'!$F$13</f>
        <v>688.57960475000004</v>
      </c>
      <c r="L413" s="36">
        <f>SUMIFS(СВЦЭМ!$L$34:$L$777,СВЦЭМ!$A$34:$A$777,$A413,СВЦЭМ!$B$34:$B$777,L$401)+'СЕТ СН'!$F$13</f>
        <v>690.62209631999997</v>
      </c>
      <c r="M413" s="36">
        <f>SUMIFS(СВЦЭМ!$L$34:$L$777,СВЦЭМ!$A$34:$A$777,$A413,СВЦЭМ!$B$34:$B$777,M$401)+'СЕТ СН'!$F$13</f>
        <v>704.16880972000001</v>
      </c>
      <c r="N413" s="36">
        <f>SUMIFS(СВЦЭМ!$L$34:$L$777,СВЦЭМ!$A$34:$A$777,$A413,СВЦЭМ!$B$34:$B$777,N$401)+'СЕТ СН'!$F$13</f>
        <v>711.97921729999996</v>
      </c>
      <c r="O413" s="36">
        <f>SUMIFS(СВЦЭМ!$L$34:$L$777,СВЦЭМ!$A$34:$A$777,$A413,СВЦЭМ!$B$34:$B$777,O$401)+'СЕТ СН'!$F$13</f>
        <v>690.04007003000004</v>
      </c>
      <c r="P413" s="36">
        <f>SUMIFS(СВЦЭМ!$L$34:$L$777,СВЦЭМ!$A$34:$A$777,$A413,СВЦЭМ!$B$34:$B$777,P$401)+'СЕТ СН'!$F$13</f>
        <v>641.63955547</v>
      </c>
      <c r="Q413" s="36">
        <f>SUMIFS(СВЦЭМ!$L$34:$L$777,СВЦЭМ!$A$34:$A$777,$A413,СВЦЭМ!$B$34:$B$777,Q$401)+'СЕТ СН'!$F$13</f>
        <v>587.65377567999997</v>
      </c>
      <c r="R413" s="36">
        <f>SUMIFS(СВЦЭМ!$L$34:$L$777,СВЦЭМ!$A$34:$A$777,$A413,СВЦЭМ!$B$34:$B$777,R$401)+'СЕТ СН'!$F$13</f>
        <v>503.8740717</v>
      </c>
      <c r="S413" s="36">
        <f>SUMIFS(СВЦЭМ!$L$34:$L$777,СВЦЭМ!$A$34:$A$777,$A413,СВЦЭМ!$B$34:$B$777,S$401)+'СЕТ СН'!$F$13</f>
        <v>444.77868261999998</v>
      </c>
      <c r="T413" s="36">
        <f>SUMIFS(СВЦЭМ!$L$34:$L$777,СВЦЭМ!$A$34:$A$777,$A413,СВЦЭМ!$B$34:$B$777,T$401)+'СЕТ СН'!$F$13</f>
        <v>462.38996211</v>
      </c>
      <c r="U413" s="36">
        <f>SUMIFS(СВЦЭМ!$L$34:$L$777,СВЦЭМ!$A$34:$A$777,$A413,СВЦЭМ!$B$34:$B$777,U$401)+'СЕТ СН'!$F$13</f>
        <v>486.71075960000002</v>
      </c>
      <c r="V413" s="36">
        <f>SUMIFS(СВЦЭМ!$L$34:$L$777,СВЦЭМ!$A$34:$A$777,$A413,СВЦЭМ!$B$34:$B$777,V$401)+'СЕТ СН'!$F$13</f>
        <v>483.15671721000001</v>
      </c>
      <c r="W413" s="36">
        <f>SUMIFS(СВЦЭМ!$L$34:$L$777,СВЦЭМ!$A$34:$A$777,$A413,СВЦЭМ!$B$34:$B$777,W$401)+'СЕТ СН'!$F$13</f>
        <v>471.65546876000002</v>
      </c>
      <c r="X413" s="36">
        <f>SUMIFS(СВЦЭМ!$L$34:$L$777,СВЦЭМ!$A$34:$A$777,$A413,СВЦЭМ!$B$34:$B$777,X$401)+'СЕТ СН'!$F$13</f>
        <v>475.98994355000002</v>
      </c>
      <c r="Y413" s="36">
        <f>SUMIFS(СВЦЭМ!$L$34:$L$777,СВЦЭМ!$A$34:$A$777,$A413,СВЦЭМ!$B$34:$B$777,Y$401)+'СЕТ СН'!$F$13</f>
        <v>575.48639192999997</v>
      </c>
    </row>
    <row r="414" spans="1:27" ht="15.75" x14ac:dyDescent="0.2">
      <c r="A414" s="35">
        <f t="shared" si="11"/>
        <v>43386</v>
      </c>
      <c r="B414" s="36">
        <f>SUMIFS(СВЦЭМ!$L$34:$L$777,СВЦЭМ!$A$34:$A$777,$A414,СВЦЭМ!$B$34:$B$777,B$401)+'СЕТ СН'!$F$13</f>
        <v>664.63765265999996</v>
      </c>
      <c r="C414" s="36">
        <f>SUMIFS(СВЦЭМ!$L$34:$L$777,СВЦЭМ!$A$34:$A$777,$A414,СВЦЭМ!$B$34:$B$777,C$401)+'СЕТ СН'!$F$13</f>
        <v>748.33965677000003</v>
      </c>
      <c r="D414" s="36">
        <f>SUMIFS(СВЦЭМ!$L$34:$L$777,СВЦЭМ!$A$34:$A$777,$A414,СВЦЭМ!$B$34:$B$777,D$401)+'СЕТ СН'!$F$13</f>
        <v>816.97202906999996</v>
      </c>
      <c r="E414" s="36">
        <f>SUMIFS(СВЦЭМ!$L$34:$L$777,СВЦЭМ!$A$34:$A$777,$A414,СВЦЭМ!$B$34:$B$777,E$401)+'СЕТ СН'!$F$13</f>
        <v>823.65549419000001</v>
      </c>
      <c r="F414" s="36">
        <f>SUMIFS(СВЦЭМ!$L$34:$L$777,СВЦЭМ!$A$34:$A$777,$A414,СВЦЭМ!$B$34:$B$777,F$401)+'СЕТ СН'!$F$13</f>
        <v>819.39157190000003</v>
      </c>
      <c r="G414" s="36">
        <f>SUMIFS(СВЦЭМ!$L$34:$L$777,СВЦЭМ!$A$34:$A$777,$A414,СВЦЭМ!$B$34:$B$777,G$401)+'СЕТ СН'!$F$13</f>
        <v>803.61769173000005</v>
      </c>
      <c r="H414" s="36">
        <f>SUMIFS(СВЦЭМ!$L$34:$L$777,СВЦЭМ!$A$34:$A$777,$A414,СВЦЭМ!$B$34:$B$777,H$401)+'СЕТ СН'!$F$13</f>
        <v>767.42845172</v>
      </c>
      <c r="I414" s="36">
        <f>SUMIFS(СВЦЭМ!$L$34:$L$777,СВЦЭМ!$A$34:$A$777,$A414,СВЦЭМ!$B$34:$B$777,I$401)+'СЕТ СН'!$F$13</f>
        <v>710.15598557999999</v>
      </c>
      <c r="J414" s="36">
        <f>SUMIFS(СВЦЭМ!$L$34:$L$777,СВЦЭМ!$A$34:$A$777,$A414,СВЦЭМ!$B$34:$B$777,J$401)+'СЕТ СН'!$F$13</f>
        <v>684.38598477999994</v>
      </c>
      <c r="K414" s="36">
        <f>SUMIFS(СВЦЭМ!$L$34:$L$777,СВЦЭМ!$A$34:$A$777,$A414,СВЦЭМ!$B$34:$B$777,K$401)+'СЕТ СН'!$F$13</f>
        <v>679.64635899999996</v>
      </c>
      <c r="L414" s="36">
        <f>SUMIFS(СВЦЭМ!$L$34:$L$777,СВЦЭМ!$A$34:$A$777,$A414,СВЦЭМ!$B$34:$B$777,L$401)+'СЕТ СН'!$F$13</f>
        <v>665.64857697000002</v>
      </c>
      <c r="M414" s="36">
        <f>SUMIFS(СВЦЭМ!$L$34:$L$777,СВЦЭМ!$A$34:$A$777,$A414,СВЦЭМ!$B$34:$B$777,M$401)+'СЕТ СН'!$F$13</f>
        <v>679.07732354999996</v>
      </c>
      <c r="N414" s="36">
        <f>SUMIFS(СВЦЭМ!$L$34:$L$777,СВЦЭМ!$A$34:$A$777,$A414,СВЦЭМ!$B$34:$B$777,N$401)+'СЕТ СН'!$F$13</f>
        <v>695.71867300999997</v>
      </c>
      <c r="O414" s="36">
        <f>SUMIFS(СВЦЭМ!$L$34:$L$777,СВЦЭМ!$A$34:$A$777,$A414,СВЦЭМ!$B$34:$B$777,O$401)+'СЕТ СН'!$F$13</f>
        <v>701.07109857</v>
      </c>
      <c r="P414" s="36">
        <f>SUMIFS(СВЦЭМ!$L$34:$L$777,СВЦЭМ!$A$34:$A$777,$A414,СВЦЭМ!$B$34:$B$777,P$401)+'СЕТ СН'!$F$13</f>
        <v>661.50658094000005</v>
      </c>
      <c r="Q414" s="36">
        <f>SUMIFS(СВЦЭМ!$L$34:$L$777,СВЦЭМ!$A$34:$A$777,$A414,СВЦЭМ!$B$34:$B$777,Q$401)+'СЕТ СН'!$F$13</f>
        <v>611.74420872999997</v>
      </c>
      <c r="R414" s="36">
        <f>SUMIFS(СВЦЭМ!$L$34:$L$777,СВЦЭМ!$A$34:$A$777,$A414,СВЦЭМ!$B$34:$B$777,R$401)+'СЕТ СН'!$F$13</f>
        <v>525.67233757999998</v>
      </c>
      <c r="S414" s="36">
        <f>SUMIFS(СВЦЭМ!$L$34:$L$777,СВЦЭМ!$A$34:$A$777,$A414,СВЦЭМ!$B$34:$B$777,S$401)+'СЕТ СН'!$F$13</f>
        <v>462.49690793000002</v>
      </c>
      <c r="T414" s="36">
        <f>SUMIFS(СВЦЭМ!$L$34:$L$777,СВЦЭМ!$A$34:$A$777,$A414,СВЦЭМ!$B$34:$B$777,T$401)+'СЕТ СН'!$F$13</f>
        <v>462.42164585</v>
      </c>
      <c r="U414" s="36">
        <f>SUMIFS(СВЦЭМ!$L$34:$L$777,СВЦЭМ!$A$34:$A$777,$A414,СВЦЭМ!$B$34:$B$777,U$401)+'СЕТ СН'!$F$13</f>
        <v>490.52515597000001</v>
      </c>
      <c r="V414" s="36">
        <f>SUMIFS(СВЦЭМ!$L$34:$L$777,СВЦЭМ!$A$34:$A$777,$A414,СВЦЭМ!$B$34:$B$777,V$401)+'СЕТ СН'!$F$13</f>
        <v>480.01708105</v>
      </c>
      <c r="W414" s="36">
        <f>SUMIFS(СВЦЭМ!$L$34:$L$777,СВЦЭМ!$A$34:$A$777,$A414,СВЦЭМ!$B$34:$B$777,W$401)+'СЕТ СН'!$F$13</f>
        <v>478.74064142999998</v>
      </c>
      <c r="X414" s="36">
        <f>SUMIFS(СВЦЭМ!$L$34:$L$777,СВЦЭМ!$A$34:$A$777,$A414,СВЦЭМ!$B$34:$B$777,X$401)+'СЕТ СН'!$F$13</f>
        <v>466.79684885</v>
      </c>
      <c r="Y414" s="36">
        <f>SUMIFS(СВЦЭМ!$L$34:$L$777,СВЦЭМ!$A$34:$A$777,$A414,СВЦЭМ!$B$34:$B$777,Y$401)+'СЕТ СН'!$F$13</f>
        <v>552.66628564999996</v>
      </c>
    </row>
    <row r="415" spans="1:27" ht="15.75" x14ac:dyDescent="0.2">
      <c r="A415" s="35">
        <f t="shared" si="11"/>
        <v>43387</v>
      </c>
      <c r="B415" s="36">
        <f>SUMIFS(СВЦЭМ!$L$34:$L$777,СВЦЭМ!$A$34:$A$777,$A415,СВЦЭМ!$B$34:$B$777,B$401)+'СЕТ СН'!$F$13</f>
        <v>628.15246657</v>
      </c>
      <c r="C415" s="36">
        <f>SUMIFS(СВЦЭМ!$L$34:$L$777,СВЦЭМ!$A$34:$A$777,$A415,СВЦЭМ!$B$34:$B$777,C$401)+'СЕТ СН'!$F$13</f>
        <v>693.21505991000004</v>
      </c>
      <c r="D415" s="36">
        <f>SUMIFS(СВЦЭМ!$L$34:$L$777,СВЦЭМ!$A$34:$A$777,$A415,СВЦЭМ!$B$34:$B$777,D$401)+'СЕТ СН'!$F$13</f>
        <v>761.51213620999999</v>
      </c>
      <c r="E415" s="36">
        <f>SUMIFS(СВЦЭМ!$L$34:$L$777,СВЦЭМ!$A$34:$A$777,$A415,СВЦЭМ!$B$34:$B$777,E$401)+'СЕТ СН'!$F$13</f>
        <v>770.40423171999998</v>
      </c>
      <c r="F415" s="36">
        <f>SUMIFS(СВЦЭМ!$L$34:$L$777,СВЦЭМ!$A$34:$A$777,$A415,СВЦЭМ!$B$34:$B$777,F$401)+'СЕТ СН'!$F$13</f>
        <v>769.05841484999996</v>
      </c>
      <c r="G415" s="36">
        <f>SUMIFS(СВЦЭМ!$L$34:$L$777,СВЦЭМ!$A$34:$A$777,$A415,СВЦЭМ!$B$34:$B$777,G$401)+'СЕТ СН'!$F$13</f>
        <v>759.54508945999999</v>
      </c>
      <c r="H415" s="36">
        <f>SUMIFS(СВЦЭМ!$L$34:$L$777,СВЦЭМ!$A$34:$A$777,$A415,СВЦЭМ!$B$34:$B$777,H$401)+'СЕТ СН'!$F$13</f>
        <v>743.38142084000003</v>
      </c>
      <c r="I415" s="36">
        <f>SUMIFS(СВЦЭМ!$L$34:$L$777,СВЦЭМ!$A$34:$A$777,$A415,СВЦЭМ!$B$34:$B$777,I$401)+'СЕТ СН'!$F$13</f>
        <v>735.73625795999999</v>
      </c>
      <c r="J415" s="36">
        <f>SUMIFS(СВЦЭМ!$L$34:$L$777,СВЦЭМ!$A$34:$A$777,$A415,СВЦЭМ!$B$34:$B$777,J$401)+'СЕТ СН'!$F$13</f>
        <v>705.95979033000003</v>
      </c>
      <c r="K415" s="36">
        <f>SUMIFS(СВЦЭМ!$L$34:$L$777,СВЦЭМ!$A$34:$A$777,$A415,СВЦЭМ!$B$34:$B$777,K$401)+'СЕТ СН'!$F$13</f>
        <v>686.59594222999999</v>
      </c>
      <c r="L415" s="36">
        <f>SUMIFS(СВЦЭМ!$L$34:$L$777,СВЦЭМ!$A$34:$A$777,$A415,СВЦЭМ!$B$34:$B$777,L$401)+'СЕТ СН'!$F$13</f>
        <v>676.36737743000003</v>
      </c>
      <c r="M415" s="36">
        <f>SUMIFS(СВЦЭМ!$L$34:$L$777,СВЦЭМ!$A$34:$A$777,$A415,СВЦЭМ!$B$34:$B$777,M$401)+'СЕТ СН'!$F$13</f>
        <v>688.39231519999998</v>
      </c>
      <c r="N415" s="36">
        <f>SUMIFS(СВЦЭМ!$L$34:$L$777,СВЦЭМ!$A$34:$A$777,$A415,СВЦЭМ!$B$34:$B$777,N$401)+'СЕТ СН'!$F$13</f>
        <v>707.68741831</v>
      </c>
      <c r="O415" s="36">
        <f>SUMIFS(СВЦЭМ!$L$34:$L$777,СВЦЭМ!$A$34:$A$777,$A415,СВЦЭМ!$B$34:$B$777,O$401)+'СЕТ СН'!$F$13</f>
        <v>698.85278366</v>
      </c>
      <c r="P415" s="36">
        <f>SUMIFS(СВЦЭМ!$L$34:$L$777,СВЦЭМ!$A$34:$A$777,$A415,СВЦЭМ!$B$34:$B$777,P$401)+'СЕТ СН'!$F$13</f>
        <v>653.66412722999996</v>
      </c>
      <c r="Q415" s="36">
        <f>SUMIFS(СВЦЭМ!$L$34:$L$777,СВЦЭМ!$A$34:$A$777,$A415,СВЦЭМ!$B$34:$B$777,Q$401)+'СЕТ СН'!$F$13</f>
        <v>613.99720882999998</v>
      </c>
      <c r="R415" s="36">
        <f>SUMIFS(СВЦЭМ!$L$34:$L$777,СВЦЭМ!$A$34:$A$777,$A415,СВЦЭМ!$B$34:$B$777,R$401)+'СЕТ СН'!$F$13</f>
        <v>567.49902778000001</v>
      </c>
      <c r="S415" s="36">
        <f>SUMIFS(СВЦЭМ!$L$34:$L$777,СВЦЭМ!$A$34:$A$777,$A415,СВЦЭМ!$B$34:$B$777,S$401)+'СЕТ СН'!$F$13</f>
        <v>496.53081047000001</v>
      </c>
      <c r="T415" s="36">
        <f>SUMIFS(СВЦЭМ!$L$34:$L$777,СВЦЭМ!$A$34:$A$777,$A415,СВЦЭМ!$B$34:$B$777,T$401)+'СЕТ СН'!$F$13</f>
        <v>479.90686635999998</v>
      </c>
      <c r="U415" s="36">
        <f>SUMIFS(СВЦЭМ!$L$34:$L$777,СВЦЭМ!$A$34:$A$777,$A415,СВЦЭМ!$B$34:$B$777,U$401)+'СЕТ СН'!$F$13</f>
        <v>496.90461040000002</v>
      </c>
      <c r="V415" s="36">
        <f>SUMIFS(СВЦЭМ!$L$34:$L$777,СВЦЭМ!$A$34:$A$777,$A415,СВЦЭМ!$B$34:$B$777,V$401)+'СЕТ СН'!$F$13</f>
        <v>498.69391038999999</v>
      </c>
      <c r="W415" s="36">
        <f>SUMIFS(СВЦЭМ!$L$34:$L$777,СВЦЭМ!$A$34:$A$777,$A415,СВЦЭМ!$B$34:$B$777,W$401)+'СЕТ СН'!$F$13</f>
        <v>482.51177786</v>
      </c>
      <c r="X415" s="36">
        <f>SUMIFS(СВЦЭМ!$L$34:$L$777,СВЦЭМ!$A$34:$A$777,$A415,СВЦЭМ!$B$34:$B$777,X$401)+'СЕТ СН'!$F$13</f>
        <v>479.46301691000002</v>
      </c>
      <c r="Y415" s="36">
        <f>SUMIFS(СВЦЭМ!$L$34:$L$777,СВЦЭМ!$A$34:$A$777,$A415,СВЦЭМ!$B$34:$B$777,Y$401)+'СЕТ СН'!$F$13</f>
        <v>565.20538936000003</v>
      </c>
    </row>
    <row r="416" spans="1:27" ht="15.75" x14ac:dyDescent="0.2">
      <c r="A416" s="35">
        <f t="shared" si="11"/>
        <v>43388</v>
      </c>
      <c r="B416" s="36">
        <f>SUMIFS(СВЦЭМ!$L$34:$L$777,СВЦЭМ!$A$34:$A$777,$A416,СВЦЭМ!$B$34:$B$777,B$401)+'СЕТ СН'!$F$13</f>
        <v>717.75763426000003</v>
      </c>
      <c r="C416" s="36">
        <f>SUMIFS(СВЦЭМ!$L$34:$L$777,СВЦЭМ!$A$34:$A$777,$A416,СВЦЭМ!$B$34:$B$777,C$401)+'СЕТ СН'!$F$13</f>
        <v>810.88428527999997</v>
      </c>
      <c r="D416" s="36">
        <f>SUMIFS(СВЦЭМ!$L$34:$L$777,СВЦЭМ!$A$34:$A$777,$A416,СВЦЭМ!$B$34:$B$777,D$401)+'СЕТ СН'!$F$13</f>
        <v>847.25833949000003</v>
      </c>
      <c r="E416" s="36">
        <f>SUMIFS(СВЦЭМ!$L$34:$L$777,СВЦЭМ!$A$34:$A$777,$A416,СВЦЭМ!$B$34:$B$777,E$401)+'СЕТ СН'!$F$13</f>
        <v>847.35657305999996</v>
      </c>
      <c r="F416" s="36">
        <f>SUMIFS(СВЦЭМ!$L$34:$L$777,СВЦЭМ!$A$34:$A$777,$A416,СВЦЭМ!$B$34:$B$777,F$401)+'СЕТ СН'!$F$13</f>
        <v>848.13398294000001</v>
      </c>
      <c r="G416" s="36">
        <f>SUMIFS(СВЦЭМ!$L$34:$L$777,СВЦЭМ!$A$34:$A$777,$A416,СВЦЭМ!$B$34:$B$777,G$401)+'СЕТ СН'!$F$13</f>
        <v>850.87082743999997</v>
      </c>
      <c r="H416" s="36">
        <f>SUMIFS(СВЦЭМ!$L$34:$L$777,СВЦЭМ!$A$34:$A$777,$A416,СВЦЭМ!$B$34:$B$777,H$401)+'СЕТ СН'!$F$13</f>
        <v>804.83298795999997</v>
      </c>
      <c r="I416" s="36">
        <f>SUMIFS(СВЦЭМ!$L$34:$L$777,СВЦЭМ!$A$34:$A$777,$A416,СВЦЭМ!$B$34:$B$777,I$401)+'СЕТ СН'!$F$13</f>
        <v>749.14851521000003</v>
      </c>
      <c r="J416" s="36">
        <f>SUMIFS(СВЦЭМ!$L$34:$L$777,СВЦЭМ!$A$34:$A$777,$A416,СВЦЭМ!$B$34:$B$777,J$401)+'СЕТ СН'!$F$13</f>
        <v>728.37436217000004</v>
      </c>
      <c r="K416" s="36">
        <f>SUMIFS(СВЦЭМ!$L$34:$L$777,СВЦЭМ!$A$34:$A$777,$A416,СВЦЭМ!$B$34:$B$777,K$401)+'СЕТ СН'!$F$13</f>
        <v>702.39038774999995</v>
      </c>
      <c r="L416" s="36">
        <f>SUMIFS(СВЦЭМ!$L$34:$L$777,СВЦЭМ!$A$34:$A$777,$A416,СВЦЭМ!$B$34:$B$777,L$401)+'СЕТ СН'!$F$13</f>
        <v>696.39032765000002</v>
      </c>
      <c r="M416" s="36">
        <f>SUMIFS(СВЦЭМ!$L$34:$L$777,СВЦЭМ!$A$34:$A$777,$A416,СВЦЭМ!$B$34:$B$777,M$401)+'СЕТ СН'!$F$13</f>
        <v>694.91519043999995</v>
      </c>
      <c r="N416" s="36">
        <f>SUMIFS(СВЦЭМ!$L$34:$L$777,СВЦЭМ!$A$34:$A$777,$A416,СВЦЭМ!$B$34:$B$777,N$401)+'СЕТ СН'!$F$13</f>
        <v>710.27129013000001</v>
      </c>
      <c r="O416" s="36">
        <f>SUMIFS(СВЦЭМ!$L$34:$L$777,СВЦЭМ!$A$34:$A$777,$A416,СВЦЭМ!$B$34:$B$777,O$401)+'СЕТ СН'!$F$13</f>
        <v>704.41403532000004</v>
      </c>
      <c r="P416" s="36">
        <f>SUMIFS(СВЦЭМ!$L$34:$L$777,СВЦЭМ!$A$34:$A$777,$A416,СВЦЭМ!$B$34:$B$777,P$401)+'СЕТ СН'!$F$13</f>
        <v>663.11840690999998</v>
      </c>
      <c r="Q416" s="36">
        <f>SUMIFS(СВЦЭМ!$L$34:$L$777,СВЦЭМ!$A$34:$A$777,$A416,СВЦЭМ!$B$34:$B$777,Q$401)+'СЕТ СН'!$F$13</f>
        <v>606.63118485999996</v>
      </c>
      <c r="R416" s="36">
        <f>SUMIFS(СВЦЭМ!$L$34:$L$777,СВЦЭМ!$A$34:$A$777,$A416,СВЦЭМ!$B$34:$B$777,R$401)+'СЕТ СН'!$F$13</f>
        <v>524.69439016000001</v>
      </c>
      <c r="S416" s="36">
        <f>SUMIFS(СВЦЭМ!$L$34:$L$777,СВЦЭМ!$A$34:$A$777,$A416,СВЦЭМ!$B$34:$B$777,S$401)+'СЕТ СН'!$F$13</f>
        <v>457.28293431999998</v>
      </c>
      <c r="T416" s="36">
        <f>SUMIFS(СВЦЭМ!$L$34:$L$777,СВЦЭМ!$A$34:$A$777,$A416,СВЦЭМ!$B$34:$B$777,T$401)+'СЕТ СН'!$F$13</f>
        <v>434.31977110999998</v>
      </c>
      <c r="U416" s="36">
        <f>SUMIFS(СВЦЭМ!$L$34:$L$777,СВЦЭМ!$A$34:$A$777,$A416,СВЦЭМ!$B$34:$B$777,U$401)+'СЕТ СН'!$F$13</f>
        <v>422.46474284999999</v>
      </c>
      <c r="V416" s="36">
        <f>SUMIFS(СВЦЭМ!$L$34:$L$777,СВЦЭМ!$A$34:$A$777,$A416,СВЦЭМ!$B$34:$B$777,V$401)+'СЕТ СН'!$F$13</f>
        <v>417.78880234000002</v>
      </c>
      <c r="W416" s="36">
        <f>SUMIFS(СВЦЭМ!$L$34:$L$777,СВЦЭМ!$A$34:$A$777,$A416,СВЦЭМ!$B$34:$B$777,W$401)+'СЕТ СН'!$F$13</f>
        <v>423.22527796000003</v>
      </c>
      <c r="X416" s="36">
        <f>SUMIFS(СВЦЭМ!$L$34:$L$777,СВЦЭМ!$A$34:$A$777,$A416,СВЦЭМ!$B$34:$B$777,X$401)+'СЕТ СН'!$F$13</f>
        <v>470.00546249000001</v>
      </c>
      <c r="Y416" s="36">
        <f>SUMIFS(СВЦЭМ!$L$34:$L$777,СВЦЭМ!$A$34:$A$777,$A416,СВЦЭМ!$B$34:$B$777,Y$401)+'СЕТ СН'!$F$13</f>
        <v>561.69336867000004</v>
      </c>
    </row>
    <row r="417" spans="1:25" ht="15.75" x14ac:dyDescent="0.2">
      <c r="A417" s="35">
        <f t="shared" si="11"/>
        <v>43389</v>
      </c>
      <c r="B417" s="36">
        <f>SUMIFS(СВЦЭМ!$L$34:$L$777,СВЦЭМ!$A$34:$A$777,$A417,СВЦЭМ!$B$34:$B$777,B$401)+'СЕТ СН'!$F$13</f>
        <v>664.63098017000004</v>
      </c>
      <c r="C417" s="36">
        <f>SUMIFS(СВЦЭМ!$L$34:$L$777,СВЦЭМ!$A$34:$A$777,$A417,СВЦЭМ!$B$34:$B$777,C$401)+'СЕТ СН'!$F$13</f>
        <v>754.93552220000004</v>
      </c>
      <c r="D417" s="36">
        <f>SUMIFS(СВЦЭМ!$L$34:$L$777,СВЦЭМ!$A$34:$A$777,$A417,СВЦЭМ!$B$34:$B$777,D$401)+'СЕТ СН'!$F$13</f>
        <v>821.39393362999999</v>
      </c>
      <c r="E417" s="36">
        <f>SUMIFS(СВЦЭМ!$L$34:$L$777,СВЦЭМ!$A$34:$A$777,$A417,СВЦЭМ!$B$34:$B$777,E$401)+'СЕТ СН'!$F$13</f>
        <v>826.65439227000002</v>
      </c>
      <c r="F417" s="36">
        <f>SUMIFS(СВЦЭМ!$L$34:$L$777,СВЦЭМ!$A$34:$A$777,$A417,СВЦЭМ!$B$34:$B$777,F$401)+'СЕТ СН'!$F$13</f>
        <v>813.80973187999996</v>
      </c>
      <c r="G417" s="36">
        <f>SUMIFS(СВЦЭМ!$L$34:$L$777,СВЦЭМ!$A$34:$A$777,$A417,СВЦЭМ!$B$34:$B$777,G$401)+'СЕТ СН'!$F$13</f>
        <v>792.22640939999997</v>
      </c>
      <c r="H417" s="36">
        <f>SUMIFS(СВЦЭМ!$L$34:$L$777,СВЦЭМ!$A$34:$A$777,$A417,СВЦЭМ!$B$34:$B$777,H$401)+'СЕТ СН'!$F$13</f>
        <v>761.07261018999998</v>
      </c>
      <c r="I417" s="36">
        <f>SUMIFS(СВЦЭМ!$L$34:$L$777,СВЦЭМ!$A$34:$A$777,$A417,СВЦЭМ!$B$34:$B$777,I$401)+'СЕТ СН'!$F$13</f>
        <v>747.97574254000006</v>
      </c>
      <c r="J417" s="36">
        <f>SUMIFS(СВЦЭМ!$L$34:$L$777,СВЦЭМ!$A$34:$A$777,$A417,СВЦЭМ!$B$34:$B$777,J$401)+'СЕТ СН'!$F$13</f>
        <v>747.76391551999995</v>
      </c>
      <c r="K417" s="36">
        <f>SUMIFS(СВЦЭМ!$L$34:$L$777,СВЦЭМ!$A$34:$A$777,$A417,СВЦЭМ!$B$34:$B$777,K$401)+'СЕТ СН'!$F$13</f>
        <v>736.21208250999996</v>
      </c>
      <c r="L417" s="36">
        <f>SUMIFS(СВЦЭМ!$L$34:$L$777,СВЦЭМ!$A$34:$A$777,$A417,СВЦЭМ!$B$34:$B$777,L$401)+'СЕТ СН'!$F$13</f>
        <v>734.07893515000001</v>
      </c>
      <c r="M417" s="36">
        <f>SUMIFS(СВЦЭМ!$L$34:$L$777,СВЦЭМ!$A$34:$A$777,$A417,СВЦЭМ!$B$34:$B$777,M$401)+'СЕТ СН'!$F$13</f>
        <v>748.31655791000003</v>
      </c>
      <c r="N417" s="36">
        <f>SUMIFS(СВЦЭМ!$L$34:$L$777,СВЦЭМ!$A$34:$A$777,$A417,СВЦЭМ!$B$34:$B$777,N$401)+'СЕТ СН'!$F$13</f>
        <v>746.66232344000002</v>
      </c>
      <c r="O417" s="36">
        <f>SUMIFS(СВЦЭМ!$L$34:$L$777,СВЦЭМ!$A$34:$A$777,$A417,СВЦЭМ!$B$34:$B$777,O$401)+'СЕТ СН'!$F$13</f>
        <v>735.89893824000001</v>
      </c>
      <c r="P417" s="36">
        <f>SUMIFS(СВЦЭМ!$L$34:$L$777,СВЦЭМ!$A$34:$A$777,$A417,СВЦЭМ!$B$34:$B$777,P$401)+'СЕТ СН'!$F$13</f>
        <v>692.38708954000003</v>
      </c>
      <c r="Q417" s="36">
        <f>SUMIFS(СВЦЭМ!$L$34:$L$777,СВЦЭМ!$A$34:$A$777,$A417,СВЦЭМ!$B$34:$B$777,Q$401)+'СЕТ СН'!$F$13</f>
        <v>638.02061572000002</v>
      </c>
      <c r="R417" s="36">
        <f>SUMIFS(СВЦЭМ!$L$34:$L$777,СВЦЭМ!$A$34:$A$777,$A417,СВЦЭМ!$B$34:$B$777,R$401)+'СЕТ СН'!$F$13</f>
        <v>556.50700990999997</v>
      </c>
      <c r="S417" s="36">
        <f>SUMIFS(СВЦЭМ!$L$34:$L$777,СВЦЭМ!$A$34:$A$777,$A417,СВЦЭМ!$B$34:$B$777,S$401)+'СЕТ СН'!$F$13</f>
        <v>478.78462723000001</v>
      </c>
      <c r="T417" s="36">
        <f>SUMIFS(СВЦЭМ!$L$34:$L$777,СВЦЭМ!$A$34:$A$777,$A417,СВЦЭМ!$B$34:$B$777,T$401)+'СЕТ СН'!$F$13</f>
        <v>451.54315014999997</v>
      </c>
      <c r="U417" s="36">
        <f>SUMIFS(СВЦЭМ!$L$34:$L$777,СВЦЭМ!$A$34:$A$777,$A417,СВЦЭМ!$B$34:$B$777,U$401)+'СЕТ СН'!$F$13</f>
        <v>446.63684013</v>
      </c>
      <c r="V417" s="36">
        <f>SUMIFS(СВЦЭМ!$L$34:$L$777,СВЦЭМ!$A$34:$A$777,$A417,СВЦЭМ!$B$34:$B$777,V$401)+'СЕТ СН'!$F$13</f>
        <v>450.70807530000002</v>
      </c>
      <c r="W417" s="36">
        <f>SUMIFS(СВЦЭМ!$L$34:$L$777,СВЦЭМ!$A$34:$A$777,$A417,СВЦЭМ!$B$34:$B$777,W$401)+'СЕТ СН'!$F$13</f>
        <v>471.87099095999997</v>
      </c>
      <c r="X417" s="36">
        <f>SUMIFS(СВЦЭМ!$L$34:$L$777,СВЦЭМ!$A$34:$A$777,$A417,СВЦЭМ!$B$34:$B$777,X$401)+'СЕТ СН'!$F$13</f>
        <v>510.23372006</v>
      </c>
      <c r="Y417" s="36">
        <f>SUMIFS(СВЦЭМ!$L$34:$L$777,СВЦЭМ!$A$34:$A$777,$A417,СВЦЭМ!$B$34:$B$777,Y$401)+'СЕТ СН'!$F$13</f>
        <v>601.99323469000001</v>
      </c>
    </row>
    <row r="418" spans="1:25" ht="15.75" x14ac:dyDescent="0.2">
      <c r="A418" s="35">
        <f t="shared" si="11"/>
        <v>43390</v>
      </c>
      <c r="B418" s="36">
        <f>SUMIFS(СВЦЭМ!$L$34:$L$777,СВЦЭМ!$A$34:$A$777,$A418,СВЦЭМ!$B$34:$B$777,B$401)+'СЕТ СН'!$F$13</f>
        <v>719.99723731999995</v>
      </c>
      <c r="C418" s="36">
        <f>SUMIFS(СВЦЭМ!$L$34:$L$777,СВЦЭМ!$A$34:$A$777,$A418,СВЦЭМ!$B$34:$B$777,C$401)+'СЕТ СН'!$F$13</f>
        <v>808.23986631000002</v>
      </c>
      <c r="D418" s="36">
        <f>SUMIFS(СВЦЭМ!$L$34:$L$777,СВЦЭМ!$A$34:$A$777,$A418,СВЦЭМ!$B$34:$B$777,D$401)+'СЕТ СН'!$F$13</f>
        <v>874.80122408</v>
      </c>
      <c r="E418" s="36">
        <f>SUMIFS(СВЦЭМ!$L$34:$L$777,СВЦЭМ!$A$34:$A$777,$A418,СВЦЭМ!$B$34:$B$777,E$401)+'СЕТ СН'!$F$13</f>
        <v>877.85868625000001</v>
      </c>
      <c r="F418" s="36">
        <f>SUMIFS(СВЦЭМ!$L$34:$L$777,СВЦЭМ!$A$34:$A$777,$A418,СВЦЭМ!$B$34:$B$777,F$401)+'СЕТ СН'!$F$13</f>
        <v>865.23881009000002</v>
      </c>
      <c r="G418" s="36">
        <f>SUMIFS(СВЦЭМ!$L$34:$L$777,СВЦЭМ!$A$34:$A$777,$A418,СВЦЭМ!$B$34:$B$777,G$401)+'СЕТ СН'!$F$13</f>
        <v>844.64518370999997</v>
      </c>
      <c r="H418" s="36">
        <f>SUMIFS(СВЦЭМ!$L$34:$L$777,СВЦЭМ!$A$34:$A$777,$A418,СВЦЭМ!$B$34:$B$777,H$401)+'СЕТ СН'!$F$13</f>
        <v>783.11813579</v>
      </c>
      <c r="I418" s="36">
        <f>SUMIFS(СВЦЭМ!$L$34:$L$777,СВЦЭМ!$A$34:$A$777,$A418,СВЦЭМ!$B$34:$B$777,I$401)+'СЕТ СН'!$F$13</f>
        <v>732.44553764</v>
      </c>
      <c r="J418" s="36">
        <f>SUMIFS(СВЦЭМ!$L$34:$L$777,СВЦЭМ!$A$34:$A$777,$A418,СВЦЭМ!$B$34:$B$777,J$401)+'СЕТ СН'!$F$13</f>
        <v>720.16051874000004</v>
      </c>
      <c r="K418" s="36">
        <f>SUMIFS(СВЦЭМ!$L$34:$L$777,СВЦЭМ!$A$34:$A$777,$A418,СВЦЭМ!$B$34:$B$777,K$401)+'СЕТ СН'!$F$13</f>
        <v>701.00692505999996</v>
      </c>
      <c r="L418" s="36">
        <f>SUMIFS(СВЦЭМ!$L$34:$L$777,СВЦЭМ!$A$34:$A$777,$A418,СВЦЭМ!$B$34:$B$777,L$401)+'СЕТ СН'!$F$13</f>
        <v>695.68781361000003</v>
      </c>
      <c r="M418" s="36">
        <f>SUMIFS(СВЦЭМ!$L$34:$L$777,СВЦЭМ!$A$34:$A$777,$A418,СВЦЭМ!$B$34:$B$777,M$401)+'СЕТ СН'!$F$13</f>
        <v>708.72549900000001</v>
      </c>
      <c r="N418" s="36">
        <f>SUMIFS(СВЦЭМ!$L$34:$L$777,СВЦЭМ!$A$34:$A$777,$A418,СВЦЭМ!$B$34:$B$777,N$401)+'СЕТ СН'!$F$13</f>
        <v>718.53840729000001</v>
      </c>
      <c r="O418" s="36">
        <f>SUMIFS(СВЦЭМ!$L$34:$L$777,СВЦЭМ!$A$34:$A$777,$A418,СВЦЭМ!$B$34:$B$777,O$401)+'СЕТ СН'!$F$13</f>
        <v>689.66375473999994</v>
      </c>
      <c r="P418" s="36">
        <f>SUMIFS(СВЦЭМ!$L$34:$L$777,СВЦЭМ!$A$34:$A$777,$A418,СВЦЭМ!$B$34:$B$777,P$401)+'СЕТ СН'!$F$13</f>
        <v>646.08244580999997</v>
      </c>
      <c r="Q418" s="36">
        <f>SUMIFS(СВЦЭМ!$L$34:$L$777,СВЦЭМ!$A$34:$A$777,$A418,СВЦЭМ!$B$34:$B$777,Q$401)+'СЕТ СН'!$F$13</f>
        <v>596.80772320999995</v>
      </c>
      <c r="R418" s="36">
        <f>SUMIFS(СВЦЭМ!$L$34:$L$777,СВЦЭМ!$A$34:$A$777,$A418,СВЦЭМ!$B$34:$B$777,R$401)+'СЕТ СН'!$F$13</f>
        <v>522.64817957000002</v>
      </c>
      <c r="S418" s="36">
        <f>SUMIFS(СВЦЭМ!$L$34:$L$777,СВЦЭМ!$A$34:$A$777,$A418,СВЦЭМ!$B$34:$B$777,S$401)+'СЕТ СН'!$F$13</f>
        <v>463.84939556</v>
      </c>
      <c r="T418" s="36">
        <f>SUMIFS(СВЦЭМ!$L$34:$L$777,СВЦЭМ!$A$34:$A$777,$A418,СВЦЭМ!$B$34:$B$777,T$401)+'СЕТ СН'!$F$13</f>
        <v>444.04625908000003</v>
      </c>
      <c r="U418" s="36">
        <f>SUMIFS(СВЦЭМ!$L$34:$L$777,СВЦЭМ!$A$34:$A$777,$A418,СВЦЭМ!$B$34:$B$777,U$401)+'СЕТ СН'!$F$13</f>
        <v>429.58540076000003</v>
      </c>
      <c r="V418" s="36">
        <f>SUMIFS(СВЦЭМ!$L$34:$L$777,СВЦЭМ!$A$34:$A$777,$A418,СВЦЭМ!$B$34:$B$777,V$401)+'СЕТ СН'!$F$13</f>
        <v>433.05533911999999</v>
      </c>
      <c r="W418" s="36">
        <f>SUMIFS(СВЦЭМ!$L$34:$L$777,СВЦЭМ!$A$34:$A$777,$A418,СВЦЭМ!$B$34:$B$777,W$401)+'СЕТ СН'!$F$13</f>
        <v>456.03336833999998</v>
      </c>
      <c r="X418" s="36">
        <f>SUMIFS(СВЦЭМ!$L$34:$L$777,СВЦЭМ!$A$34:$A$777,$A418,СВЦЭМ!$B$34:$B$777,X$401)+'СЕТ СН'!$F$13</f>
        <v>505.02524863000002</v>
      </c>
      <c r="Y418" s="36">
        <f>SUMIFS(СВЦЭМ!$L$34:$L$777,СВЦЭМ!$A$34:$A$777,$A418,СВЦЭМ!$B$34:$B$777,Y$401)+'СЕТ СН'!$F$13</f>
        <v>602.04788279000002</v>
      </c>
    </row>
    <row r="419" spans="1:25" ht="15.75" x14ac:dyDescent="0.2">
      <c r="A419" s="35">
        <f t="shared" si="11"/>
        <v>43391</v>
      </c>
      <c r="B419" s="36">
        <f>SUMIFS(СВЦЭМ!$L$34:$L$777,СВЦЭМ!$A$34:$A$777,$A419,СВЦЭМ!$B$34:$B$777,B$401)+'СЕТ СН'!$F$13</f>
        <v>710.51160142000003</v>
      </c>
      <c r="C419" s="36">
        <f>SUMIFS(СВЦЭМ!$L$34:$L$777,СВЦЭМ!$A$34:$A$777,$A419,СВЦЭМ!$B$34:$B$777,C$401)+'СЕТ СН'!$F$13</f>
        <v>790.24715755</v>
      </c>
      <c r="D419" s="36">
        <f>SUMIFS(СВЦЭМ!$L$34:$L$777,СВЦЭМ!$A$34:$A$777,$A419,СВЦЭМ!$B$34:$B$777,D$401)+'СЕТ СН'!$F$13</f>
        <v>860.97086977000004</v>
      </c>
      <c r="E419" s="36">
        <f>SUMIFS(СВЦЭМ!$L$34:$L$777,СВЦЭМ!$A$34:$A$777,$A419,СВЦЭМ!$B$34:$B$777,E$401)+'СЕТ СН'!$F$13</f>
        <v>861.62045137999996</v>
      </c>
      <c r="F419" s="36">
        <f>SUMIFS(СВЦЭМ!$L$34:$L$777,СВЦЭМ!$A$34:$A$777,$A419,СВЦЭМ!$B$34:$B$777,F$401)+'СЕТ СН'!$F$13</f>
        <v>852.87716135000005</v>
      </c>
      <c r="G419" s="36">
        <f>SUMIFS(СВЦЭМ!$L$34:$L$777,СВЦЭМ!$A$34:$A$777,$A419,СВЦЭМ!$B$34:$B$777,G$401)+'СЕТ СН'!$F$13</f>
        <v>833.19636193999997</v>
      </c>
      <c r="H419" s="36">
        <f>SUMIFS(СВЦЭМ!$L$34:$L$777,СВЦЭМ!$A$34:$A$777,$A419,СВЦЭМ!$B$34:$B$777,H$401)+'СЕТ СН'!$F$13</f>
        <v>788.62403365</v>
      </c>
      <c r="I419" s="36">
        <f>SUMIFS(СВЦЭМ!$L$34:$L$777,СВЦЭМ!$A$34:$A$777,$A419,СВЦЭМ!$B$34:$B$777,I$401)+'СЕТ СН'!$F$13</f>
        <v>740.21757171000002</v>
      </c>
      <c r="J419" s="36">
        <f>SUMIFS(СВЦЭМ!$L$34:$L$777,СВЦЭМ!$A$34:$A$777,$A419,СВЦЭМ!$B$34:$B$777,J$401)+'СЕТ СН'!$F$13</f>
        <v>733.25110805999998</v>
      </c>
      <c r="K419" s="36">
        <f>SUMIFS(СВЦЭМ!$L$34:$L$777,СВЦЭМ!$A$34:$A$777,$A419,СВЦЭМ!$B$34:$B$777,K$401)+'СЕТ СН'!$F$13</f>
        <v>722.22844771999996</v>
      </c>
      <c r="L419" s="36">
        <f>SUMIFS(СВЦЭМ!$L$34:$L$777,СВЦЭМ!$A$34:$A$777,$A419,СВЦЭМ!$B$34:$B$777,L$401)+'СЕТ СН'!$F$13</f>
        <v>717.92510733999995</v>
      </c>
      <c r="M419" s="36">
        <f>SUMIFS(СВЦЭМ!$L$34:$L$777,СВЦЭМ!$A$34:$A$777,$A419,СВЦЭМ!$B$34:$B$777,M$401)+'СЕТ СН'!$F$13</f>
        <v>728.71443982999995</v>
      </c>
      <c r="N419" s="36">
        <f>SUMIFS(СВЦЭМ!$L$34:$L$777,СВЦЭМ!$A$34:$A$777,$A419,СВЦЭМ!$B$34:$B$777,N$401)+'СЕТ СН'!$F$13</f>
        <v>738.70575266000003</v>
      </c>
      <c r="O419" s="36">
        <f>SUMIFS(СВЦЭМ!$L$34:$L$777,СВЦЭМ!$A$34:$A$777,$A419,СВЦЭМ!$B$34:$B$777,O$401)+'СЕТ СН'!$F$13</f>
        <v>716.93235086000004</v>
      </c>
      <c r="P419" s="36">
        <f>SUMIFS(СВЦЭМ!$L$34:$L$777,СВЦЭМ!$A$34:$A$777,$A419,СВЦЭМ!$B$34:$B$777,P$401)+'СЕТ СН'!$F$13</f>
        <v>677.22626792000005</v>
      </c>
      <c r="Q419" s="36">
        <f>SUMIFS(СВЦЭМ!$L$34:$L$777,СВЦЭМ!$A$34:$A$777,$A419,СВЦЭМ!$B$34:$B$777,Q$401)+'СЕТ СН'!$F$13</f>
        <v>623.46930229999998</v>
      </c>
      <c r="R419" s="36">
        <f>SUMIFS(СВЦЭМ!$L$34:$L$777,СВЦЭМ!$A$34:$A$777,$A419,СВЦЭМ!$B$34:$B$777,R$401)+'СЕТ СН'!$F$13</f>
        <v>549.72181613999999</v>
      </c>
      <c r="S419" s="36">
        <f>SUMIFS(СВЦЭМ!$L$34:$L$777,СВЦЭМ!$A$34:$A$777,$A419,СВЦЭМ!$B$34:$B$777,S$401)+'СЕТ СН'!$F$13</f>
        <v>484.43619373000001</v>
      </c>
      <c r="T419" s="36">
        <f>SUMIFS(СВЦЭМ!$L$34:$L$777,СВЦЭМ!$A$34:$A$777,$A419,СВЦЭМ!$B$34:$B$777,T$401)+'СЕТ СН'!$F$13</f>
        <v>460.00837354999999</v>
      </c>
      <c r="U419" s="36">
        <f>SUMIFS(СВЦЭМ!$L$34:$L$777,СВЦЭМ!$A$34:$A$777,$A419,СВЦЭМ!$B$34:$B$777,U$401)+'СЕТ СН'!$F$13</f>
        <v>443.56517876999999</v>
      </c>
      <c r="V419" s="36">
        <f>SUMIFS(СВЦЭМ!$L$34:$L$777,СВЦЭМ!$A$34:$A$777,$A419,СВЦЭМ!$B$34:$B$777,V$401)+'СЕТ СН'!$F$13</f>
        <v>447.89301668000002</v>
      </c>
      <c r="W419" s="36">
        <f>SUMIFS(СВЦЭМ!$L$34:$L$777,СВЦЭМ!$A$34:$A$777,$A419,СВЦЭМ!$B$34:$B$777,W$401)+'СЕТ СН'!$F$13</f>
        <v>453.57367209</v>
      </c>
      <c r="X419" s="36">
        <f>SUMIFS(СВЦЭМ!$L$34:$L$777,СВЦЭМ!$A$34:$A$777,$A419,СВЦЭМ!$B$34:$B$777,X$401)+'СЕТ СН'!$F$13</f>
        <v>515.86936515000002</v>
      </c>
      <c r="Y419" s="36">
        <f>SUMIFS(СВЦЭМ!$L$34:$L$777,СВЦЭМ!$A$34:$A$777,$A419,СВЦЭМ!$B$34:$B$777,Y$401)+'СЕТ СН'!$F$13</f>
        <v>619.54541788999995</v>
      </c>
    </row>
    <row r="420" spans="1:25" ht="15.75" x14ac:dyDescent="0.2">
      <c r="A420" s="35">
        <f t="shared" si="11"/>
        <v>43392</v>
      </c>
      <c r="B420" s="36">
        <f>SUMIFS(СВЦЭМ!$L$34:$L$777,СВЦЭМ!$A$34:$A$777,$A420,СВЦЭМ!$B$34:$B$777,B$401)+'СЕТ СН'!$F$13</f>
        <v>690.71140301000003</v>
      </c>
      <c r="C420" s="36">
        <f>SUMIFS(СВЦЭМ!$L$34:$L$777,СВЦЭМ!$A$34:$A$777,$A420,СВЦЭМ!$B$34:$B$777,C$401)+'СЕТ СН'!$F$13</f>
        <v>767.25541333000001</v>
      </c>
      <c r="D420" s="36">
        <f>SUMIFS(СВЦЭМ!$L$34:$L$777,СВЦЭМ!$A$34:$A$777,$A420,СВЦЭМ!$B$34:$B$777,D$401)+'СЕТ СН'!$F$13</f>
        <v>837.30749075000006</v>
      </c>
      <c r="E420" s="36">
        <f>SUMIFS(СВЦЭМ!$L$34:$L$777,СВЦЭМ!$A$34:$A$777,$A420,СВЦЭМ!$B$34:$B$777,E$401)+'СЕТ СН'!$F$13</f>
        <v>844.33052169999996</v>
      </c>
      <c r="F420" s="36">
        <f>SUMIFS(СВЦЭМ!$L$34:$L$777,СВЦЭМ!$A$34:$A$777,$A420,СВЦЭМ!$B$34:$B$777,F$401)+'СЕТ СН'!$F$13</f>
        <v>832.81849789</v>
      </c>
      <c r="G420" s="36">
        <f>SUMIFS(СВЦЭМ!$L$34:$L$777,СВЦЭМ!$A$34:$A$777,$A420,СВЦЭМ!$B$34:$B$777,G$401)+'СЕТ СН'!$F$13</f>
        <v>824.52341052999998</v>
      </c>
      <c r="H420" s="36">
        <f>SUMIFS(СВЦЭМ!$L$34:$L$777,СВЦЭМ!$A$34:$A$777,$A420,СВЦЭМ!$B$34:$B$777,H$401)+'СЕТ СН'!$F$13</f>
        <v>780.71641032000002</v>
      </c>
      <c r="I420" s="36">
        <f>SUMIFS(СВЦЭМ!$L$34:$L$777,СВЦЭМ!$A$34:$A$777,$A420,СВЦЭМ!$B$34:$B$777,I$401)+'СЕТ СН'!$F$13</f>
        <v>743.33522396000001</v>
      </c>
      <c r="J420" s="36">
        <f>SUMIFS(СВЦЭМ!$L$34:$L$777,СВЦЭМ!$A$34:$A$777,$A420,СВЦЭМ!$B$34:$B$777,J$401)+'СЕТ СН'!$F$13</f>
        <v>734.96690607999994</v>
      </c>
      <c r="K420" s="36">
        <f>SUMIFS(СВЦЭМ!$L$34:$L$777,СВЦЭМ!$A$34:$A$777,$A420,СВЦЭМ!$B$34:$B$777,K$401)+'СЕТ СН'!$F$13</f>
        <v>730.88816297999995</v>
      </c>
      <c r="L420" s="36">
        <f>SUMIFS(СВЦЭМ!$L$34:$L$777,СВЦЭМ!$A$34:$A$777,$A420,СВЦЭМ!$B$34:$B$777,L$401)+'СЕТ СН'!$F$13</f>
        <v>743.81965430000002</v>
      </c>
      <c r="M420" s="36">
        <f>SUMIFS(СВЦЭМ!$L$34:$L$777,СВЦЭМ!$A$34:$A$777,$A420,СВЦЭМ!$B$34:$B$777,M$401)+'СЕТ СН'!$F$13</f>
        <v>755.09067155000002</v>
      </c>
      <c r="N420" s="36">
        <f>SUMIFS(СВЦЭМ!$L$34:$L$777,СВЦЭМ!$A$34:$A$777,$A420,СВЦЭМ!$B$34:$B$777,N$401)+'СЕТ СН'!$F$13</f>
        <v>753.27803746999996</v>
      </c>
      <c r="O420" s="36">
        <f>SUMIFS(СВЦЭМ!$L$34:$L$777,СВЦЭМ!$A$34:$A$777,$A420,СВЦЭМ!$B$34:$B$777,O$401)+'СЕТ СН'!$F$13</f>
        <v>744.00645879000001</v>
      </c>
      <c r="P420" s="36">
        <f>SUMIFS(СВЦЭМ!$L$34:$L$777,СВЦЭМ!$A$34:$A$777,$A420,СВЦЭМ!$B$34:$B$777,P$401)+'СЕТ СН'!$F$13</f>
        <v>701.30869384000005</v>
      </c>
      <c r="Q420" s="36">
        <f>SUMIFS(СВЦЭМ!$L$34:$L$777,СВЦЭМ!$A$34:$A$777,$A420,СВЦЭМ!$B$34:$B$777,Q$401)+'СЕТ СН'!$F$13</f>
        <v>647.89195184000005</v>
      </c>
      <c r="R420" s="36">
        <f>SUMIFS(СВЦЭМ!$L$34:$L$777,СВЦЭМ!$A$34:$A$777,$A420,СВЦЭМ!$B$34:$B$777,R$401)+'СЕТ СН'!$F$13</f>
        <v>579.60007394000002</v>
      </c>
      <c r="S420" s="36">
        <f>SUMIFS(СВЦЭМ!$L$34:$L$777,СВЦЭМ!$A$34:$A$777,$A420,СВЦЭМ!$B$34:$B$777,S$401)+'СЕТ СН'!$F$13</f>
        <v>510.07072756999997</v>
      </c>
      <c r="T420" s="36">
        <f>SUMIFS(СВЦЭМ!$L$34:$L$777,СВЦЭМ!$A$34:$A$777,$A420,СВЦЭМ!$B$34:$B$777,T$401)+'СЕТ СН'!$F$13</f>
        <v>481.51860261000002</v>
      </c>
      <c r="U420" s="36">
        <f>SUMIFS(СВЦЭМ!$L$34:$L$777,СВЦЭМ!$A$34:$A$777,$A420,СВЦЭМ!$B$34:$B$777,U$401)+'СЕТ СН'!$F$13</f>
        <v>461.20792557999999</v>
      </c>
      <c r="V420" s="36">
        <f>SUMIFS(СВЦЭМ!$L$34:$L$777,СВЦЭМ!$A$34:$A$777,$A420,СВЦЭМ!$B$34:$B$777,V$401)+'СЕТ СН'!$F$13</f>
        <v>458.72121973999998</v>
      </c>
      <c r="W420" s="36">
        <f>SUMIFS(СВЦЭМ!$L$34:$L$777,СВЦЭМ!$A$34:$A$777,$A420,СВЦЭМ!$B$34:$B$777,W$401)+'СЕТ СН'!$F$13</f>
        <v>465.40661331000001</v>
      </c>
      <c r="X420" s="36">
        <f>SUMIFS(СВЦЭМ!$L$34:$L$777,СВЦЭМ!$A$34:$A$777,$A420,СВЦЭМ!$B$34:$B$777,X$401)+'СЕТ СН'!$F$13</f>
        <v>523.15540255999997</v>
      </c>
      <c r="Y420" s="36">
        <f>SUMIFS(СВЦЭМ!$L$34:$L$777,СВЦЭМ!$A$34:$A$777,$A420,СВЦЭМ!$B$34:$B$777,Y$401)+'СЕТ СН'!$F$13</f>
        <v>612.71768133</v>
      </c>
    </row>
    <row r="421" spans="1:25" ht="15.75" x14ac:dyDescent="0.2">
      <c r="A421" s="35">
        <f t="shared" si="11"/>
        <v>43393</v>
      </c>
      <c r="B421" s="36">
        <f>SUMIFS(СВЦЭМ!$L$34:$L$777,СВЦЭМ!$A$34:$A$777,$A421,СВЦЭМ!$B$34:$B$777,B$401)+'СЕТ СН'!$F$13</f>
        <v>740.72931452</v>
      </c>
      <c r="C421" s="36">
        <f>SUMIFS(СВЦЭМ!$L$34:$L$777,СВЦЭМ!$A$34:$A$777,$A421,СВЦЭМ!$B$34:$B$777,C$401)+'СЕТ СН'!$F$13</f>
        <v>823.98792676999994</v>
      </c>
      <c r="D421" s="36">
        <f>SUMIFS(СВЦЭМ!$L$34:$L$777,СВЦЭМ!$A$34:$A$777,$A421,СВЦЭМ!$B$34:$B$777,D$401)+'СЕТ СН'!$F$13</f>
        <v>883.49438056999998</v>
      </c>
      <c r="E421" s="36">
        <f>SUMIFS(СВЦЭМ!$L$34:$L$777,СВЦЭМ!$A$34:$A$777,$A421,СВЦЭМ!$B$34:$B$777,E$401)+'СЕТ СН'!$F$13</f>
        <v>892.16849839999998</v>
      </c>
      <c r="F421" s="36">
        <f>SUMIFS(СВЦЭМ!$L$34:$L$777,СВЦЭМ!$A$34:$A$777,$A421,СВЦЭМ!$B$34:$B$777,F$401)+'СЕТ СН'!$F$13</f>
        <v>886.29383697000003</v>
      </c>
      <c r="G421" s="36">
        <f>SUMIFS(СВЦЭМ!$L$34:$L$777,СВЦЭМ!$A$34:$A$777,$A421,СВЦЭМ!$B$34:$B$777,G$401)+'СЕТ СН'!$F$13</f>
        <v>875.56274029999997</v>
      </c>
      <c r="H421" s="36">
        <f>SUMIFS(СВЦЭМ!$L$34:$L$777,СВЦЭМ!$A$34:$A$777,$A421,СВЦЭМ!$B$34:$B$777,H$401)+'СЕТ СН'!$F$13</f>
        <v>852.09696191</v>
      </c>
      <c r="I421" s="36">
        <f>SUMIFS(СВЦЭМ!$L$34:$L$777,СВЦЭМ!$A$34:$A$777,$A421,СВЦЭМ!$B$34:$B$777,I$401)+'СЕТ СН'!$F$13</f>
        <v>795.30277406000005</v>
      </c>
      <c r="J421" s="36">
        <f>SUMIFS(СВЦЭМ!$L$34:$L$777,СВЦЭМ!$A$34:$A$777,$A421,СВЦЭМ!$B$34:$B$777,J$401)+'СЕТ СН'!$F$13</f>
        <v>768.38334879000001</v>
      </c>
      <c r="K421" s="36">
        <f>SUMIFS(СВЦЭМ!$L$34:$L$777,СВЦЭМ!$A$34:$A$777,$A421,СВЦЭМ!$B$34:$B$777,K$401)+'СЕТ СН'!$F$13</f>
        <v>725.63926400000003</v>
      </c>
      <c r="L421" s="36">
        <f>SUMIFS(СВЦЭМ!$L$34:$L$777,СВЦЭМ!$A$34:$A$777,$A421,СВЦЭМ!$B$34:$B$777,L$401)+'СЕТ СН'!$F$13</f>
        <v>716.04674655999997</v>
      </c>
      <c r="M421" s="36">
        <f>SUMIFS(СВЦЭМ!$L$34:$L$777,СВЦЭМ!$A$34:$A$777,$A421,СВЦЭМ!$B$34:$B$777,M$401)+'СЕТ СН'!$F$13</f>
        <v>723.41444317000003</v>
      </c>
      <c r="N421" s="36">
        <f>SUMIFS(СВЦЭМ!$L$34:$L$777,СВЦЭМ!$A$34:$A$777,$A421,СВЦЭМ!$B$34:$B$777,N$401)+'СЕТ СН'!$F$13</f>
        <v>743.73378732000003</v>
      </c>
      <c r="O421" s="36">
        <f>SUMIFS(СВЦЭМ!$L$34:$L$777,СВЦЭМ!$A$34:$A$777,$A421,СВЦЭМ!$B$34:$B$777,O$401)+'СЕТ СН'!$F$13</f>
        <v>746.10826215999998</v>
      </c>
      <c r="P421" s="36">
        <f>SUMIFS(СВЦЭМ!$L$34:$L$777,СВЦЭМ!$A$34:$A$777,$A421,СВЦЭМ!$B$34:$B$777,P$401)+'СЕТ СН'!$F$13</f>
        <v>707.39242394999997</v>
      </c>
      <c r="Q421" s="36">
        <f>SUMIFS(СВЦЭМ!$L$34:$L$777,СВЦЭМ!$A$34:$A$777,$A421,СВЦЭМ!$B$34:$B$777,Q$401)+'СЕТ СН'!$F$13</f>
        <v>652.24539341000002</v>
      </c>
      <c r="R421" s="36">
        <f>SUMIFS(СВЦЭМ!$L$34:$L$777,СВЦЭМ!$A$34:$A$777,$A421,СВЦЭМ!$B$34:$B$777,R$401)+'СЕТ СН'!$F$13</f>
        <v>569.78759893999995</v>
      </c>
      <c r="S421" s="36">
        <f>SUMIFS(СВЦЭМ!$L$34:$L$777,СВЦЭМ!$A$34:$A$777,$A421,СВЦЭМ!$B$34:$B$777,S$401)+'СЕТ СН'!$F$13</f>
        <v>490.35531307999997</v>
      </c>
      <c r="T421" s="36">
        <f>SUMIFS(СВЦЭМ!$L$34:$L$777,СВЦЭМ!$A$34:$A$777,$A421,СВЦЭМ!$B$34:$B$777,T$401)+'СЕТ СН'!$F$13</f>
        <v>455.76067919000002</v>
      </c>
      <c r="U421" s="36">
        <f>SUMIFS(СВЦЭМ!$L$34:$L$777,СВЦЭМ!$A$34:$A$777,$A421,СВЦЭМ!$B$34:$B$777,U$401)+'СЕТ СН'!$F$13</f>
        <v>460.13063390999997</v>
      </c>
      <c r="V421" s="36">
        <f>SUMIFS(СВЦЭМ!$L$34:$L$777,СВЦЭМ!$A$34:$A$777,$A421,СВЦЭМ!$B$34:$B$777,V$401)+'СЕТ СН'!$F$13</f>
        <v>453.8007705</v>
      </c>
      <c r="W421" s="36">
        <f>SUMIFS(СВЦЭМ!$L$34:$L$777,СВЦЭМ!$A$34:$A$777,$A421,СВЦЭМ!$B$34:$B$777,W$401)+'СЕТ СН'!$F$13</f>
        <v>464.36815007000001</v>
      </c>
      <c r="X421" s="36">
        <f>SUMIFS(СВЦЭМ!$L$34:$L$777,СВЦЭМ!$A$34:$A$777,$A421,СВЦЭМ!$B$34:$B$777,X$401)+'СЕТ СН'!$F$13</f>
        <v>495.16996741999998</v>
      </c>
      <c r="Y421" s="36">
        <f>SUMIFS(СВЦЭМ!$L$34:$L$777,СВЦЭМ!$A$34:$A$777,$A421,СВЦЭМ!$B$34:$B$777,Y$401)+'СЕТ СН'!$F$13</f>
        <v>588.56926143999999</v>
      </c>
    </row>
    <row r="422" spans="1:25" ht="15.75" x14ac:dyDescent="0.2">
      <c r="A422" s="35">
        <f t="shared" si="11"/>
        <v>43394</v>
      </c>
      <c r="B422" s="36">
        <f>SUMIFS(СВЦЭМ!$L$34:$L$777,СВЦЭМ!$A$34:$A$777,$A422,СВЦЭМ!$B$34:$B$777,B$401)+'СЕТ СН'!$F$13</f>
        <v>692.49628802999996</v>
      </c>
      <c r="C422" s="36">
        <f>SUMIFS(СВЦЭМ!$L$34:$L$777,СВЦЭМ!$A$34:$A$777,$A422,СВЦЭМ!$B$34:$B$777,C$401)+'СЕТ СН'!$F$13</f>
        <v>732.18148656999995</v>
      </c>
      <c r="D422" s="36">
        <f>SUMIFS(СВЦЭМ!$L$34:$L$777,СВЦЭМ!$A$34:$A$777,$A422,СВЦЭМ!$B$34:$B$777,D$401)+'СЕТ СН'!$F$13</f>
        <v>823.95617855</v>
      </c>
      <c r="E422" s="36">
        <f>SUMIFS(СВЦЭМ!$L$34:$L$777,СВЦЭМ!$A$34:$A$777,$A422,СВЦЭМ!$B$34:$B$777,E$401)+'СЕТ СН'!$F$13</f>
        <v>853.99332324</v>
      </c>
      <c r="F422" s="36">
        <f>SUMIFS(СВЦЭМ!$L$34:$L$777,СВЦЭМ!$A$34:$A$777,$A422,СВЦЭМ!$B$34:$B$777,F$401)+'СЕТ СН'!$F$13</f>
        <v>851.83925354999997</v>
      </c>
      <c r="G422" s="36">
        <f>SUMIFS(СВЦЭМ!$L$34:$L$777,СВЦЭМ!$A$34:$A$777,$A422,СВЦЭМ!$B$34:$B$777,G$401)+'СЕТ СН'!$F$13</f>
        <v>846.07728102999999</v>
      </c>
      <c r="H422" s="36">
        <f>SUMIFS(СВЦЭМ!$L$34:$L$777,СВЦЭМ!$A$34:$A$777,$A422,СВЦЭМ!$B$34:$B$777,H$401)+'СЕТ СН'!$F$13</f>
        <v>842.61438911000005</v>
      </c>
      <c r="I422" s="36">
        <f>SUMIFS(СВЦЭМ!$L$34:$L$777,СВЦЭМ!$A$34:$A$777,$A422,СВЦЭМ!$B$34:$B$777,I$401)+'СЕТ СН'!$F$13</f>
        <v>817.59323377999999</v>
      </c>
      <c r="J422" s="36">
        <f>SUMIFS(СВЦЭМ!$L$34:$L$777,СВЦЭМ!$A$34:$A$777,$A422,СВЦЭМ!$B$34:$B$777,J$401)+'СЕТ СН'!$F$13</f>
        <v>807.25541643999998</v>
      </c>
      <c r="K422" s="36">
        <f>SUMIFS(СВЦЭМ!$L$34:$L$777,СВЦЭМ!$A$34:$A$777,$A422,СВЦЭМ!$B$34:$B$777,K$401)+'СЕТ СН'!$F$13</f>
        <v>745.7128778</v>
      </c>
      <c r="L422" s="36">
        <f>SUMIFS(СВЦЭМ!$L$34:$L$777,СВЦЭМ!$A$34:$A$777,$A422,СВЦЭМ!$B$34:$B$777,L$401)+'СЕТ СН'!$F$13</f>
        <v>727.70012011999995</v>
      </c>
      <c r="M422" s="36">
        <f>SUMIFS(СВЦЭМ!$L$34:$L$777,СВЦЭМ!$A$34:$A$777,$A422,СВЦЭМ!$B$34:$B$777,M$401)+'СЕТ СН'!$F$13</f>
        <v>732.44154528000001</v>
      </c>
      <c r="N422" s="36">
        <f>SUMIFS(СВЦЭМ!$L$34:$L$777,СВЦЭМ!$A$34:$A$777,$A422,СВЦЭМ!$B$34:$B$777,N$401)+'СЕТ СН'!$F$13</f>
        <v>745.60163405000003</v>
      </c>
      <c r="O422" s="36">
        <f>SUMIFS(СВЦЭМ!$L$34:$L$777,СВЦЭМ!$A$34:$A$777,$A422,СВЦЭМ!$B$34:$B$777,O$401)+'СЕТ СН'!$F$13</f>
        <v>744.77219635999995</v>
      </c>
      <c r="P422" s="36">
        <f>SUMIFS(СВЦЭМ!$L$34:$L$777,СВЦЭМ!$A$34:$A$777,$A422,СВЦЭМ!$B$34:$B$777,P$401)+'СЕТ СН'!$F$13</f>
        <v>702.25670456</v>
      </c>
      <c r="Q422" s="36">
        <f>SUMIFS(СВЦЭМ!$L$34:$L$777,СВЦЭМ!$A$34:$A$777,$A422,СВЦЭМ!$B$34:$B$777,Q$401)+'СЕТ СН'!$F$13</f>
        <v>651.60085088999995</v>
      </c>
      <c r="R422" s="36">
        <f>SUMIFS(СВЦЭМ!$L$34:$L$777,СВЦЭМ!$A$34:$A$777,$A422,СВЦЭМ!$B$34:$B$777,R$401)+'СЕТ СН'!$F$13</f>
        <v>569.18441872999995</v>
      </c>
      <c r="S422" s="36">
        <f>SUMIFS(СВЦЭМ!$L$34:$L$777,СВЦЭМ!$A$34:$A$777,$A422,СВЦЭМ!$B$34:$B$777,S$401)+'СЕТ СН'!$F$13</f>
        <v>494.08106566999999</v>
      </c>
      <c r="T422" s="36">
        <f>SUMIFS(СВЦЭМ!$L$34:$L$777,СВЦЭМ!$A$34:$A$777,$A422,СВЦЭМ!$B$34:$B$777,T$401)+'СЕТ СН'!$F$13</f>
        <v>461.38581635000003</v>
      </c>
      <c r="U422" s="36">
        <f>SUMIFS(СВЦЭМ!$L$34:$L$777,СВЦЭМ!$A$34:$A$777,$A422,СВЦЭМ!$B$34:$B$777,U$401)+'СЕТ СН'!$F$13</f>
        <v>448.52642086999998</v>
      </c>
      <c r="V422" s="36">
        <f>SUMIFS(СВЦЭМ!$L$34:$L$777,СВЦЭМ!$A$34:$A$777,$A422,СВЦЭМ!$B$34:$B$777,V$401)+'СЕТ СН'!$F$13</f>
        <v>446.73635361999999</v>
      </c>
      <c r="W422" s="36">
        <f>SUMIFS(СВЦЭМ!$L$34:$L$777,СВЦЭМ!$A$34:$A$777,$A422,СВЦЭМ!$B$34:$B$777,W$401)+'СЕТ СН'!$F$13</f>
        <v>457.69908462000001</v>
      </c>
      <c r="X422" s="36">
        <f>SUMIFS(СВЦЭМ!$L$34:$L$777,СВЦЭМ!$A$34:$A$777,$A422,СВЦЭМ!$B$34:$B$777,X$401)+'СЕТ СН'!$F$13</f>
        <v>502.08903085999998</v>
      </c>
      <c r="Y422" s="36">
        <f>SUMIFS(СВЦЭМ!$L$34:$L$777,СВЦЭМ!$A$34:$A$777,$A422,СВЦЭМ!$B$34:$B$777,Y$401)+'СЕТ СН'!$F$13</f>
        <v>605.18184121000002</v>
      </c>
    </row>
    <row r="423" spans="1:25" ht="15.75" x14ac:dyDescent="0.2">
      <c r="A423" s="35">
        <f t="shared" si="11"/>
        <v>43395</v>
      </c>
      <c r="B423" s="36">
        <f>SUMIFS(СВЦЭМ!$L$34:$L$777,СВЦЭМ!$A$34:$A$777,$A423,СВЦЭМ!$B$34:$B$777,B$401)+'СЕТ СН'!$F$13</f>
        <v>727.66345981999996</v>
      </c>
      <c r="C423" s="36">
        <f>SUMIFS(СВЦЭМ!$L$34:$L$777,СВЦЭМ!$A$34:$A$777,$A423,СВЦЭМ!$B$34:$B$777,C$401)+'СЕТ СН'!$F$13</f>
        <v>797.71961025999997</v>
      </c>
      <c r="D423" s="36">
        <f>SUMIFS(СВЦЭМ!$L$34:$L$777,СВЦЭМ!$A$34:$A$777,$A423,СВЦЭМ!$B$34:$B$777,D$401)+'СЕТ СН'!$F$13</f>
        <v>866.01672947999998</v>
      </c>
      <c r="E423" s="36">
        <f>SUMIFS(СВЦЭМ!$L$34:$L$777,СВЦЭМ!$A$34:$A$777,$A423,СВЦЭМ!$B$34:$B$777,E$401)+'СЕТ СН'!$F$13</f>
        <v>881.79260849000002</v>
      </c>
      <c r="F423" s="36">
        <f>SUMIFS(СВЦЭМ!$L$34:$L$777,СВЦЭМ!$A$34:$A$777,$A423,СВЦЭМ!$B$34:$B$777,F$401)+'СЕТ СН'!$F$13</f>
        <v>880.75915123000004</v>
      </c>
      <c r="G423" s="36">
        <f>SUMIFS(СВЦЭМ!$L$34:$L$777,СВЦЭМ!$A$34:$A$777,$A423,СВЦЭМ!$B$34:$B$777,G$401)+'СЕТ СН'!$F$13</f>
        <v>864.65662126999996</v>
      </c>
      <c r="H423" s="36">
        <f>SUMIFS(СВЦЭМ!$L$34:$L$777,СВЦЭМ!$A$34:$A$777,$A423,СВЦЭМ!$B$34:$B$777,H$401)+'СЕТ СН'!$F$13</f>
        <v>816.37396019000005</v>
      </c>
      <c r="I423" s="36">
        <f>SUMIFS(СВЦЭМ!$L$34:$L$777,СВЦЭМ!$A$34:$A$777,$A423,СВЦЭМ!$B$34:$B$777,I$401)+'СЕТ СН'!$F$13</f>
        <v>784.37324145000002</v>
      </c>
      <c r="J423" s="36">
        <f>SUMIFS(СВЦЭМ!$L$34:$L$777,СВЦЭМ!$A$34:$A$777,$A423,СВЦЭМ!$B$34:$B$777,J$401)+'СЕТ СН'!$F$13</f>
        <v>738.26879994000001</v>
      </c>
      <c r="K423" s="36">
        <f>SUMIFS(СВЦЭМ!$L$34:$L$777,СВЦЭМ!$A$34:$A$777,$A423,СВЦЭМ!$B$34:$B$777,K$401)+'СЕТ СН'!$F$13</f>
        <v>715.98026685000002</v>
      </c>
      <c r="L423" s="36">
        <f>SUMIFS(СВЦЭМ!$L$34:$L$777,СВЦЭМ!$A$34:$A$777,$A423,СВЦЭМ!$B$34:$B$777,L$401)+'СЕТ СН'!$F$13</f>
        <v>710.84116891999997</v>
      </c>
      <c r="M423" s="36">
        <f>SUMIFS(СВЦЭМ!$L$34:$L$777,СВЦЭМ!$A$34:$A$777,$A423,СВЦЭМ!$B$34:$B$777,M$401)+'СЕТ СН'!$F$13</f>
        <v>723.74480179</v>
      </c>
      <c r="N423" s="36">
        <f>SUMIFS(СВЦЭМ!$L$34:$L$777,СВЦЭМ!$A$34:$A$777,$A423,СВЦЭМ!$B$34:$B$777,N$401)+'СЕТ СН'!$F$13</f>
        <v>741.89582992999999</v>
      </c>
      <c r="O423" s="36">
        <f>SUMIFS(СВЦЭМ!$L$34:$L$777,СВЦЭМ!$A$34:$A$777,$A423,СВЦЭМ!$B$34:$B$777,O$401)+'СЕТ СН'!$F$13</f>
        <v>714.55124717000001</v>
      </c>
      <c r="P423" s="36">
        <f>SUMIFS(СВЦЭМ!$L$34:$L$777,СВЦЭМ!$A$34:$A$777,$A423,СВЦЭМ!$B$34:$B$777,P$401)+'СЕТ СН'!$F$13</f>
        <v>666.19780046999995</v>
      </c>
      <c r="Q423" s="36">
        <f>SUMIFS(СВЦЭМ!$L$34:$L$777,СВЦЭМ!$A$34:$A$777,$A423,СВЦЭМ!$B$34:$B$777,Q$401)+'СЕТ СН'!$F$13</f>
        <v>619.03840537999997</v>
      </c>
      <c r="R423" s="36">
        <f>SUMIFS(СВЦЭМ!$L$34:$L$777,СВЦЭМ!$A$34:$A$777,$A423,СВЦЭМ!$B$34:$B$777,R$401)+'СЕТ СН'!$F$13</f>
        <v>558.14386105999995</v>
      </c>
      <c r="S423" s="36">
        <f>SUMIFS(СВЦЭМ!$L$34:$L$777,СВЦЭМ!$A$34:$A$777,$A423,СВЦЭМ!$B$34:$B$777,S$401)+'СЕТ СН'!$F$13</f>
        <v>493.44798959000002</v>
      </c>
      <c r="T423" s="36">
        <f>SUMIFS(СВЦЭМ!$L$34:$L$777,СВЦЭМ!$A$34:$A$777,$A423,СВЦЭМ!$B$34:$B$777,T$401)+'СЕТ СН'!$F$13</f>
        <v>485.00373463</v>
      </c>
      <c r="U423" s="36">
        <f>SUMIFS(СВЦЭМ!$L$34:$L$777,СВЦЭМ!$A$34:$A$777,$A423,СВЦЭМ!$B$34:$B$777,U$401)+'СЕТ СН'!$F$13</f>
        <v>471.45873445000001</v>
      </c>
      <c r="V423" s="36">
        <f>SUMIFS(СВЦЭМ!$L$34:$L$777,СВЦЭМ!$A$34:$A$777,$A423,СВЦЭМ!$B$34:$B$777,V$401)+'СЕТ СН'!$F$13</f>
        <v>471.52002288</v>
      </c>
      <c r="W423" s="36">
        <f>SUMIFS(СВЦЭМ!$L$34:$L$777,СВЦЭМ!$A$34:$A$777,$A423,СВЦЭМ!$B$34:$B$777,W$401)+'СЕТ СН'!$F$13</f>
        <v>488.24866564000001</v>
      </c>
      <c r="X423" s="36">
        <f>SUMIFS(СВЦЭМ!$L$34:$L$777,СВЦЭМ!$A$34:$A$777,$A423,СВЦЭМ!$B$34:$B$777,X$401)+'СЕТ СН'!$F$13</f>
        <v>539.83234144999994</v>
      </c>
      <c r="Y423" s="36">
        <f>SUMIFS(СВЦЭМ!$L$34:$L$777,СВЦЭМ!$A$34:$A$777,$A423,СВЦЭМ!$B$34:$B$777,Y$401)+'СЕТ СН'!$F$13</f>
        <v>643.51900891000003</v>
      </c>
    </row>
    <row r="424" spans="1:25" ht="15.75" x14ac:dyDescent="0.2">
      <c r="A424" s="35">
        <f t="shared" si="11"/>
        <v>43396</v>
      </c>
      <c r="B424" s="36">
        <f>SUMIFS(СВЦЭМ!$L$34:$L$777,СВЦЭМ!$A$34:$A$777,$A424,СВЦЭМ!$B$34:$B$777,B$401)+'СЕТ СН'!$F$13</f>
        <v>753.83041306999996</v>
      </c>
      <c r="C424" s="36">
        <f>SUMIFS(СВЦЭМ!$L$34:$L$777,СВЦЭМ!$A$34:$A$777,$A424,СВЦЭМ!$B$34:$B$777,C$401)+'СЕТ СН'!$F$13</f>
        <v>835.89771040000005</v>
      </c>
      <c r="D424" s="36">
        <f>SUMIFS(СВЦЭМ!$L$34:$L$777,СВЦЭМ!$A$34:$A$777,$A424,СВЦЭМ!$B$34:$B$777,D$401)+'СЕТ СН'!$F$13</f>
        <v>875.81771159000004</v>
      </c>
      <c r="E424" s="36">
        <f>SUMIFS(СВЦЭМ!$L$34:$L$777,СВЦЭМ!$A$34:$A$777,$A424,СВЦЭМ!$B$34:$B$777,E$401)+'СЕТ СН'!$F$13</f>
        <v>881.82818201999999</v>
      </c>
      <c r="F424" s="36">
        <f>SUMIFS(СВЦЭМ!$L$34:$L$777,СВЦЭМ!$A$34:$A$777,$A424,СВЦЭМ!$B$34:$B$777,F$401)+'СЕТ СН'!$F$13</f>
        <v>873.44386602999998</v>
      </c>
      <c r="G424" s="36">
        <f>SUMIFS(СВЦЭМ!$L$34:$L$777,СВЦЭМ!$A$34:$A$777,$A424,СВЦЭМ!$B$34:$B$777,G$401)+'СЕТ СН'!$F$13</f>
        <v>856.63003705999995</v>
      </c>
      <c r="H424" s="36">
        <f>SUMIFS(СВЦЭМ!$L$34:$L$777,СВЦЭМ!$A$34:$A$777,$A424,СВЦЭМ!$B$34:$B$777,H$401)+'СЕТ СН'!$F$13</f>
        <v>804.56795795999994</v>
      </c>
      <c r="I424" s="36">
        <f>SUMIFS(СВЦЭМ!$L$34:$L$777,СВЦЭМ!$A$34:$A$777,$A424,СВЦЭМ!$B$34:$B$777,I$401)+'СЕТ СН'!$F$13</f>
        <v>775.95189946999994</v>
      </c>
      <c r="J424" s="36">
        <f>SUMIFS(СВЦЭМ!$L$34:$L$777,СВЦЭМ!$A$34:$A$777,$A424,СВЦЭМ!$B$34:$B$777,J$401)+'СЕТ СН'!$F$13</f>
        <v>750.57715915999995</v>
      </c>
      <c r="K424" s="36">
        <f>SUMIFS(СВЦЭМ!$L$34:$L$777,СВЦЭМ!$A$34:$A$777,$A424,СВЦЭМ!$B$34:$B$777,K$401)+'СЕТ СН'!$F$13</f>
        <v>729.55550555000002</v>
      </c>
      <c r="L424" s="36">
        <f>SUMIFS(СВЦЭМ!$L$34:$L$777,СВЦЭМ!$A$34:$A$777,$A424,СВЦЭМ!$B$34:$B$777,L$401)+'СЕТ СН'!$F$13</f>
        <v>724.86050169999999</v>
      </c>
      <c r="M424" s="36">
        <f>SUMIFS(СВЦЭМ!$L$34:$L$777,СВЦЭМ!$A$34:$A$777,$A424,СВЦЭМ!$B$34:$B$777,M$401)+'СЕТ СН'!$F$13</f>
        <v>738.61988152000004</v>
      </c>
      <c r="N424" s="36">
        <f>SUMIFS(СВЦЭМ!$L$34:$L$777,СВЦЭМ!$A$34:$A$777,$A424,СВЦЭМ!$B$34:$B$777,N$401)+'СЕТ СН'!$F$13</f>
        <v>753.35267570999997</v>
      </c>
      <c r="O424" s="36">
        <f>SUMIFS(СВЦЭМ!$L$34:$L$777,СВЦЭМ!$A$34:$A$777,$A424,СВЦЭМ!$B$34:$B$777,O$401)+'СЕТ СН'!$F$13</f>
        <v>739.76863557000001</v>
      </c>
      <c r="P424" s="36">
        <f>SUMIFS(СВЦЭМ!$L$34:$L$777,СВЦЭМ!$A$34:$A$777,$A424,СВЦЭМ!$B$34:$B$777,P$401)+'СЕТ СН'!$F$13</f>
        <v>702.62192453</v>
      </c>
      <c r="Q424" s="36">
        <f>SUMIFS(СВЦЭМ!$L$34:$L$777,СВЦЭМ!$A$34:$A$777,$A424,СВЦЭМ!$B$34:$B$777,Q$401)+'СЕТ СН'!$F$13</f>
        <v>649.50195357999996</v>
      </c>
      <c r="R424" s="36">
        <f>SUMIFS(СВЦЭМ!$L$34:$L$777,СВЦЭМ!$A$34:$A$777,$A424,СВЦЭМ!$B$34:$B$777,R$401)+'СЕТ СН'!$F$13</f>
        <v>578.02555460999997</v>
      </c>
      <c r="S424" s="36">
        <f>SUMIFS(СВЦЭМ!$L$34:$L$777,СВЦЭМ!$A$34:$A$777,$A424,СВЦЭМ!$B$34:$B$777,S$401)+'СЕТ СН'!$F$13</f>
        <v>513.97480085999996</v>
      </c>
      <c r="T424" s="36">
        <f>SUMIFS(СВЦЭМ!$L$34:$L$777,СВЦЭМ!$A$34:$A$777,$A424,СВЦЭМ!$B$34:$B$777,T$401)+'СЕТ СН'!$F$13</f>
        <v>491.41280573</v>
      </c>
      <c r="U424" s="36">
        <f>SUMIFS(СВЦЭМ!$L$34:$L$777,СВЦЭМ!$A$34:$A$777,$A424,СВЦЭМ!$B$34:$B$777,U$401)+'СЕТ СН'!$F$13</f>
        <v>480.90681319999999</v>
      </c>
      <c r="V424" s="36">
        <f>SUMIFS(СВЦЭМ!$L$34:$L$777,СВЦЭМ!$A$34:$A$777,$A424,СВЦЭМ!$B$34:$B$777,V$401)+'СЕТ СН'!$F$13</f>
        <v>485.81562629000001</v>
      </c>
      <c r="W424" s="36">
        <f>SUMIFS(СВЦЭМ!$L$34:$L$777,СВЦЭМ!$A$34:$A$777,$A424,СВЦЭМ!$B$34:$B$777,W$401)+'СЕТ СН'!$F$13</f>
        <v>499.16546696</v>
      </c>
      <c r="X424" s="36">
        <f>SUMIFS(СВЦЭМ!$L$34:$L$777,СВЦЭМ!$A$34:$A$777,$A424,СВЦЭМ!$B$34:$B$777,X$401)+'СЕТ СН'!$F$13</f>
        <v>546.63323651999997</v>
      </c>
      <c r="Y424" s="36">
        <f>SUMIFS(СВЦЭМ!$L$34:$L$777,СВЦЭМ!$A$34:$A$777,$A424,СВЦЭМ!$B$34:$B$777,Y$401)+'СЕТ СН'!$F$13</f>
        <v>643.97412021000002</v>
      </c>
    </row>
    <row r="425" spans="1:25" ht="15.75" x14ac:dyDescent="0.2">
      <c r="A425" s="35">
        <f t="shared" si="11"/>
        <v>43397</v>
      </c>
      <c r="B425" s="36">
        <f>SUMIFS(СВЦЭМ!$L$34:$L$777,СВЦЭМ!$A$34:$A$777,$A425,СВЦЭМ!$B$34:$B$777,B$401)+'СЕТ СН'!$F$13</f>
        <v>704.27450332000001</v>
      </c>
      <c r="C425" s="36">
        <f>SUMIFS(СВЦЭМ!$L$34:$L$777,СВЦЭМ!$A$34:$A$777,$A425,СВЦЭМ!$B$34:$B$777,C$401)+'СЕТ СН'!$F$13</f>
        <v>778.44649048999997</v>
      </c>
      <c r="D425" s="36">
        <f>SUMIFS(СВЦЭМ!$L$34:$L$777,СВЦЭМ!$A$34:$A$777,$A425,СВЦЭМ!$B$34:$B$777,D$401)+'СЕТ СН'!$F$13</f>
        <v>841.80311859999995</v>
      </c>
      <c r="E425" s="36">
        <f>SUMIFS(СВЦЭМ!$L$34:$L$777,СВЦЭМ!$A$34:$A$777,$A425,СВЦЭМ!$B$34:$B$777,E$401)+'СЕТ СН'!$F$13</f>
        <v>851.03644698999994</v>
      </c>
      <c r="F425" s="36">
        <f>SUMIFS(СВЦЭМ!$L$34:$L$777,СВЦЭМ!$A$34:$A$777,$A425,СВЦЭМ!$B$34:$B$777,F$401)+'СЕТ СН'!$F$13</f>
        <v>846.05754949000004</v>
      </c>
      <c r="G425" s="36">
        <f>SUMIFS(СВЦЭМ!$L$34:$L$777,СВЦЭМ!$A$34:$A$777,$A425,СВЦЭМ!$B$34:$B$777,G$401)+'СЕТ СН'!$F$13</f>
        <v>829.24200529999996</v>
      </c>
      <c r="H425" s="36">
        <f>SUMIFS(СВЦЭМ!$L$34:$L$777,СВЦЭМ!$A$34:$A$777,$A425,СВЦЭМ!$B$34:$B$777,H$401)+'СЕТ СН'!$F$13</f>
        <v>777.54042257000003</v>
      </c>
      <c r="I425" s="36">
        <f>SUMIFS(СВЦЭМ!$L$34:$L$777,СВЦЭМ!$A$34:$A$777,$A425,СВЦЭМ!$B$34:$B$777,I$401)+'СЕТ СН'!$F$13</f>
        <v>750.62742146000005</v>
      </c>
      <c r="J425" s="36">
        <f>SUMIFS(СВЦЭМ!$L$34:$L$777,СВЦЭМ!$A$34:$A$777,$A425,СВЦЭМ!$B$34:$B$777,J$401)+'СЕТ СН'!$F$13</f>
        <v>741.55817342</v>
      </c>
      <c r="K425" s="36">
        <f>SUMIFS(СВЦЭМ!$L$34:$L$777,СВЦЭМ!$A$34:$A$777,$A425,СВЦЭМ!$B$34:$B$777,K$401)+'СЕТ СН'!$F$13</f>
        <v>738.35079820999999</v>
      </c>
      <c r="L425" s="36">
        <f>SUMIFS(СВЦЭМ!$L$34:$L$777,СВЦЭМ!$A$34:$A$777,$A425,СВЦЭМ!$B$34:$B$777,L$401)+'СЕТ СН'!$F$13</f>
        <v>748.38797529999999</v>
      </c>
      <c r="M425" s="36">
        <f>SUMIFS(СВЦЭМ!$L$34:$L$777,СВЦЭМ!$A$34:$A$777,$A425,СВЦЭМ!$B$34:$B$777,M$401)+'СЕТ СН'!$F$13</f>
        <v>747.14221698999995</v>
      </c>
      <c r="N425" s="36">
        <f>SUMIFS(СВЦЭМ!$L$34:$L$777,СВЦЭМ!$A$34:$A$777,$A425,СВЦЭМ!$B$34:$B$777,N$401)+'СЕТ СН'!$F$13</f>
        <v>755.15391218000002</v>
      </c>
      <c r="O425" s="36">
        <f>SUMIFS(СВЦЭМ!$L$34:$L$777,СВЦЭМ!$A$34:$A$777,$A425,СВЦЭМ!$B$34:$B$777,O$401)+'СЕТ СН'!$F$13</f>
        <v>741.52672153000003</v>
      </c>
      <c r="P425" s="36">
        <f>SUMIFS(СВЦЭМ!$L$34:$L$777,СВЦЭМ!$A$34:$A$777,$A425,СВЦЭМ!$B$34:$B$777,P$401)+'СЕТ СН'!$F$13</f>
        <v>703.16404582999996</v>
      </c>
      <c r="Q425" s="36">
        <f>SUMIFS(СВЦЭМ!$L$34:$L$777,СВЦЭМ!$A$34:$A$777,$A425,СВЦЭМ!$B$34:$B$777,Q$401)+'СЕТ СН'!$F$13</f>
        <v>654.11639424999998</v>
      </c>
      <c r="R425" s="36">
        <f>SUMIFS(СВЦЭМ!$L$34:$L$777,СВЦЭМ!$A$34:$A$777,$A425,СВЦЭМ!$B$34:$B$777,R$401)+'СЕТ СН'!$F$13</f>
        <v>576.35084929000004</v>
      </c>
      <c r="S425" s="36">
        <f>SUMIFS(СВЦЭМ!$L$34:$L$777,СВЦЭМ!$A$34:$A$777,$A425,СВЦЭМ!$B$34:$B$777,S$401)+'СЕТ СН'!$F$13</f>
        <v>519.60816423000006</v>
      </c>
      <c r="T425" s="36">
        <f>SUMIFS(СВЦЭМ!$L$34:$L$777,СВЦЭМ!$A$34:$A$777,$A425,СВЦЭМ!$B$34:$B$777,T$401)+'СЕТ СН'!$F$13</f>
        <v>489.20264602999998</v>
      </c>
      <c r="U425" s="36">
        <f>SUMIFS(СВЦЭМ!$L$34:$L$777,СВЦЭМ!$A$34:$A$777,$A425,СВЦЭМ!$B$34:$B$777,U$401)+'СЕТ СН'!$F$13</f>
        <v>485.19754547000002</v>
      </c>
      <c r="V425" s="36">
        <f>SUMIFS(СВЦЭМ!$L$34:$L$777,СВЦЭМ!$A$34:$A$777,$A425,СВЦЭМ!$B$34:$B$777,V$401)+'СЕТ СН'!$F$13</f>
        <v>491.06137447999998</v>
      </c>
      <c r="W425" s="36">
        <f>SUMIFS(СВЦЭМ!$L$34:$L$777,СВЦЭМ!$A$34:$A$777,$A425,СВЦЭМ!$B$34:$B$777,W$401)+'СЕТ СН'!$F$13</f>
        <v>512.88823565999996</v>
      </c>
      <c r="X425" s="36">
        <f>SUMIFS(СВЦЭМ!$L$34:$L$777,СВЦЭМ!$A$34:$A$777,$A425,СВЦЭМ!$B$34:$B$777,X$401)+'СЕТ СН'!$F$13</f>
        <v>563.80765990999998</v>
      </c>
      <c r="Y425" s="36">
        <f>SUMIFS(СВЦЭМ!$L$34:$L$777,СВЦЭМ!$A$34:$A$777,$A425,СВЦЭМ!$B$34:$B$777,Y$401)+'СЕТ СН'!$F$13</f>
        <v>645.11095460000001</v>
      </c>
    </row>
    <row r="426" spans="1:25" ht="15.75" x14ac:dyDescent="0.2">
      <c r="A426" s="35">
        <f t="shared" si="11"/>
        <v>43398</v>
      </c>
      <c r="B426" s="36">
        <f>SUMIFS(СВЦЭМ!$L$34:$L$777,СВЦЭМ!$A$34:$A$777,$A426,СВЦЭМ!$B$34:$B$777,B$401)+'СЕТ СН'!$F$13</f>
        <v>682.08056690000001</v>
      </c>
      <c r="C426" s="36">
        <f>SUMIFS(СВЦЭМ!$L$34:$L$777,СВЦЭМ!$A$34:$A$777,$A426,СВЦЭМ!$B$34:$B$777,C$401)+'СЕТ СН'!$F$13</f>
        <v>777.90789299999994</v>
      </c>
      <c r="D426" s="36">
        <f>SUMIFS(СВЦЭМ!$L$34:$L$777,СВЦЭМ!$A$34:$A$777,$A426,СВЦЭМ!$B$34:$B$777,D$401)+'СЕТ СН'!$F$13</f>
        <v>847.29046100000005</v>
      </c>
      <c r="E426" s="36">
        <f>SUMIFS(СВЦЭМ!$L$34:$L$777,СВЦЭМ!$A$34:$A$777,$A426,СВЦЭМ!$B$34:$B$777,E$401)+'СЕТ СН'!$F$13</f>
        <v>853.53453087000003</v>
      </c>
      <c r="F426" s="36">
        <f>SUMIFS(СВЦЭМ!$L$34:$L$777,СВЦЭМ!$A$34:$A$777,$A426,СВЦЭМ!$B$34:$B$777,F$401)+'СЕТ СН'!$F$13</f>
        <v>852.44899377000002</v>
      </c>
      <c r="G426" s="36">
        <f>SUMIFS(СВЦЭМ!$L$34:$L$777,СВЦЭМ!$A$34:$A$777,$A426,СВЦЭМ!$B$34:$B$777,G$401)+'СЕТ СН'!$F$13</f>
        <v>844.36747644000002</v>
      </c>
      <c r="H426" s="36">
        <f>SUMIFS(СВЦЭМ!$L$34:$L$777,СВЦЭМ!$A$34:$A$777,$A426,СВЦЭМ!$B$34:$B$777,H$401)+'СЕТ СН'!$F$13</f>
        <v>797.98852629999999</v>
      </c>
      <c r="I426" s="36">
        <f>SUMIFS(СВЦЭМ!$L$34:$L$777,СВЦЭМ!$A$34:$A$777,$A426,СВЦЭМ!$B$34:$B$777,I$401)+'СЕТ СН'!$F$13</f>
        <v>753.30922730999998</v>
      </c>
      <c r="J426" s="36">
        <f>SUMIFS(СВЦЭМ!$L$34:$L$777,СВЦЭМ!$A$34:$A$777,$A426,СВЦЭМ!$B$34:$B$777,J$401)+'СЕТ СН'!$F$13</f>
        <v>745.18979150999996</v>
      </c>
      <c r="K426" s="36">
        <f>SUMIFS(СВЦЭМ!$L$34:$L$777,СВЦЭМ!$A$34:$A$777,$A426,СВЦЭМ!$B$34:$B$777,K$401)+'СЕТ СН'!$F$13</f>
        <v>744.29928509000001</v>
      </c>
      <c r="L426" s="36">
        <f>SUMIFS(СВЦЭМ!$L$34:$L$777,СВЦЭМ!$A$34:$A$777,$A426,СВЦЭМ!$B$34:$B$777,L$401)+'СЕТ СН'!$F$13</f>
        <v>755.72826497999995</v>
      </c>
      <c r="M426" s="36">
        <f>SUMIFS(СВЦЭМ!$L$34:$L$777,СВЦЭМ!$A$34:$A$777,$A426,СВЦЭМ!$B$34:$B$777,M$401)+'СЕТ СН'!$F$13</f>
        <v>755.39903157000003</v>
      </c>
      <c r="N426" s="36">
        <f>SUMIFS(СВЦЭМ!$L$34:$L$777,СВЦЭМ!$A$34:$A$777,$A426,СВЦЭМ!$B$34:$B$777,N$401)+'СЕТ СН'!$F$13</f>
        <v>746.83797733999995</v>
      </c>
      <c r="O426" s="36">
        <f>SUMIFS(СВЦЭМ!$L$34:$L$777,СВЦЭМ!$A$34:$A$777,$A426,СВЦЭМ!$B$34:$B$777,O$401)+'СЕТ СН'!$F$13</f>
        <v>740.96791288999998</v>
      </c>
      <c r="P426" s="36">
        <f>SUMIFS(СВЦЭМ!$L$34:$L$777,СВЦЭМ!$A$34:$A$777,$A426,СВЦЭМ!$B$34:$B$777,P$401)+'СЕТ СН'!$F$13</f>
        <v>686.64975850999997</v>
      </c>
      <c r="Q426" s="36">
        <f>SUMIFS(СВЦЭМ!$L$34:$L$777,СВЦЭМ!$A$34:$A$777,$A426,СВЦЭМ!$B$34:$B$777,Q$401)+'СЕТ СН'!$F$13</f>
        <v>626.32368186999997</v>
      </c>
      <c r="R426" s="36">
        <f>SUMIFS(СВЦЭМ!$L$34:$L$777,СВЦЭМ!$A$34:$A$777,$A426,СВЦЭМ!$B$34:$B$777,R$401)+'СЕТ СН'!$F$13</f>
        <v>525.64573861999997</v>
      </c>
      <c r="S426" s="36">
        <f>SUMIFS(СВЦЭМ!$L$34:$L$777,СВЦЭМ!$A$34:$A$777,$A426,СВЦЭМ!$B$34:$B$777,S$401)+'СЕТ СН'!$F$13</f>
        <v>476.50562679000001</v>
      </c>
      <c r="T426" s="36">
        <f>SUMIFS(СВЦЭМ!$L$34:$L$777,СВЦЭМ!$A$34:$A$777,$A426,СВЦЭМ!$B$34:$B$777,T$401)+'СЕТ СН'!$F$13</f>
        <v>464.19839328</v>
      </c>
      <c r="U426" s="36">
        <f>SUMIFS(СВЦЭМ!$L$34:$L$777,СВЦЭМ!$A$34:$A$777,$A426,СВЦЭМ!$B$34:$B$777,U$401)+'СЕТ СН'!$F$13</f>
        <v>484.16938888999999</v>
      </c>
      <c r="V426" s="36">
        <f>SUMIFS(СВЦЭМ!$L$34:$L$777,СВЦЭМ!$A$34:$A$777,$A426,СВЦЭМ!$B$34:$B$777,V$401)+'СЕТ СН'!$F$13</f>
        <v>463.48291728999999</v>
      </c>
      <c r="W426" s="36">
        <f>SUMIFS(СВЦЭМ!$L$34:$L$777,СВЦЭМ!$A$34:$A$777,$A426,СВЦЭМ!$B$34:$B$777,W$401)+'СЕТ СН'!$F$13</f>
        <v>485.02883308999998</v>
      </c>
      <c r="X426" s="36">
        <f>SUMIFS(СВЦЭМ!$L$34:$L$777,СВЦЭМ!$A$34:$A$777,$A426,СВЦЭМ!$B$34:$B$777,X$401)+'СЕТ СН'!$F$13</f>
        <v>532.69315432999997</v>
      </c>
      <c r="Y426" s="36">
        <f>SUMIFS(СВЦЭМ!$L$34:$L$777,СВЦЭМ!$A$34:$A$777,$A426,СВЦЭМ!$B$34:$B$777,Y$401)+'СЕТ СН'!$F$13</f>
        <v>599.86769599000002</v>
      </c>
    </row>
    <row r="427" spans="1:25" ht="15.75" x14ac:dyDescent="0.2">
      <c r="A427" s="35">
        <f t="shared" si="11"/>
        <v>43399</v>
      </c>
      <c r="B427" s="36">
        <f>SUMIFS(СВЦЭМ!$L$34:$L$777,СВЦЭМ!$A$34:$A$777,$A427,СВЦЭМ!$B$34:$B$777,B$401)+'СЕТ СН'!$F$13</f>
        <v>752.02894203999995</v>
      </c>
      <c r="C427" s="36">
        <f>SUMIFS(СВЦЭМ!$L$34:$L$777,СВЦЭМ!$A$34:$A$777,$A427,СВЦЭМ!$B$34:$B$777,C$401)+'СЕТ СН'!$F$13</f>
        <v>845.52562093999995</v>
      </c>
      <c r="D427" s="36">
        <f>SUMIFS(СВЦЭМ!$L$34:$L$777,СВЦЭМ!$A$34:$A$777,$A427,СВЦЭМ!$B$34:$B$777,D$401)+'СЕТ СН'!$F$13</f>
        <v>918.09109575000002</v>
      </c>
      <c r="E427" s="36">
        <f>SUMIFS(СВЦЭМ!$L$34:$L$777,СВЦЭМ!$A$34:$A$777,$A427,СВЦЭМ!$B$34:$B$777,E$401)+'СЕТ СН'!$F$13</f>
        <v>919.94364154000004</v>
      </c>
      <c r="F427" s="36">
        <f>SUMIFS(СВЦЭМ!$L$34:$L$777,СВЦЭМ!$A$34:$A$777,$A427,СВЦЭМ!$B$34:$B$777,F$401)+'СЕТ СН'!$F$13</f>
        <v>907.41723776000003</v>
      </c>
      <c r="G427" s="36">
        <f>SUMIFS(СВЦЭМ!$L$34:$L$777,СВЦЭМ!$A$34:$A$777,$A427,СВЦЭМ!$B$34:$B$777,G$401)+'СЕТ СН'!$F$13</f>
        <v>877.11709910000002</v>
      </c>
      <c r="H427" s="36">
        <f>SUMIFS(СВЦЭМ!$L$34:$L$777,СВЦЭМ!$A$34:$A$777,$A427,СВЦЭМ!$B$34:$B$777,H$401)+'СЕТ СН'!$F$13</f>
        <v>813.42890446000001</v>
      </c>
      <c r="I427" s="36">
        <f>SUMIFS(СВЦЭМ!$L$34:$L$777,СВЦЭМ!$A$34:$A$777,$A427,СВЦЭМ!$B$34:$B$777,I$401)+'СЕТ СН'!$F$13</f>
        <v>754.76576553999996</v>
      </c>
      <c r="J427" s="36">
        <f>SUMIFS(СВЦЭМ!$L$34:$L$777,СВЦЭМ!$A$34:$A$777,$A427,СВЦЭМ!$B$34:$B$777,J$401)+'СЕТ СН'!$F$13</f>
        <v>736.75055580000003</v>
      </c>
      <c r="K427" s="36">
        <f>SUMIFS(СВЦЭМ!$L$34:$L$777,СВЦЭМ!$A$34:$A$777,$A427,СВЦЭМ!$B$34:$B$777,K$401)+'СЕТ СН'!$F$13</f>
        <v>723.77364006000005</v>
      </c>
      <c r="L427" s="36">
        <f>SUMIFS(СВЦЭМ!$L$34:$L$777,СВЦЭМ!$A$34:$A$777,$A427,СВЦЭМ!$B$34:$B$777,L$401)+'СЕТ СН'!$F$13</f>
        <v>725.31561710999995</v>
      </c>
      <c r="M427" s="36">
        <f>SUMIFS(СВЦЭМ!$L$34:$L$777,СВЦЭМ!$A$34:$A$777,$A427,СВЦЭМ!$B$34:$B$777,M$401)+'СЕТ СН'!$F$13</f>
        <v>729.90463352999996</v>
      </c>
      <c r="N427" s="36">
        <f>SUMIFS(СВЦЭМ!$L$34:$L$777,СВЦЭМ!$A$34:$A$777,$A427,СВЦЭМ!$B$34:$B$777,N$401)+'СЕТ СН'!$F$13</f>
        <v>734.43927084999996</v>
      </c>
      <c r="O427" s="36">
        <f>SUMIFS(СВЦЭМ!$L$34:$L$777,СВЦЭМ!$A$34:$A$777,$A427,СВЦЭМ!$B$34:$B$777,O$401)+'СЕТ СН'!$F$13</f>
        <v>716.51505422000002</v>
      </c>
      <c r="P427" s="36">
        <f>SUMIFS(СВЦЭМ!$L$34:$L$777,СВЦЭМ!$A$34:$A$777,$A427,СВЦЭМ!$B$34:$B$777,P$401)+'СЕТ СН'!$F$13</f>
        <v>669.42417995999995</v>
      </c>
      <c r="Q427" s="36">
        <f>SUMIFS(СВЦЭМ!$L$34:$L$777,СВЦЭМ!$A$34:$A$777,$A427,СВЦЭМ!$B$34:$B$777,Q$401)+'СЕТ СН'!$F$13</f>
        <v>622.14259302999994</v>
      </c>
      <c r="R427" s="36">
        <f>SUMIFS(СВЦЭМ!$L$34:$L$777,СВЦЭМ!$A$34:$A$777,$A427,СВЦЭМ!$B$34:$B$777,R$401)+'СЕТ СН'!$F$13</f>
        <v>551.01127412000005</v>
      </c>
      <c r="S427" s="36">
        <f>SUMIFS(СВЦЭМ!$L$34:$L$777,СВЦЭМ!$A$34:$A$777,$A427,СВЦЭМ!$B$34:$B$777,S$401)+'СЕТ СН'!$F$13</f>
        <v>488.87902907</v>
      </c>
      <c r="T427" s="36">
        <f>SUMIFS(СВЦЭМ!$L$34:$L$777,СВЦЭМ!$A$34:$A$777,$A427,СВЦЭМ!$B$34:$B$777,T$401)+'СЕТ СН'!$F$13</f>
        <v>462.44621562999998</v>
      </c>
      <c r="U427" s="36">
        <f>SUMIFS(СВЦЭМ!$L$34:$L$777,СВЦЭМ!$A$34:$A$777,$A427,СВЦЭМ!$B$34:$B$777,U$401)+'СЕТ СН'!$F$13</f>
        <v>455.61576629000001</v>
      </c>
      <c r="V427" s="36">
        <f>SUMIFS(СВЦЭМ!$L$34:$L$777,СВЦЭМ!$A$34:$A$777,$A427,СВЦЭМ!$B$34:$B$777,V$401)+'СЕТ СН'!$F$13</f>
        <v>462.90672665</v>
      </c>
      <c r="W427" s="36">
        <f>SUMIFS(СВЦЭМ!$L$34:$L$777,СВЦЭМ!$A$34:$A$777,$A427,СВЦЭМ!$B$34:$B$777,W$401)+'СЕТ СН'!$F$13</f>
        <v>477.72533439</v>
      </c>
      <c r="X427" s="36">
        <f>SUMIFS(СВЦЭМ!$L$34:$L$777,СВЦЭМ!$A$34:$A$777,$A427,СВЦЭМ!$B$34:$B$777,X$401)+'СЕТ СН'!$F$13</f>
        <v>525.01049420000004</v>
      </c>
      <c r="Y427" s="36">
        <f>SUMIFS(СВЦЭМ!$L$34:$L$777,СВЦЭМ!$A$34:$A$777,$A427,СВЦЭМ!$B$34:$B$777,Y$401)+'СЕТ СН'!$F$13</f>
        <v>605.72698830000002</v>
      </c>
    </row>
    <row r="428" spans="1:25" ht="15.75" x14ac:dyDescent="0.2">
      <c r="A428" s="35">
        <f t="shared" si="11"/>
        <v>43400</v>
      </c>
      <c r="B428" s="36">
        <f>SUMIFS(СВЦЭМ!$L$34:$L$777,СВЦЭМ!$A$34:$A$777,$A428,СВЦЭМ!$B$34:$B$777,B$401)+'СЕТ СН'!$F$13</f>
        <v>718.59689097</v>
      </c>
      <c r="C428" s="36">
        <f>SUMIFS(СВЦЭМ!$L$34:$L$777,СВЦЭМ!$A$34:$A$777,$A428,СВЦЭМ!$B$34:$B$777,C$401)+'СЕТ СН'!$F$13</f>
        <v>791.51420877999999</v>
      </c>
      <c r="D428" s="36">
        <f>SUMIFS(СВЦЭМ!$L$34:$L$777,СВЦЭМ!$A$34:$A$777,$A428,СВЦЭМ!$B$34:$B$777,D$401)+'СЕТ СН'!$F$13</f>
        <v>838.82017777999999</v>
      </c>
      <c r="E428" s="36">
        <f>SUMIFS(СВЦЭМ!$L$34:$L$777,СВЦЭМ!$A$34:$A$777,$A428,СВЦЭМ!$B$34:$B$777,E$401)+'СЕТ СН'!$F$13</f>
        <v>844.63561216999994</v>
      </c>
      <c r="F428" s="36">
        <f>SUMIFS(СВЦЭМ!$L$34:$L$777,СВЦЭМ!$A$34:$A$777,$A428,СВЦЭМ!$B$34:$B$777,F$401)+'СЕТ СН'!$F$13</f>
        <v>838.31347931000005</v>
      </c>
      <c r="G428" s="36">
        <f>SUMIFS(СВЦЭМ!$L$34:$L$777,СВЦЭМ!$A$34:$A$777,$A428,СВЦЭМ!$B$34:$B$777,G$401)+'СЕТ СН'!$F$13</f>
        <v>820.18986470000004</v>
      </c>
      <c r="H428" s="36">
        <f>SUMIFS(СВЦЭМ!$L$34:$L$777,СВЦЭМ!$A$34:$A$777,$A428,СВЦЭМ!$B$34:$B$777,H$401)+'СЕТ СН'!$F$13</f>
        <v>789.27410272999998</v>
      </c>
      <c r="I428" s="36">
        <f>SUMIFS(СВЦЭМ!$L$34:$L$777,СВЦЭМ!$A$34:$A$777,$A428,СВЦЭМ!$B$34:$B$777,I$401)+'СЕТ СН'!$F$13</f>
        <v>728.97049418999995</v>
      </c>
      <c r="J428" s="36">
        <f>SUMIFS(СВЦЭМ!$L$34:$L$777,СВЦЭМ!$A$34:$A$777,$A428,СВЦЭМ!$B$34:$B$777,J$401)+'СЕТ СН'!$F$13</f>
        <v>705.29861084000004</v>
      </c>
      <c r="K428" s="36">
        <f>SUMIFS(СВЦЭМ!$L$34:$L$777,СВЦЭМ!$A$34:$A$777,$A428,СВЦЭМ!$B$34:$B$777,K$401)+'СЕТ СН'!$F$13</f>
        <v>713.85504622999997</v>
      </c>
      <c r="L428" s="36">
        <f>SUMIFS(СВЦЭМ!$L$34:$L$777,СВЦЭМ!$A$34:$A$777,$A428,СВЦЭМ!$B$34:$B$777,L$401)+'СЕТ СН'!$F$13</f>
        <v>731.66036348</v>
      </c>
      <c r="M428" s="36">
        <f>SUMIFS(СВЦЭМ!$L$34:$L$777,СВЦЭМ!$A$34:$A$777,$A428,СВЦЭМ!$B$34:$B$777,M$401)+'СЕТ СН'!$F$13</f>
        <v>743.33555667999997</v>
      </c>
      <c r="N428" s="36">
        <f>SUMIFS(СВЦЭМ!$L$34:$L$777,СВЦЭМ!$A$34:$A$777,$A428,СВЦЭМ!$B$34:$B$777,N$401)+'СЕТ СН'!$F$13</f>
        <v>751.34455783999999</v>
      </c>
      <c r="O428" s="36">
        <f>SUMIFS(СВЦЭМ!$L$34:$L$777,СВЦЭМ!$A$34:$A$777,$A428,СВЦЭМ!$B$34:$B$777,O$401)+'СЕТ СН'!$F$13</f>
        <v>741.5438868</v>
      </c>
      <c r="P428" s="36">
        <f>SUMIFS(СВЦЭМ!$L$34:$L$777,СВЦЭМ!$A$34:$A$777,$A428,СВЦЭМ!$B$34:$B$777,P$401)+'СЕТ СН'!$F$13</f>
        <v>706.33291053999994</v>
      </c>
      <c r="Q428" s="36">
        <f>SUMIFS(СВЦЭМ!$L$34:$L$777,СВЦЭМ!$A$34:$A$777,$A428,СВЦЭМ!$B$34:$B$777,Q$401)+'СЕТ СН'!$F$13</f>
        <v>648.21701530999997</v>
      </c>
      <c r="R428" s="36">
        <f>SUMIFS(СВЦЭМ!$L$34:$L$777,СВЦЭМ!$A$34:$A$777,$A428,СВЦЭМ!$B$34:$B$777,R$401)+'СЕТ СН'!$F$13</f>
        <v>566.11889537000002</v>
      </c>
      <c r="S428" s="36">
        <f>SUMIFS(СВЦЭМ!$L$34:$L$777,СВЦЭМ!$A$34:$A$777,$A428,СВЦЭМ!$B$34:$B$777,S$401)+'СЕТ СН'!$F$13</f>
        <v>494.10601886000001</v>
      </c>
      <c r="T428" s="36">
        <f>SUMIFS(СВЦЭМ!$L$34:$L$777,СВЦЭМ!$A$34:$A$777,$A428,СВЦЭМ!$B$34:$B$777,T$401)+'СЕТ СН'!$F$13</f>
        <v>464.99892405999998</v>
      </c>
      <c r="U428" s="36">
        <f>SUMIFS(СВЦЭМ!$L$34:$L$777,СВЦЭМ!$A$34:$A$777,$A428,СВЦЭМ!$B$34:$B$777,U$401)+'СЕТ СН'!$F$13</f>
        <v>454.65971922</v>
      </c>
      <c r="V428" s="36">
        <f>SUMIFS(СВЦЭМ!$L$34:$L$777,СВЦЭМ!$A$34:$A$777,$A428,СВЦЭМ!$B$34:$B$777,V$401)+'СЕТ СН'!$F$13</f>
        <v>463.88488710000001</v>
      </c>
      <c r="W428" s="36">
        <f>SUMIFS(СВЦЭМ!$L$34:$L$777,СВЦЭМ!$A$34:$A$777,$A428,СВЦЭМ!$B$34:$B$777,W$401)+'СЕТ СН'!$F$13</f>
        <v>493.08306095</v>
      </c>
      <c r="X428" s="36">
        <f>SUMIFS(СВЦЭМ!$L$34:$L$777,СВЦЭМ!$A$34:$A$777,$A428,СВЦЭМ!$B$34:$B$777,X$401)+'СЕТ СН'!$F$13</f>
        <v>540.99933209999995</v>
      </c>
      <c r="Y428" s="36">
        <f>SUMIFS(СВЦЭМ!$L$34:$L$777,СВЦЭМ!$A$34:$A$777,$A428,СВЦЭМ!$B$34:$B$777,Y$401)+'СЕТ СН'!$F$13</f>
        <v>641.73623319000001</v>
      </c>
    </row>
    <row r="429" spans="1:25" ht="15.75" x14ac:dyDescent="0.2">
      <c r="A429" s="35">
        <f t="shared" si="11"/>
        <v>43401</v>
      </c>
      <c r="B429" s="36">
        <f>SUMIFS(СВЦЭМ!$L$34:$L$777,СВЦЭМ!$A$34:$A$777,$A429,СВЦЭМ!$B$34:$B$777,B$401)+'СЕТ СН'!$F$13</f>
        <v>717.14654008000002</v>
      </c>
      <c r="C429" s="36">
        <f>SUMIFS(СВЦЭМ!$L$34:$L$777,СВЦЭМ!$A$34:$A$777,$A429,СВЦЭМ!$B$34:$B$777,C$401)+'СЕТ СН'!$F$13</f>
        <v>792.03444715000001</v>
      </c>
      <c r="D429" s="36">
        <f>SUMIFS(СВЦЭМ!$L$34:$L$777,СВЦЭМ!$A$34:$A$777,$A429,СВЦЭМ!$B$34:$B$777,D$401)+'СЕТ СН'!$F$13</f>
        <v>860.54505645999996</v>
      </c>
      <c r="E429" s="36">
        <f>SUMIFS(СВЦЭМ!$L$34:$L$777,СВЦЭМ!$A$34:$A$777,$A429,СВЦЭМ!$B$34:$B$777,E$401)+'СЕТ СН'!$F$13</f>
        <v>854.24728794999999</v>
      </c>
      <c r="F429" s="36">
        <f>SUMIFS(СВЦЭМ!$L$34:$L$777,СВЦЭМ!$A$34:$A$777,$A429,СВЦЭМ!$B$34:$B$777,F$401)+'СЕТ СН'!$F$13</f>
        <v>848.60056543999997</v>
      </c>
      <c r="G429" s="36">
        <f>SUMIFS(СВЦЭМ!$L$34:$L$777,СВЦЭМ!$A$34:$A$777,$A429,СВЦЭМ!$B$34:$B$777,G$401)+'СЕТ СН'!$F$13</f>
        <v>846.81560726999999</v>
      </c>
      <c r="H429" s="36">
        <f>SUMIFS(СВЦЭМ!$L$34:$L$777,СВЦЭМ!$A$34:$A$777,$A429,СВЦЭМ!$B$34:$B$777,H$401)+'СЕТ СН'!$F$13</f>
        <v>837.42650225</v>
      </c>
      <c r="I429" s="36">
        <f>SUMIFS(СВЦЭМ!$L$34:$L$777,СВЦЭМ!$A$34:$A$777,$A429,СВЦЭМ!$B$34:$B$777,I$401)+'СЕТ СН'!$F$13</f>
        <v>804.80124158000001</v>
      </c>
      <c r="J429" s="36">
        <f>SUMIFS(СВЦЭМ!$L$34:$L$777,СВЦЭМ!$A$34:$A$777,$A429,СВЦЭМ!$B$34:$B$777,J$401)+'СЕТ СН'!$F$13</f>
        <v>761.18574440999998</v>
      </c>
      <c r="K429" s="36">
        <f>SUMIFS(СВЦЭМ!$L$34:$L$777,СВЦЭМ!$A$34:$A$777,$A429,СВЦЭМ!$B$34:$B$777,K$401)+'СЕТ СН'!$F$13</f>
        <v>729.83352420999995</v>
      </c>
      <c r="L429" s="36">
        <f>SUMIFS(СВЦЭМ!$L$34:$L$777,СВЦЭМ!$A$34:$A$777,$A429,СВЦЭМ!$B$34:$B$777,L$401)+'СЕТ СН'!$F$13</f>
        <v>724.00500466999995</v>
      </c>
      <c r="M429" s="36">
        <f>SUMIFS(СВЦЭМ!$L$34:$L$777,СВЦЭМ!$A$34:$A$777,$A429,СВЦЭМ!$B$34:$B$777,M$401)+'СЕТ СН'!$F$13</f>
        <v>728.65574680999998</v>
      </c>
      <c r="N429" s="36">
        <f>SUMIFS(СВЦЭМ!$L$34:$L$777,СВЦЭМ!$A$34:$A$777,$A429,СВЦЭМ!$B$34:$B$777,N$401)+'СЕТ СН'!$F$13</f>
        <v>739.53369224000005</v>
      </c>
      <c r="O429" s="36">
        <f>SUMIFS(СВЦЭМ!$L$34:$L$777,СВЦЭМ!$A$34:$A$777,$A429,СВЦЭМ!$B$34:$B$777,O$401)+'СЕТ СН'!$F$13</f>
        <v>735.99711332000004</v>
      </c>
      <c r="P429" s="36">
        <f>SUMIFS(СВЦЭМ!$L$34:$L$777,СВЦЭМ!$A$34:$A$777,$A429,СВЦЭМ!$B$34:$B$777,P$401)+'СЕТ СН'!$F$13</f>
        <v>690.12802094999995</v>
      </c>
      <c r="Q429" s="36">
        <f>SUMIFS(СВЦЭМ!$L$34:$L$777,СВЦЭМ!$A$34:$A$777,$A429,СВЦЭМ!$B$34:$B$777,Q$401)+'СЕТ СН'!$F$13</f>
        <v>629.16959746999999</v>
      </c>
      <c r="R429" s="36">
        <f>SUMIFS(СВЦЭМ!$L$34:$L$777,СВЦЭМ!$A$34:$A$777,$A429,СВЦЭМ!$B$34:$B$777,R$401)+'СЕТ СН'!$F$13</f>
        <v>560.17436994000002</v>
      </c>
      <c r="S429" s="36">
        <f>SUMIFS(СВЦЭМ!$L$34:$L$777,СВЦЭМ!$A$34:$A$777,$A429,СВЦЭМ!$B$34:$B$777,S$401)+'СЕТ СН'!$F$13</f>
        <v>471.24857451000003</v>
      </c>
      <c r="T429" s="36">
        <f>SUMIFS(СВЦЭМ!$L$34:$L$777,СВЦЭМ!$A$34:$A$777,$A429,СВЦЭМ!$B$34:$B$777,T$401)+'СЕТ СН'!$F$13</f>
        <v>453.28782109999997</v>
      </c>
      <c r="U429" s="36">
        <f>SUMIFS(СВЦЭМ!$L$34:$L$777,СВЦЭМ!$A$34:$A$777,$A429,СВЦЭМ!$B$34:$B$777,U$401)+'СЕТ СН'!$F$13</f>
        <v>453.54632184000002</v>
      </c>
      <c r="V429" s="36">
        <f>SUMIFS(СВЦЭМ!$L$34:$L$777,СВЦЭМ!$A$34:$A$777,$A429,СВЦЭМ!$B$34:$B$777,V$401)+'СЕТ СН'!$F$13</f>
        <v>466.20446489</v>
      </c>
      <c r="W429" s="36">
        <f>SUMIFS(СВЦЭМ!$L$34:$L$777,СВЦЭМ!$A$34:$A$777,$A429,СВЦЭМ!$B$34:$B$777,W$401)+'СЕТ СН'!$F$13</f>
        <v>482.11934848999999</v>
      </c>
      <c r="X429" s="36">
        <f>SUMIFS(СВЦЭМ!$L$34:$L$777,СВЦЭМ!$A$34:$A$777,$A429,СВЦЭМ!$B$34:$B$777,X$401)+'СЕТ СН'!$F$13</f>
        <v>531.99648474000003</v>
      </c>
      <c r="Y429" s="36">
        <f>SUMIFS(СВЦЭМ!$L$34:$L$777,СВЦЭМ!$A$34:$A$777,$A429,СВЦЭМ!$B$34:$B$777,Y$401)+'СЕТ СН'!$F$13</f>
        <v>637.68759521000004</v>
      </c>
    </row>
    <row r="430" spans="1:25" ht="15.75" x14ac:dyDescent="0.2">
      <c r="A430" s="35">
        <f t="shared" si="11"/>
        <v>43402</v>
      </c>
      <c r="B430" s="36">
        <f>SUMIFS(СВЦЭМ!$L$34:$L$777,СВЦЭМ!$A$34:$A$777,$A430,СВЦЭМ!$B$34:$B$777,B$401)+'СЕТ СН'!$F$13</f>
        <v>735.48394909000001</v>
      </c>
      <c r="C430" s="36">
        <f>SUMIFS(СВЦЭМ!$L$34:$L$777,СВЦЭМ!$A$34:$A$777,$A430,СВЦЭМ!$B$34:$B$777,C$401)+'СЕТ СН'!$F$13</f>
        <v>815.59700384999996</v>
      </c>
      <c r="D430" s="36">
        <f>SUMIFS(СВЦЭМ!$L$34:$L$777,СВЦЭМ!$A$34:$A$777,$A430,СВЦЭМ!$B$34:$B$777,D$401)+'СЕТ СН'!$F$13</f>
        <v>882.94284634999997</v>
      </c>
      <c r="E430" s="36">
        <f>SUMIFS(СВЦЭМ!$L$34:$L$777,СВЦЭМ!$A$34:$A$777,$A430,СВЦЭМ!$B$34:$B$777,E$401)+'СЕТ СН'!$F$13</f>
        <v>881.13589377000005</v>
      </c>
      <c r="F430" s="36">
        <f>SUMIFS(СВЦЭМ!$L$34:$L$777,СВЦЭМ!$A$34:$A$777,$A430,СВЦЭМ!$B$34:$B$777,F$401)+'СЕТ СН'!$F$13</f>
        <v>875.22660108000002</v>
      </c>
      <c r="G430" s="36">
        <f>SUMIFS(СВЦЭМ!$L$34:$L$777,СВЦЭМ!$A$34:$A$777,$A430,СВЦЭМ!$B$34:$B$777,G$401)+'СЕТ СН'!$F$13</f>
        <v>859.56633168999997</v>
      </c>
      <c r="H430" s="36">
        <f>SUMIFS(СВЦЭМ!$L$34:$L$777,СВЦЭМ!$A$34:$A$777,$A430,СВЦЭМ!$B$34:$B$777,H$401)+'СЕТ СН'!$F$13</f>
        <v>828.49124215999996</v>
      </c>
      <c r="I430" s="36">
        <f>SUMIFS(СВЦЭМ!$L$34:$L$777,СВЦЭМ!$A$34:$A$777,$A430,СВЦЭМ!$B$34:$B$777,I$401)+'СЕТ СН'!$F$13</f>
        <v>785.47724515000004</v>
      </c>
      <c r="J430" s="36">
        <f>SUMIFS(СВЦЭМ!$L$34:$L$777,СВЦЭМ!$A$34:$A$777,$A430,СВЦЭМ!$B$34:$B$777,J$401)+'СЕТ СН'!$F$13</f>
        <v>744.93965829000001</v>
      </c>
      <c r="K430" s="36">
        <f>SUMIFS(СВЦЭМ!$L$34:$L$777,СВЦЭМ!$A$34:$A$777,$A430,СВЦЭМ!$B$34:$B$777,K$401)+'СЕТ СН'!$F$13</f>
        <v>733.85643791999996</v>
      </c>
      <c r="L430" s="36">
        <f>SUMIFS(СВЦЭМ!$L$34:$L$777,СВЦЭМ!$A$34:$A$777,$A430,СВЦЭМ!$B$34:$B$777,L$401)+'СЕТ СН'!$F$13</f>
        <v>724.05062802999998</v>
      </c>
      <c r="M430" s="36">
        <f>SUMIFS(СВЦЭМ!$L$34:$L$777,СВЦЭМ!$A$34:$A$777,$A430,СВЦЭМ!$B$34:$B$777,M$401)+'СЕТ СН'!$F$13</f>
        <v>736.38040473000001</v>
      </c>
      <c r="N430" s="36">
        <f>SUMIFS(СВЦЭМ!$L$34:$L$777,СВЦЭМ!$A$34:$A$777,$A430,СВЦЭМ!$B$34:$B$777,N$401)+'СЕТ СН'!$F$13</f>
        <v>750.26611523999998</v>
      </c>
      <c r="O430" s="36">
        <f>SUMIFS(СВЦЭМ!$L$34:$L$777,СВЦЭМ!$A$34:$A$777,$A430,СВЦЭМ!$B$34:$B$777,O$401)+'СЕТ СН'!$F$13</f>
        <v>741.26793755999995</v>
      </c>
      <c r="P430" s="36">
        <f>SUMIFS(СВЦЭМ!$L$34:$L$777,СВЦЭМ!$A$34:$A$777,$A430,СВЦЭМ!$B$34:$B$777,P$401)+'СЕТ СН'!$F$13</f>
        <v>699.67710417000001</v>
      </c>
      <c r="Q430" s="36">
        <f>SUMIFS(СВЦЭМ!$L$34:$L$777,СВЦЭМ!$A$34:$A$777,$A430,СВЦЭМ!$B$34:$B$777,Q$401)+'СЕТ СН'!$F$13</f>
        <v>655.18854157999999</v>
      </c>
      <c r="R430" s="36">
        <f>SUMIFS(СВЦЭМ!$L$34:$L$777,СВЦЭМ!$A$34:$A$777,$A430,СВЦЭМ!$B$34:$B$777,R$401)+'СЕТ СН'!$F$13</f>
        <v>574.89120659000002</v>
      </c>
      <c r="S430" s="36">
        <f>SUMIFS(СВЦЭМ!$L$34:$L$777,СВЦЭМ!$A$34:$A$777,$A430,СВЦЭМ!$B$34:$B$777,S$401)+'СЕТ СН'!$F$13</f>
        <v>498.65314981</v>
      </c>
      <c r="T430" s="36">
        <f>SUMIFS(СВЦЭМ!$L$34:$L$777,СВЦЭМ!$A$34:$A$777,$A430,СВЦЭМ!$B$34:$B$777,T$401)+'СЕТ СН'!$F$13</f>
        <v>473.13079375000001</v>
      </c>
      <c r="U430" s="36">
        <f>SUMIFS(СВЦЭМ!$L$34:$L$777,СВЦЭМ!$A$34:$A$777,$A430,СВЦЭМ!$B$34:$B$777,U$401)+'СЕТ СН'!$F$13</f>
        <v>471.45407127999999</v>
      </c>
      <c r="V430" s="36">
        <f>SUMIFS(СВЦЭМ!$L$34:$L$777,СВЦЭМ!$A$34:$A$777,$A430,СВЦЭМ!$B$34:$B$777,V$401)+'СЕТ СН'!$F$13</f>
        <v>475.52706264</v>
      </c>
      <c r="W430" s="36">
        <f>SUMIFS(СВЦЭМ!$L$34:$L$777,СВЦЭМ!$A$34:$A$777,$A430,СВЦЭМ!$B$34:$B$777,W$401)+'СЕТ СН'!$F$13</f>
        <v>492.53064307</v>
      </c>
      <c r="X430" s="36">
        <f>SUMIFS(СВЦЭМ!$L$34:$L$777,СВЦЭМ!$A$34:$A$777,$A430,СВЦЭМ!$B$34:$B$777,X$401)+'СЕТ СН'!$F$13</f>
        <v>549.22334122999996</v>
      </c>
      <c r="Y430" s="36">
        <f>SUMIFS(СВЦЭМ!$L$34:$L$777,СВЦЭМ!$A$34:$A$777,$A430,СВЦЭМ!$B$34:$B$777,Y$401)+'СЕТ СН'!$F$13</f>
        <v>632.77364836000004</v>
      </c>
    </row>
    <row r="431" spans="1:25" ht="15.75" x14ac:dyDescent="0.2">
      <c r="A431" s="35">
        <f t="shared" si="11"/>
        <v>43403</v>
      </c>
      <c r="B431" s="36">
        <f>SUMIFS(СВЦЭМ!$L$34:$L$777,СВЦЭМ!$A$34:$A$777,$A431,СВЦЭМ!$B$34:$B$777,B$401)+'СЕТ СН'!$F$13</f>
        <v>740.86316537000005</v>
      </c>
      <c r="C431" s="36">
        <f>SUMIFS(СВЦЭМ!$L$34:$L$777,СВЦЭМ!$A$34:$A$777,$A431,СВЦЭМ!$B$34:$B$777,C$401)+'СЕТ СН'!$F$13</f>
        <v>809.45139571000004</v>
      </c>
      <c r="D431" s="36">
        <f>SUMIFS(СВЦЭМ!$L$34:$L$777,СВЦЭМ!$A$34:$A$777,$A431,СВЦЭМ!$B$34:$B$777,D$401)+'СЕТ СН'!$F$13</f>
        <v>870.09897308999996</v>
      </c>
      <c r="E431" s="36">
        <f>SUMIFS(СВЦЭМ!$L$34:$L$777,СВЦЭМ!$A$34:$A$777,$A431,СВЦЭМ!$B$34:$B$777,E$401)+'СЕТ СН'!$F$13</f>
        <v>880.60597925000002</v>
      </c>
      <c r="F431" s="36">
        <f>SUMIFS(СВЦЭМ!$L$34:$L$777,СВЦЭМ!$A$34:$A$777,$A431,СВЦЭМ!$B$34:$B$777,F$401)+'СЕТ СН'!$F$13</f>
        <v>864.96129423000002</v>
      </c>
      <c r="G431" s="36">
        <f>SUMIFS(СВЦЭМ!$L$34:$L$777,СВЦЭМ!$A$34:$A$777,$A431,СВЦЭМ!$B$34:$B$777,G$401)+'СЕТ СН'!$F$13</f>
        <v>833.53998637999996</v>
      </c>
      <c r="H431" s="36">
        <f>SUMIFS(СВЦЭМ!$L$34:$L$777,СВЦЭМ!$A$34:$A$777,$A431,СВЦЭМ!$B$34:$B$777,H$401)+'СЕТ СН'!$F$13</f>
        <v>802.42056708999996</v>
      </c>
      <c r="I431" s="36">
        <f>SUMIFS(СВЦЭМ!$L$34:$L$777,СВЦЭМ!$A$34:$A$777,$A431,СВЦЭМ!$B$34:$B$777,I$401)+'СЕТ СН'!$F$13</f>
        <v>771.41269622000004</v>
      </c>
      <c r="J431" s="36">
        <f>SUMIFS(СВЦЭМ!$L$34:$L$777,СВЦЭМ!$A$34:$A$777,$A431,СВЦЭМ!$B$34:$B$777,J$401)+'СЕТ СН'!$F$13</f>
        <v>732.83326115</v>
      </c>
      <c r="K431" s="36">
        <f>SUMIFS(СВЦЭМ!$L$34:$L$777,СВЦЭМ!$A$34:$A$777,$A431,СВЦЭМ!$B$34:$B$777,K$401)+'СЕТ СН'!$F$13</f>
        <v>728.89146521999999</v>
      </c>
      <c r="L431" s="36">
        <f>SUMIFS(СВЦЭМ!$L$34:$L$777,СВЦЭМ!$A$34:$A$777,$A431,СВЦЭМ!$B$34:$B$777,L$401)+'СЕТ СН'!$F$13</f>
        <v>726.17957733000003</v>
      </c>
      <c r="M431" s="36">
        <f>SUMIFS(СВЦЭМ!$L$34:$L$777,СВЦЭМ!$A$34:$A$777,$A431,СВЦЭМ!$B$34:$B$777,M$401)+'СЕТ СН'!$F$13</f>
        <v>739.69135831000006</v>
      </c>
      <c r="N431" s="36">
        <f>SUMIFS(СВЦЭМ!$L$34:$L$777,СВЦЭМ!$A$34:$A$777,$A431,СВЦЭМ!$B$34:$B$777,N$401)+'СЕТ СН'!$F$13</f>
        <v>754.80858437999996</v>
      </c>
      <c r="O431" s="36">
        <f>SUMIFS(СВЦЭМ!$L$34:$L$777,СВЦЭМ!$A$34:$A$777,$A431,СВЦЭМ!$B$34:$B$777,O$401)+'СЕТ СН'!$F$13</f>
        <v>744.50531636000005</v>
      </c>
      <c r="P431" s="36">
        <f>SUMIFS(СВЦЭМ!$L$34:$L$777,СВЦЭМ!$A$34:$A$777,$A431,СВЦЭМ!$B$34:$B$777,P$401)+'СЕТ СН'!$F$13</f>
        <v>708.86338168999998</v>
      </c>
      <c r="Q431" s="36">
        <f>SUMIFS(СВЦЭМ!$L$34:$L$777,СВЦЭМ!$A$34:$A$777,$A431,СВЦЭМ!$B$34:$B$777,Q$401)+'СЕТ СН'!$F$13</f>
        <v>665.76184231000002</v>
      </c>
      <c r="R431" s="36">
        <f>SUMIFS(СВЦЭМ!$L$34:$L$777,СВЦЭМ!$A$34:$A$777,$A431,СВЦЭМ!$B$34:$B$777,R$401)+'СЕТ СН'!$F$13</f>
        <v>585.69473587000004</v>
      </c>
      <c r="S431" s="36">
        <f>SUMIFS(СВЦЭМ!$L$34:$L$777,СВЦЭМ!$A$34:$A$777,$A431,СВЦЭМ!$B$34:$B$777,S$401)+'СЕТ СН'!$F$13</f>
        <v>506.46046264</v>
      </c>
      <c r="T431" s="36">
        <f>SUMIFS(СВЦЭМ!$L$34:$L$777,СВЦЭМ!$A$34:$A$777,$A431,СВЦЭМ!$B$34:$B$777,T$401)+'СЕТ СН'!$F$13</f>
        <v>473.85369698</v>
      </c>
      <c r="U431" s="36">
        <f>SUMIFS(СВЦЭМ!$L$34:$L$777,СВЦЭМ!$A$34:$A$777,$A431,СВЦЭМ!$B$34:$B$777,U$401)+'СЕТ СН'!$F$13</f>
        <v>474.90133300000002</v>
      </c>
      <c r="V431" s="36">
        <f>SUMIFS(СВЦЭМ!$L$34:$L$777,СВЦЭМ!$A$34:$A$777,$A431,СВЦЭМ!$B$34:$B$777,V$401)+'СЕТ СН'!$F$13</f>
        <v>482.69861595999998</v>
      </c>
      <c r="W431" s="36">
        <f>SUMIFS(СВЦЭМ!$L$34:$L$777,СВЦЭМ!$A$34:$A$777,$A431,СВЦЭМ!$B$34:$B$777,W$401)+'СЕТ СН'!$F$13</f>
        <v>511.66570232999999</v>
      </c>
      <c r="X431" s="36">
        <f>SUMIFS(СВЦЭМ!$L$34:$L$777,СВЦЭМ!$A$34:$A$777,$A431,СВЦЭМ!$B$34:$B$777,X$401)+'СЕТ СН'!$F$13</f>
        <v>569.21314290999999</v>
      </c>
      <c r="Y431" s="36">
        <f>SUMIFS(СВЦЭМ!$L$34:$L$777,СВЦЭМ!$A$34:$A$777,$A431,СВЦЭМ!$B$34:$B$777,Y$401)+'СЕТ СН'!$F$13</f>
        <v>661.88835770000003</v>
      </c>
    </row>
    <row r="432" spans="1:25" ht="15.75" x14ac:dyDescent="0.2">
      <c r="A432" s="35">
        <f t="shared" si="11"/>
        <v>43404</v>
      </c>
      <c r="B432" s="36">
        <f>SUMIFS(СВЦЭМ!$L$34:$L$777,СВЦЭМ!$A$34:$A$777,$A432,СВЦЭМ!$B$34:$B$777,B$401)+'СЕТ СН'!$F$13</f>
        <v>750.64875973999995</v>
      </c>
      <c r="C432" s="36">
        <f>SUMIFS(СВЦЭМ!$L$34:$L$777,СВЦЭМ!$A$34:$A$777,$A432,СВЦЭМ!$B$34:$B$777,C$401)+'СЕТ СН'!$F$13</f>
        <v>828.68640022</v>
      </c>
      <c r="D432" s="36">
        <f>SUMIFS(СВЦЭМ!$L$34:$L$777,СВЦЭМ!$A$34:$A$777,$A432,СВЦЭМ!$B$34:$B$777,D$401)+'СЕТ СН'!$F$13</f>
        <v>899.07745566000006</v>
      </c>
      <c r="E432" s="36">
        <f>SUMIFS(СВЦЭМ!$L$34:$L$777,СВЦЭМ!$A$34:$A$777,$A432,СВЦЭМ!$B$34:$B$777,E$401)+'СЕТ СН'!$F$13</f>
        <v>904.05464195000002</v>
      </c>
      <c r="F432" s="36">
        <f>SUMIFS(СВЦЭМ!$L$34:$L$777,СВЦЭМ!$A$34:$A$777,$A432,СВЦЭМ!$B$34:$B$777,F$401)+'СЕТ СН'!$F$13</f>
        <v>881.69217189000005</v>
      </c>
      <c r="G432" s="36">
        <f>SUMIFS(СВЦЭМ!$L$34:$L$777,СВЦЭМ!$A$34:$A$777,$A432,СВЦЭМ!$B$34:$B$777,G$401)+'СЕТ СН'!$F$13</f>
        <v>876.22010487</v>
      </c>
      <c r="H432" s="36">
        <f>SUMIFS(СВЦЭМ!$L$34:$L$777,СВЦЭМ!$A$34:$A$777,$A432,СВЦЭМ!$B$34:$B$777,H$401)+'СЕТ СН'!$F$13</f>
        <v>846.73255143999995</v>
      </c>
      <c r="I432" s="36">
        <f>SUMIFS(СВЦЭМ!$L$34:$L$777,СВЦЭМ!$A$34:$A$777,$A432,СВЦЭМ!$B$34:$B$777,I$401)+'СЕТ СН'!$F$13</f>
        <v>799.32825265999998</v>
      </c>
      <c r="J432" s="36">
        <f>SUMIFS(СВЦЭМ!$L$34:$L$777,СВЦЭМ!$A$34:$A$777,$A432,СВЦЭМ!$B$34:$B$777,J$401)+'СЕТ СН'!$F$13</f>
        <v>745.91991235</v>
      </c>
      <c r="K432" s="36">
        <f>SUMIFS(СВЦЭМ!$L$34:$L$777,СВЦЭМ!$A$34:$A$777,$A432,СВЦЭМ!$B$34:$B$777,K$401)+'СЕТ СН'!$F$13</f>
        <v>736.87586433000001</v>
      </c>
      <c r="L432" s="36">
        <f>SUMIFS(СВЦЭМ!$L$34:$L$777,СВЦЭМ!$A$34:$A$777,$A432,СВЦЭМ!$B$34:$B$777,L$401)+'СЕТ СН'!$F$13</f>
        <v>744.74783439999999</v>
      </c>
      <c r="M432" s="36">
        <f>SUMIFS(СВЦЭМ!$L$34:$L$777,СВЦЭМ!$A$34:$A$777,$A432,СВЦЭМ!$B$34:$B$777,M$401)+'СЕТ СН'!$F$13</f>
        <v>757.94198129999995</v>
      </c>
      <c r="N432" s="36">
        <f>SUMIFS(СВЦЭМ!$L$34:$L$777,СВЦЭМ!$A$34:$A$777,$A432,СВЦЭМ!$B$34:$B$777,N$401)+'СЕТ СН'!$F$13</f>
        <v>763.71505248000005</v>
      </c>
      <c r="O432" s="36">
        <f>SUMIFS(СВЦЭМ!$L$34:$L$777,СВЦЭМ!$A$34:$A$777,$A432,СВЦЭМ!$B$34:$B$777,O$401)+'СЕТ СН'!$F$13</f>
        <v>742.04565159000003</v>
      </c>
      <c r="P432" s="36">
        <f>SUMIFS(СВЦЭМ!$L$34:$L$777,СВЦЭМ!$A$34:$A$777,$A432,СВЦЭМ!$B$34:$B$777,P$401)+'СЕТ СН'!$F$13</f>
        <v>707.57236004000004</v>
      </c>
      <c r="Q432" s="36">
        <f>SUMIFS(СВЦЭМ!$L$34:$L$777,СВЦЭМ!$A$34:$A$777,$A432,СВЦЭМ!$B$34:$B$777,Q$401)+'СЕТ СН'!$F$13</f>
        <v>657.42603912000004</v>
      </c>
      <c r="R432" s="36">
        <f>SUMIFS(СВЦЭМ!$L$34:$L$777,СВЦЭМ!$A$34:$A$777,$A432,СВЦЭМ!$B$34:$B$777,R$401)+'СЕТ СН'!$F$13</f>
        <v>592.45866717000001</v>
      </c>
      <c r="S432" s="36">
        <f>SUMIFS(СВЦЭМ!$L$34:$L$777,СВЦЭМ!$A$34:$A$777,$A432,СВЦЭМ!$B$34:$B$777,S$401)+'СЕТ СН'!$F$13</f>
        <v>529.88350574000003</v>
      </c>
      <c r="T432" s="36">
        <f>SUMIFS(СВЦЭМ!$L$34:$L$777,СВЦЭМ!$A$34:$A$777,$A432,СВЦЭМ!$B$34:$B$777,T$401)+'СЕТ СН'!$F$13</f>
        <v>498.34407979999997</v>
      </c>
      <c r="U432" s="36">
        <f>SUMIFS(СВЦЭМ!$L$34:$L$777,СВЦЭМ!$A$34:$A$777,$A432,СВЦЭМ!$B$34:$B$777,U$401)+'СЕТ СН'!$F$13</f>
        <v>499.68374485999999</v>
      </c>
      <c r="V432" s="36">
        <f>SUMIFS(СВЦЭМ!$L$34:$L$777,СВЦЭМ!$A$34:$A$777,$A432,СВЦЭМ!$B$34:$B$777,V$401)+'СЕТ СН'!$F$13</f>
        <v>510.76878789</v>
      </c>
      <c r="W432" s="36">
        <f>SUMIFS(СВЦЭМ!$L$34:$L$777,СВЦЭМ!$A$34:$A$777,$A432,СВЦЭМ!$B$34:$B$777,W$401)+'СЕТ СН'!$F$13</f>
        <v>520.9542017</v>
      </c>
      <c r="X432" s="36">
        <f>SUMIFS(СВЦЭМ!$L$34:$L$777,СВЦЭМ!$A$34:$A$777,$A432,СВЦЭМ!$B$34:$B$777,X$401)+'СЕТ СН'!$F$13</f>
        <v>566.47997148000002</v>
      </c>
      <c r="Y432" s="36">
        <f>SUMIFS(СВЦЭМ!$L$34:$L$777,СВЦЭМ!$A$34:$A$777,$A432,СВЦЭМ!$B$34:$B$777,Y$401)+'СЕТ СН'!$F$13</f>
        <v>660.41825431999996</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46" t="s">
        <v>136</v>
      </c>
      <c r="B435" s="146"/>
      <c r="C435" s="146"/>
      <c r="D435" s="146"/>
      <c r="E435" s="146"/>
      <c r="F435" s="146"/>
      <c r="G435" s="146"/>
      <c r="H435" s="146"/>
      <c r="I435" s="146"/>
      <c r="J435" s="146"/>
      <c r="K435" s="146"/>
      <c r="L435" s="147">
        <f>СВЦЭМ!$D$18+'СЕТ СН'!$F$14</f>
        <v>0</v>
      </c>
      <c r="M435" s="14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7"/>
      <c r="W437" s="47"/>
      <c r="X437" s="47"/>
      <c r="Y437" s="47"/>
    </row>
    <row r="438" spans="1:26" ht="15.75" x14ac:dyDescent="0.2">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c r="V438" s="47"/>
      <c r="W438" s="47"/>
      <c r="X438" s="47"/>
      <c r="Y438" s="47"/>
    </row>
    <row r="439" spans="1:26" ht="15.75" x14ac:dyDescent="0.2">
      <c r="A439" s="115"/>
      <c r="B439" s="115"/>
      <c r="C439" s="115"/>
      <c r="D439" s="115"/>
      <c r="E439" s="115"/>
      <c r="F439" s="115"/>
      <c r="G439" s="115"/>
      <c r="H439" s="115"/>
      <c r="I439" s="115"/>
      <c r="J439" s="115"/>
      <c r="K439" s="115"/>
      <c r="L439" s="115"/>
      <c r="M439" s="115"/>
      <c r="N439" s="118">
        <f>СВЦЭМ!$D$12+'СЕТ СН'!$F$10-'СЕТ СН'!$F$24</f>
        <v>246150.52188665658</v>
      </c>
      <c r="O439" s="119"/>
      <c r="P439" s="118">
        <f>СВЦЭМ!$D$12+'СЕТ СН'!$F$10-'СЕТ СН'!$G$24</f>
        <v>228039.4118866566</v>
      </c>
      <c r="Q439" s="119"/>
      <c r="R439" s="118">
        <f>СВЦЭМ!$D$12+'СЕТ СН'!$F$10-'СЕТ СН'!$H$24</f>
        <v>209384.9718866566</v>
      </c>
      <c r="S439" s="119"/>
      <c r="T439" s="118">
        <f>СВЦЭМ!$D$12+'СЕТ СН'!$F$10-'СЕТ СН'!$I$24</f>
        <v>190170.89188665658</v>
      </c>
      <c r="U439" s="119"/>
      <c r="V439" s="47"/>
      <c r="W439" s="47"/>
      <c r="X439" s="47"/>
      <c r="Y439" s="47"/>
    </row>
    <row r="440" spans="1:26" ht="30" customHeight="1" x14ac:dyDescent="0.25"/>
    <row r="441" spans="1:26" ht="15.75" x14ac:dyDescent="0.25">
      <c r="A441" s="134" t="s">
        <v>78</v>
      </c>
      <c r="B441" s="135"/>
      <c r="C441" s="135"/>
      <c r="D441" s="135"/>
      <c r="E441" s="135"/>
      <c r="F441" s="135"/>
      <c r="G441" s="135"/>
      <c r="H441" s="135"/>
      <c r="I441" s="135"/>
      <c r="J441" s="135"/>
      <c r="K441" s="135"/>
      <c r="L441" s="135"/>
      <c r="M441" s="136"/>
      <c r="N441" s="116" t="s">
        <v>29</v>
      </c>
      <c r="O441" s="116"/>
      <c r="P441" s="116"/>
      <c r="Q441" s="116"/>
      <c r="R441" s="116"/>
      <c r="S441" s="116"/>
      <c r="T441" s="116"/>
      <c r="U441" s="116"/>
    </row>
    <row r="442" spans="1:26" ht="15.75" x14ac:dyDescent="0.25">
      <c r="A442" s="137"/>
      <c r="B442" s="138"/>
      <c r="C442" s="138"/>
      <c r="D442" s="138"/>
      <c r="E442" s="138"/>
      <c r="F442" s="138"/>
      <c r="G442" s="138"/>
      <c r="H442" s="138"/>
      <c r="I442" s="138"/>
      <c r="J442" s="138"/>
      <c r="K442" s="138"/>
      <c r="L442" s="138"/>
      <c r="M442" s="139"/>
      <c r="N442" s="117" t="s">
        <v>0</v>
      </c>
      <c r="O442" s="117"/>
      <c r="P442" s="117" t="s">
        <v>1</v>
      </c>
      <c r="Q442" s="117"/>
      <c r="R442" s="117" t="s">
        <v>2</v>
      </c>
      <c r="S442" s="117"/>
      <c r="T442" s="117" t="s">
        <v>3</v>
      </c>
      <c r="U442" s="117"/>
    </row>
    <row r="443" spans="1:26" ht="15.75" x14ac:dyDescent="0.25">
      <c r="A443" s="140"/>
      <c r="B443" s="141"/>
      <c r="C443" s="141"/>
      <c r="D443" s="141"/>
      <c r="E443" s="141"/>
      <c r="F443" s="141"/>
      <c r="G443" s="141"/>
      <c r="H443" s="141"/>
      <c r="I443" s="141"/>
      <c r="J443" s="141"/>
      <c r="K443" s="141"/>
      <c r="L443" s="141"/>
      <c r="M443" s="142"/>
      <c r="N443" s="133">
        <f>'СЕТ СН'!$F$7</f>
        <v>1548395.65</v>
      </c>
      <c r="O443" s="133"/>
      <c r="P443" s="133">
        <f>'СЕТ СН'!$G$7</f>
        <v>1254072</v>
      </c>
      <c r="Q443" s="133"/>
      <c r="R443" s="133">
        <f>'СЕТ СН'!$H$7</f>
        <v>1469777.75</v>
      </c>
      <c r="S443" s="133"/>
      <c r="T443" s="133">
        <f>'СЕТ СН'!$I$7</f>
        <v>1217417.1100000001</v>
      </c>
      <c r="U443" s="13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5" sqref="F5:I5"/>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2" t="s">
        <v>43</v>
      </c>
      <c r="B1" s="152"/>
      <c r="C1" s="152"/>
      <c r="D1" s="152"/>
      <c r="E1" s="152"/>
      <c r="F1" s="152"/>
      <c r="G1" s="152"/>
      <c r="H1" s="152"/>
      <c r="I1" s="152"/>
    </row>
    <row r="2" spans="1:9" x14ac:dyDescent="0.25">
      <c r="A2" s="51"/>
      <c r="B2" s="51"/>
      <c r="C2" s="51"/>
      <c r="D2" s="51"/>
      <c r="E2" s="51"/>
      <c r="F2" s="51"/>
      <c r="G2" s="51"/>
      <c r="H2" s="51"/>
      <c r="I2" s="51"/>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2" t="s">
        <v>0</v>
      </c>
      <c r="G4" s="52" t="s">
        <v>1</v>
      </c>
      <c r="H4" s="52" t="s">
        <v>2</v>
      </c>
      <c r="I4" s="52" t="s">
        <v>3</v>
      </c>
    </row>
    <row r="5" spans="1:9" ht="75" x14ac:dyDescent="0.2">
      <c r="A5" s="53" t="s">
        <v>44</v>
      </c>
      <c r="B5" s="52" t="s">
        <v>148</v>
      </c>
      <c r="C5" s="54">
        <v>43282</v>
      </c>
      <c r="D5" s="54">
        <v>43465</v>
      </c>
      <c r="E5" s="52" t="s">
        <v>20</v>
      </c>
      <c r="F5" s="52">
        <v>3361.55</v>
      </c>
      <c r="G5" s="52">
        <v>3751.31</v>
      </c>
      <c r="H5" s="52">
        <v>4187.91</v>
      </c>
      <c r="I5" s="52">
        <v>4293.6499999999996</v>
      </c>
    </row>
    <row r="6" spans="1:9" ht="75" x14ac:dyDescent="0.2">
      <c r="A6" s="53" t="s">
        <v>45</v>
      </c>
      <c r="B6" s="91" t="s">
        <v>148</v>
      </c>
      <c r="C6" s="54">
        <v>43282</v>
      </c>
      <c r="D6" s="54">
        <v>43465</v>
      </c>
      <c r="E6" s="52" t="s">
        <v>20</v>
      </c>
      <c r="F6" s="52">
        <v>442.33</v>
      </c>
      <c r="G6" s="52">
        <v>800.49</v>
      </c>
      <c r="H6" s="52">
        <v>846.21</v>
      </c>
      <c r="I6" s="52">
        <v>1484.72</v>
      </c>
    </row>
    <row r="7" spans="1:9" ht="75" x14ac:dyDescent="0.2">
      <c r="A7" s="53" t="s">
        <v>46</v>
      </c>
      <c r="B7" s="91" t="s">
        <v>148</v>
      </c>
      <c r="C7" s="54">
        <v>43282</v>
      </c>
      <c r="D7" s="54">
        <v>43465</v>
      </c>
      <c r="E7" s="52" t="s">
        <v>21</v>
      </c>
      <c r="F7" s="52">
        <v>1548395.65</v>
      </c>
      <c r="G7" s="52">
        <v>1254072</v>
      </c>
      <c r="H7" s="52">
        <v>1469777.75</v>
      </c>
      <c r="I7" s="52">
        <v>1217417.1100000001</v>
      </c>
    </row>
    <row r="8" spans="1:9" ht="30" x14ac:dyDescent="0.2">
      <c r="A8" s="53" t="s">
        <v>125</v>
      </c>
      <c r="B8" s="87"/>
      <c r="C8" s="54"/>
      <c r="D8" s="54"/>
      <c r="E8" s="52" t="s">
        <v>20</v>
      </c>
      <c r="F8" s="52">
        <v>302.89999999999998</v>
      </c>
      <c r="G8" s="91">
        <v>302.89999999999998</v>
      </c>
      <c r="H8" s="91">
        <v>302.89999999999998</v>
      </c>
      <c r="I8" s="91">
        <v>302.89999999999998</v>
      </c>
    </row>
    <row r="9" spans="1:9" ht="30" x14ac:dyDescent="0.2">
      <c r="A9" s="53" t="s">
        <v>126</v>
      </c>
      <c r="B9" s="52"/>
      <c r="C9" s="54"/>
      <c r="D9" s="54"/>
      <c r="E9" s="52" t="s">
        <v>20</v>
      </c>
      <c r="F9" s="52">
        <v>128.44999999999999</v>
      </c>
      <c r="G9" s="91">
        <v>128.44999999999999</v>
      </c>
      <c r="H9" s="91">
        <v>128.44999999999999</v>
      </c>
      <c r="I9" s="91">
        <v>128.44999999999999</v>
      </c>
    </row>
    <row r="10" spans="1:9" ht="30" x14ac:dyDescent="0.2">
      <c r="A10" s="53" t="s">
        <v>83</v>
      </c>
      <c r="B10" s="52"/>
      <c r="C10" s="54"/>
      <c r="D10" s="54"/>
      <c r="E10" s="52" t="s">
        <v>127</v>
      </c>
      <c r="F10" s="91">
        <v>44091.15</v>
      </c>
      <c r="G10" s="91">
        <v>44091.15</v>
      </c>
      <c r="H10" s="91">
        <v>44091.15</v>
      </c>
      <c r="I10" s="91">
        <v>44091.15</v>
      </c>
    </row>
    <row r="11" spans="1:9" ht="30" x14ac:dyDescent="0.2">
      <c r="A11" s="53" t="s">
        <v>79</v>
      </c>
      <c r="B11" s="52"/>
      <c r="C11" s="54"/>
      <c r="D11" s="54"/>
      <c r="E11" s="52" t="s">
        <v>20</v>
      </c>
      <c r="F11" s="91">
        <v>128.44999999999999</v>
      </c>
      <c r="G11" s="91">
        <v>128.44999999999999</v>
      </c>
      <c r="H11" s="91">
        <v>128.44999999999999</v>
      </c>
      <c r="I11" s="91">
        <v>128.44999999999999</v>
      </c>
    </row>
    <row r="12" spans="1:9" ht="30" x14ac:dyDescent="0.2">
      <c r="A12" s="53" t="s">
        <v>80</v>
      </c>
      <c r="B12" s="52"/>
      <c r="C12" s="54"/>
      <c r="D12" s="54"/>
      <c r="E12" s="52" t="s">
        <v>20</v>
      </c>
      <c r="F12" s="149">
        <v>0</v>
      </c>
      <c r="G12" s="150"/>
      <c r="H12" s="150"/>
      <c r="I12" s="151"/>
    </row>
    <row r="13" spans="1:9" ht="30" x14ac:dyDescent="0.2">
      <c r="A13" s="53" t="s">
        <v>81</v>
      </c>
      <c r="B13" s="52"/>
      <c r="C13" s="54"/>
      <c r="D13" s="54"/>
      <c r="E13" s="52" t="s">
        <v>20</v>
      </c>
      <c r="F13" s="149">
        <v>0</v>
      </c>
      <c r="G13" s="150"/>
      <c r="H13" s="150"/>
      <c r="I13" s="151"/>
    </row>
    <row r="14" spans="1:9" ht="30" x14ac:dyDescent="0.2">
      <c r="A14" s="53" t="s">
        <v>82</v>
      </c>
      <c r="B14" s="52"/>
      <c r="C14" s="54"/>
      <c r="D14" s="54"/>
      <c r="E14" s="52" t="s">
        <v>20</v>
      </c>
      <c r="F14" s="149">
        <v>0</v>
      </c>
      <c r="G14" s="150"/>
      <c r="H14" s="150"/>
      <c r="I14" s="151"/>
    </row>
    <row r="15" spans="1:9" ht="75" x14ac:dyDescent="0.2">
      <c r="A15" s="53" t="s">
        <v>137</v>
      </c>
      <c r="B15" s="91" t="s">
        <v>147</v>
      </c>
      <c r="C15" s="54">
        <v>43282</v>
      </c>
      <c r="D15" s="54">
        <v>43465</v>
      </c>
      <c r="E15" s="89" t="s">
        <v>20</v>
      </c>
      <c r="F15" s="89">
        <v>894.11</v>
      </c>
      <c r="G15" s="89">
        <v>920.93</v>
      </c>
      <c r="H15" s="89">
        <v>948.56</v>
      </c>
      <c r="I15" s="89">
        <v>977.02</v>
      </c>
    </row>
    <row r="16" spans="1:9" ht="75" x14ac:dyDescent="0.2">
      <c r="A16" s="53" t="s">
        <v>138</v>
      </c>
      <c r="B16" s="91" t="s">
        <v>147</v>
      </c>
      <c r="C16" s="54">
        <v>43282</v>
      </c>
      <c r="D16" s="54">
        <v>43465</v>
      </c>
      <c r="E16" s="90" t="s">
        <v>20</v>
      </c>
      <c r="F16" s="90">
        <v>894.11</v>
      </c>
      <c r="G16" s="91">
        <v>920.93</v>
      </c>
      <c r="H16" s="91">
        <v>948.56</v>
      </c>
      <c r="I16" s="91">
        <v>977.02</v>
      </c>
    </row>
    <row r="17" spans="1:9" ht="75" x14ac:dyDescent="0.2">
      <c r="A17" s="53" t="s">
        <v>139</v>
      </c>
      <c r="B17" s="91" t="s">
        <v>147</v>
      </c>
      <c r="C17" s="54">
        <v>43282</v>
      </c>
      <c r="D17" s="54">
        <v>43465</v>
      </c>
      <c r="E17" s="89" t="s">
        <v>20</v>
      </c>
      <c r="F17" s="89">
        <v>447.21</v>
      </c>
      <c r="G17" s="91">
        <v>447.21</v>
      </c>
      <c r="H17" s="91">
        <v>447.21</v>
      </c>
      <c r="I17" s="91">
        <v>447.21</v>
      </c>
    </row>
    <row r="18" spans="1:9" ht="75" x14ac:dyDescent="0.2">
      <c r="A18" s="53" t="s">
        <v>140</v>
      </c>
      <c r="B18" s="91" t="s">
        <v>147</v>
      </c>
      <c r="C18" s="54">
        <v>43282</v>
      </c>
      <c r="D18" s="54">
        <v>43465</v>
      </c>
      <c r="E18" s="89" t="s">
        <v>127</v>
      </c>
      <c r="F18" s="89">
        <v>301747.20000000001</v>
      </c>
      <c r="G18" s="89">
        <v>319858.31</v>
      </c>
      <c r="H18" s="89">
        <v>338512.75</v>
      </c>
      <c r="I18" s="89">
        <v>357726.83</v>
      </c>
    </row>
    <row r="19" spans="1:9" ht="75" x14ac:dyDescent="0.2">
      <c r="A19" s="53" t="s">
        <v>141</v>
      </c>
      <c r="B19" s="91" t="s">
        <v>147</v>
      </c>
      <c r="C19" s="54">
        <v>43282</v>
      </c>
      <c r="D19" s="54">
        <v>43465</v>
      </c>
      <c r="E19" s="90" t="s">
        <v>20</v>
      </c>
      <c r="F19" s="91">
        <v>447.21</v>
      </c>
      <c r="G19" s="91">
        <v>447.21</v>
      </c>
      <c r="H19" s="91">
        <v>447.21</v>
      </c>
      <c r="I19" s="91">
        <v>447.21</v>
      </c>
    </row>
    <row r="20" spans="1:9" ht="75" x14ac:dyDescent="0.2">
      <c r="A20" s="53" t="s">
        <v>142</v>
      </c>
      <c r="B20" s="91" t="s">
        <v>147</v>
      </c>
      <c r="C20" s="54">
        <v>43282</v>
      </c>
      <c r="D20" s="54">
        <v>43465</v>
      </c>
      <c r="E20" s="90" t="s">
        <v>127</v>
      </c>
      <c r="F20" s="91">
        <v>301747.20000000001</v>
      </c>
      <c r="G20" s="91">
        <v>319858.31</v>
      </c>
      <c r="H20" s="91">
        <v>338512.75</v>
      </c>
      <c r="I20" s="91">
        <v>357726.83</v>
      </c>
    </row>
    <row r="21" spans="1:9" ht="75" x14ac:dyDescent="0.2">
      <c r="A21" s="53" t="s">
        <v>144</v>
      </c>
      <c r="B21" s="91" t="s">
        <v>147</v>
      </c>
      <c r="C21" s="54">
        <v>43282</v>
      </c>
      <c r="D21" s="54">
        <v>43465</v>
      </c>
      <c r="E21" s="91" t="s">
        <v>20</v>
      </c>
      <c r="F21" s="91">
        <v>447.21</v>
      </c>
      <c r="G21" s="91">
        <v>447.21</v>
      </c>
      <c r="H21" s="91">
        <v>447.21</v>
      </c>
      <c r="I21" s="91">
        <v>447.21</v>
      </c>
    </row>
    <row r="22" spans="1:9" ht="75" x14ac:dyDescent="0.2">
      <c r="A22" s="53" t="s">
        <v>143</v>
      </c>
      <c r="B22" s="91" t="s">
        <v>147</v>
      </c>
      <c r="C22" s="54">
        <v>43282</v>
      </c>
      <c r="D22" s="54">
        <v>43465</v>
      </c>
      <c r="E22" s="91" t="s">
        <v>127</v>
      </c>
      <c r="F22" s="91">
        <v>301747.20000000001</v>
      </c>
      <c r="G22" s="91">
        <v>319858.31</v>
      </c>
      <c r="H22" s="91">
        <v>338512.75</v>
      </c>
      <c r="I22" s="91">
        <v>357726.83</v>
      </c>
    </row>
    <row r="23" spans="1:9" ht="75" x14ac:dyDescent="0.2">
      <c r="A23" s="53" t="s">
        <v>145</v>
      </c>
      <c r="B23" s="91" t="s">
        <v>147</v>
      </c>
      <c r="C23" s="54">
        <v>43282</v>
      </c>
      <c r="D23" s="54">
        <v>43465</v>
      </c>
      <c r="E23" s="91" t="s">
        <v>20</v>
      </c>
      <c r="F23" s="91">
        <v>447.21</v>
      </c>
      <c r="G23" s="91">
        <v>447.21</v>
      </c>
      <c r="H23" s="91">
        <v>447.21</v>
      </c>
      <c r="I23" s="91">
        <v>447.21</v>
      </c>
    </row>
    <row r="24" spans="1:9" ht="75" x14ac:dyDescent="0.2">
      <c r="A24" s="53" t="s">
        <v>146</v>
      </c>
      <c r="B24" s="91" t="s">
        <v>147</v>
      </c>
      <c r="C24" s="54">
        <v>43282</v>
      </c>
      <c r="D24" s="54">
        <v>43465</v>
      </c>
      <c r="E24" s="91" t="s">
        <v>127</v>
      </c>
      <c r="F24" s="91">
        <v>301747.20000000001</v>
      </c>
      <c r="G24" s="91">
        <v>319858.31</v>
      </c>
      <c r="H24" s="91">
        <v>338512.75</v>
      </c>
      <c r="I24" s="91">
        <v>357726.83</v>
      </c>
    </row>
  </sheetData>
  <sheetProtection password="FD97" sheet="1" objects="1" scenarios="1" formatCells="0" formatColumns="0" formatRows="0" insertColumns="0" insertRows="0" insertHyperlinks="0" deleteColumns="0" deleteRows="0" sort="0" autoFilter="0" pivotTables="0"/>
  <mergeCells count="10">
    <mergeCell ref="F14:I14"/>
    <mergeCell ref="A1:I1"/>
    <mergeCell ref="A3:A4"/>
    <mergeCell ref="B3:B4"/>
    <mergeCell ref="C3:C4"/>
    <mergeCell ref="D3:D4"/>
    <mergeCell ref="E3:E4"/>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78"/>
  <sheetViews>
    <sheetView zoomScale="70" zoomScaleNormal="70" workbookViewId="0">
      <selection sqref="A1:XFD1048576"/>
    </sheetView>
  </sheetViews>
  <sheetFormatPr defaultRowHeight="12.75" x14ac:dyDescent="0.2"/>
  <cols>
    <col min="1" max="1" width="39.375" style="63" customWidth="1"/>
    <col min="2" max="2" width="39.5" style="63" customWidth="1"/>
    <col min="3" max="4" width="21.25" style="63" customWidth="1"/>
    <col min="5" max="13" width="13.75" style="63" customWidth="1"/>
    <col min="14" max="256" width="9" style="63"/>
    <col min="257" max="257" width="39.375" style="63" customWidth="1"/>
    <col min="258" max="258" width="39.5" style="63" customWidth="1"/>
    <col min="259" max="260" width="21.25" style="63" customWidth="1"/>
    <col min="261" max="269" width="13.75" style="63" customWidth="1"/>
    <col min="270" max="512" width="9" style="63"/>
    <col min="513" max="513" width="39.375" style="63" customWidth="1"/>
    <col min="514" max="514" width="39.5" style="63" customWidth="1"/>
    <col min="515" max="516" width="21.25" style="63" customWidth="1"/>
    <col min="517" max="525" width="13.75" style="63" customWidth="1"/>
    <col min="526" max="768" width="9" style="63"/>
    <col min="769" max="769" width="39.375" style="63" customWidth="1"/>
    <col min="770" max="770" width="39.5" style="63" customWidth="1"/>
    <col min="771" max="772" width="21.25" style="63" customWidth="1"/>
    <col min="773" max="781" width="13.75" style="63" customWidth="1"/>
    <col min="782" max="1024" width="9" style="63"/>
    <col min="1025" max="1025" width="39.375" style="63" customWidth="1"/>
    <col min="1026" max="1026" width="39.5" style="63" customWidth="1"/>
    <col min="1027" max="1028" width="21.25" style="63" customWidth="1"/>
    <col min="1029" max="1037" width="13.75" style="63" customWidth="1"/>
    <col min="1038" max="1280" width="9" style="63"/>
    <col min="1281" max="1281" width="39.375" style="63" customWidth="1"/>
    <col min="1282" max="1282" width="39.5" style="63" customWidth="1"/>
    <col min="1283" max="1284" width="21.25" style="63" customWidth="1"/>
    <col min="1285" max="1293" width="13.75" style="63" customWidth="1"/>
    <col min="1294" max="1536" width="9" style="63"/>
    <col min="1537" max="1537" width="39.375" style="63" customWidth="1"/>
    <col min="1538" max="1538" width="39.5" style="63" customWidth="1"/>
    <col min="1539" max="1540" width="21.25" style="63" customWidth="1"/>
    <col min="1541" max="1549" width="13.75" style="63" customWidth="1"/>
    <col min="1550" max="1792" width="9" style="63"/>
    <col min="1793" max="1793" width="39.375" style="63" customWidth="1"/>
    <col min="1794" max="1794" width="39.5" style="63" customWidth="1"/>
    <col min="1795" max="1796" width="21.25" style="63" customWidth="1"/>
    <col min="1797" max="1805" width="13.75" style="63" customWidth="1"/>
    <col min="1806" max="2048" width="9" style="63"/>
    <col min="2049" max="2049" width="39.375" style="63" customWidth="1"/>
    <col min="2050" max="2050" width="39.5" style="63" customWidth="1"/>
    <col min="2051" max="2052" width="21.25" style="63" customWidth="1"/>
    <col min="2053" max="2061" width="13.75" style="63" customWidth="1"/>
    <col min="2062" max="2304" width="9" style="63"/>
    <col min="2305" max="2305" width="39.375" style="63" customWidth="1"/>
    <col min="2306" max="2306" width="39.5" style="63" customWidth="1"/>
    <col min="2307" max="2308" width="21.25" style="63" customWidth="1"/>
    <col min="2309" max="2317" width="13.75" style="63" customWidth="1"/>
    <col min="2318" max="2560" width="9" style="63"/>
    <col min="2561" max="2561" width="39.375" style="63" customWidth="1"/>
    <col min="2562" max="2562" width="39.5" style="63" customWidth="1"/>
    <col min="2563" max="2564" width="21.25" style="63" customWidth="1"/>
    <col min="2565" max="2573" width="13.75" style="63" customWidth="1"/>
    <col min="2574" max="2816" width="9" style="63"/>
    <col min="2817" max="2817" width="39.375" style="63" customWidth="1"/>
    <col min="2818" max="2818" width="39.5" style="63" customWidth="1"/>
    <col min="2819" max="2820" width="21.25" style="63" customWidth="1"/>
    <col min="2821" max="2829" width="13.75" style="63" customWidth="1"/>
    <col min="2830" max="3072" width="9" style="63"/>
    <col min="3073" max="3073" width="39.375" style="63" customWidth="1"/>
    <col min="3074" max="3074" width="39.5" style="63" customWidth="1"/>
    <col min="3075" max="3076" width="21.25" style="63" customWidth="1"/>
    <col min="3077" max="3085" width="13.75" style="63" customWidth="1"/>
    <col min="3086" max="3328" width="9" style="63"/>
    <col min="3329" max="3329" width="39.375" style="63" customWidth="1"/>
    <col min="3330" max="3330" width="39.5" style="63" customWidth="1"/>
    <col min="3331" max="3332" width="21.25" style="63" customWidth="1"/>
    <col min="3333" max="3341" width="13.75" style="63" customWidth="1"/>
    <col min="3342" max="3584" width="9" style="63"/>
    <col min="3585" max="3585" width="39.375" style="63" customWidth="1"/>
    <col min="3586" max="3586" width="39.5" style="63" customWidth="1"/>
    <col min="3587" max="3588" width="21.25" style="63" customWidth="1"/>
    <col min="3589" max="3597" width="13.75" style="63" customWidth="1"/>
    <col min="3598" max="3840" width="9" style="63"/>
    <col min="3841" max="3841" width="39.375" style="63" customWidth="1"/>
    <col min="3842" max="3842" width="39.5" style="63" customWidth="1"/>
    <col min="3843" max="3844" width="21.25" style="63" customWidth="1"/>
    <col min="3845" max="3853" width="13.75" style="63" customWidth="1"/>
    <col min="3854" max="4096" width="9" style="63"/>
    <col min="4097" max="4097" width="39.375" style="63" customWidth="1"/>
    <col min="4098" max="4098" width="39.5" style="63" customWidth="1"/>
    <col min="4099" max="4100" width="21.25" style="63" customWidth="1"/>
    <col min="4101" max="4109" width="13.75" style="63" customWidth="1"/>
    <col min="4110" max="4352" width="9" style="63"/>
    <col min="4353" max="4353" width="39.375" style="63" customWidth="1"/>
    <col min="4354" max="4354" width="39.5" style="63" customWidth="1"/>
    <col min="4355" max="4356" width="21.25" style="63" customWidth="1"/>
    <col min="4357" max="4365" width="13.75" style="63" customWidth="1"/>
    <col min="4366" max="4608" width="9" style="63"/>
    <col min="4609" max="4609" width="39.375" style="63" customWidth="1"/>
    <col min="4610" max="4610" width="39.5" style="63" customWidth="1"/>
    <col min="4611" max="4612" width="21.25" style="63" customWidth="1"/>
    <col min="4613" max="4621" width="13.75" style="63" customWidth="1"/>
    <col min="4622" max="4864" width="9" style="63"/>
    <col min="4865" max="4865" width="39.375" style="63" customWidth="1"/>
    <col min="4866" max="4866" width="39.5" style="63" customWidth="1"/>
    <col min="4867" max="4868" width="21.25" style="63" customWidth="1"/>
    <col min="4869" max="4877" width="13.75" style="63" customWidth="1"/>
    <col min="4878" max="5120" width="9" style="63"/>
    <col min="5121" max="5121" width="39.375" style="63" customWidth="1"/>
    <col min="5122" max="5122" width="39.5" style="63" customWidth="1"/>
    <col min="5123" max="5124" width="21.25" style="63" customWidth="1"/>
    <col min="5125" max="5133" width="13.75" style="63" customWidth="1"/>
    <col min="5134" max="5376" width="9" style="63"/>
    <col min="5377" max="5377" width="39.375" style="63" customWidth="1"/>
    <col min="5378" max="5378" width="39.5" style="63" customWidth="1"/>
    <col min="5379" max="5380" width="21.25" style="63" customWidth="1"/>
    <col min="5381" max="5389" width="13.75" style="63" customWidth="1"/>
    <col min="5390" max="5632" width="9" style="63"/>
    <col min="5633" max="5633" width="39.375" style="63" customWidth="1"/>
    <col min="5634" max="5634" width="39.5" style="63" customWidth="1"/>
    <col min="5635" max="5636" width="21.25" style="63" customWidth="1"/>
    <col min="5637" max="5645" width="13.75" style="63" customWidth="1"/>
    <col min="5646" max="5888" width="9" style="63"/>
    <col min="5889" max="5889" width="39.375" style="63" customWidth="1"/>
    <col min="5890" max="5890" width="39.5" style="63" customWidth="1"/>
    <col min="5891" max="5892" width="21.25" style="63" customWidth="1"/>
    <col min="5893" max="5901" width="13.75" style="63" customWidth="1"/>
    <col min="5902" max="6144" width="9" style="63"/>
    <col min="6145" max="6145" width="39.375" style="63" customWidth="1"/>
    <col min="6146" max="6146" width="39.5" style="63" customWidth="1"/>
    <col min="6147" max="6148" width="21.25" style="63" customWidth="1"/>
    <col min="6149" max="6157" width="13.75" style="63" customWidth="1"/>
    <col min="6158" max="6400" width="9" style="63"/>
    <col min="6401" max="6401" width="39.375" style="63" customWidth="1"/>
    <col min="6402" max="6402" width="39.5" style="63" customWidth="1"/>
    <col min="6403" max="6404" width="21.25" style="63" customWidth="1"/>
    <col min="6405" max="6413" width="13.75" style="63" customWidth="1"/>
    <col min="6414" max="6656" width="9" style="63"/>
    <col min="6657" max="6657" width="39.375" style="63" customWidth="1"/>
    <col min="6658" max="6658" width="39.5" style="63" customWidth="1"/>
    <col min="6659" max="6660" width="21.25" style="63" customWidth="1"/>
    <col min="6661" max="6669" width="13.75" style="63" customWidth="1"/>
    <col min="6670" max="6912" width="9" style="63"/>
    <col min="6913" max="6913" width="39.375" style="63" customWidth="1"/>
    <col min="6914" max="6914" width="39.5" style="63" customWidth="1"/>
    <col min="6915" max="6916" width="21.25" style="63" customWidth="1"/>
    <col min="6917" max="6925" width="13.75" style="63" customWidth="1"/>
    <col min="6926" max="7168" width="9" style="63"/>
    <col min="7169" max="7169" width="39.375" style="63" customWidth="1"/>
    <col min="7170" max="7170" width="39.5" style="63" customWidth="1"/>
    <col min="7171" max="7172" width="21.25" style="63" customWidth="1"/>
    <col min="7173" max="7181" width="13.75" style="63" customWidth="1"/>
    <col min="7182" max="7424" width="9" style="63"/>
    <col min="7425" max="7425" width="39.375" style="63" customWidth="1"/>
    <col min="7426" max="7426" width="39.5" style="63" customWidth="1"/>
    <col min="7427" max="7428" width="21.25" style="63" customWidth="1"/>
    <col min="7429" max="7437" width="13.75" style="63" customWidth="1"/>
    <col min="7438" max="7680" width="9" style="63"/>
    <col min="7681" max="7681" width="39.375" style="63" customWidth="1"/>
    <col min="7682" max="7682" width="39.5" style="63" customWidth="1"/>
    <col min="7683" max="7684" width="21.25" style="63" customWidth="1"/>
    <col min="7685" max="7693" width="13.75" style="63" customWidth="1"/>
    <col min="7694" max="7936" width="9" style="63"/>
    <col min="7937" max="7937" width="39.375" style="63" customWidth="1"/>
    <col min="7938" max="7938" width="39.5" style="63" customWidth="1"/>
    <col min="7939" max="7940" width="21.25" style="63" customWidth="1"/>
    <col min="7941" max="7949" width="13.75" style="63" customWidth="1"/>
    <col min="7950" max="8192" width="9" style="63"/>
    <col min="8193" max="8193" width="39.375" style="63" customWidth="1"/>
    <col min="8194" max="8194" width="39.5" style="63" customWidth="1"/>
    <col min="8195" max="8196" width="21.25" style="63" customWidth="1"/>
    <col min="8197" max="8205" width="13.75" style="63" customWidth="1"/>
    <col min="8206" max="8448" width="9" style="63"/>
    <col min="8449" max="8449" width="39.375" style="63" customWidth="1"/>
    <col min="8450" max="8450" width="39.5" style="63" customWidth="1"/>
    <col min="8451" max="8452" width="21.25" style="63" customWidth="1"/>
    <col min="8453" max="8461" width="13.75" style="63" customWidth="1"/>
    <col min="8462" max="8704" width="9" style="63"/>
    <col min="8705" max="8705" width="39.375" style="63" customWidth="1"/>
    <col min="8706" max="8706" width="39.5" style="63" customWidth="1"/>
    <col min="8707" max="8708" width="21.25" style="63" customWidth="1"/>
    <col min="8709" max="8717" width="13.75" style="63" customWidth="1"/>
    <col min="8718" max="8960" width="9" style="63"/>
    <col min="8961" max="8961" width="39.375" style="63" customWidth="1"/>
    <col min="8962" max="8962" width="39.5" style="63" customWidth="1"/>
    <col min="8963" max="8964" width="21.25" style="63" customWidth="1"/>
    <col min="8965" max="8973" width="13.75" style="63" customWidth="1"/>
    <col min="8974" max="9216" width="9" style="63"/>
    <col min="9217" max="9217" width="39.375" style="63" customWidth="1"/>
    <col min="9218" max="9218" width="39.5" style="63" customWidth="1"/>
    <col min="9219" max="9220" width="21.25" style="63" customWidth="1"/>
    <col min="9221" max="9229" width="13.75" style="63" customWidth="1"/>
    <col min="9230" max="9472" width="9" style="63"/>
    <col min="9473" max="9473" width="39.375" style="63" customWidth="1"/>
    <col min="9474" max="9474" width="39.5" style="63" customWidth="1"/>
    <col min="9475" max="9476" width="21.25" style="63" customWidth="1"/>
    <col min="9477" max="9485" width="13.75" style="63" customWidth="1"/>
    <col min="9486" max="9728" width="9" style="63"/>
    <col min="9729" max="9729" width="39.375" style="63" customWidth="1"/>
    <col min="9730" max="9730" width="39.5" style="63" customWidth="1"/>
    <col min="9731" max="9732" width="21.25" style="63" customWidth="1"/>
    <col min="9733" max="9741" width="13.75" style="63" customWidth="1"/>
    <col min="9742" max="9984" width="9" style="63"/>
    <col min="9985" max="9985" width="39.375" style="63" customWidth="1"/>
    <col min="9986" max="9986" width="39.5" style="63" customWidth="1"/>
    <col min="9987" max="9988" width="21.25" style="63" customWidth="1"/>
    <col min="9989" max="9997" width="13.75" style="63" customWidth="1"/>
    <col min="9998" max="10240" width="9" style="63"/>
    <col min="10241" max="10241" width="39.375" style="63" customWidth="1"/>
    <col min="10242" max="10242" width="39.5" style="63" customWidth="1"/>
    <col min="10243" max="10244" width="21.25" style="63" customWidth="1"/>
    <col min="10245" max="10253" width="13.75" style="63" customWidth="1"/>
    <col min="10254" max="10496" width="9" style="63"/>
    <col min="10497" max="10497" width="39.375" style="63" customWidth="1"/>
    <col min="10498" max="10498" width="39.5" style="63" customWidth="1"/>
    <col min="10499" max="10500" width="21.25" style="63" customWidth="1"/>
    <col min="10501" max="10509" width="13.75" style="63" customWidth="1"/>
    <col min="10510" max="10752" width="9" style="63"/>
    <col min="10753" max="10753" width="39.375" style="63" customWidth="1"/>
    <col min="10754" max="10754" width="39.5" style="63" customWidth="1"/>
    <col min="10755" max="10756" width="21.25" style="63" customWidth="1"/>
    <col min="10757" max="10765" width="13.75" style="63" customWidth="1"/>
    <col min="10766" max="11008" width="9" style="63"/>
    <col min="11009" max="11009" width="39.375" style="63" customWidth="1"/>
    <col min="11010" max="11010" width="39.5" style="63" customWidth="1"/>
    <col min="11011" max="11012" width="21.25" style="63" customWidth="1"/>
    <col min="11013" max="11021" width="13.75" style="63" customWidth="1"/>
    <col min="11022" max="11264" width="9" style="63"/>
    <col min="11265" max="11265" width="39.375" style="63" customWidth="1"/>
    <col min="11266" max="11266" width="39.5" style="63" customWidth="1"/>
    <col min="11267" max="11268" width="21.25" style="63" customWidth="1"/>
    <col min="11269" max="11277" width="13.75" style="63" customWidth="1"/>
    <col min="11278" max="11520" width="9" style="63"/>
    <col min="11521" max="11521" width="39.375" style="63" customWidth="1"/>
    <col min="11522" max="11522" width="39.5" style="63" customWidth="1"/>
    <col min="11523" max="11524" width="21.25" style="63" customWidth="1"/>
    <col min="11525" max="11533" width="13.75" style="63" customWidth="1"/>
    <col min="11534" max="11776" width="9" style="63"/>
    <col min="11777" max="11777" width="39.375" style="63" customWidth="1"/>
    <col min="11778" max="11778" width="39.5" style="63" customWidth="1"/>
    <col min="11779" max="11780" width="21.25" style="63" customWidth="1"/>
    <col min="11781" max="11789" width="13.75" style="63" customWidth="1"/>
    <col min="11790" max="12032" width="9" style="63"/>
    <col min="12033" max="12033" width="39.375" style="63" customWidth="1"/>
    <col min="12034" max="12034" width="39.5" style="63" customWidth="1"/>
    <col min="12035" max="12036" width="21.25" style="63" customWidth="1"/>
    <col min="12037" max="12045" width="13.75" style="63" customWidth="1"/>
    <col min="12046" max="12288" width="9" style="63"/>
    <col min="12289" max="12289" width="39.375" style="63" customWidth="1"/>
    <col min="12290" max="12290" width="39.5" style="63" customWidth="1"/>
    <col min="12291" max="12292" width="21.25" style="63" customWidth="1"/>
    <col min="12293" max="12301" width="13.75" style="63" customWidth="1"/>
    <col min="12302" max="12544" width="9" style="63"/>
    <col min="12545" max="12545" width="39.375" style="63" customWidth="1"/>
    <col min="12546" max="12546" width="39.5" style="63" customWidth="1"/>
    <col min="12547" max="12548" width="21.25" style="63" customWidth="1"/>
    <col min="12549" max="12557" width="13.75" style="63" customWidth="1"/>
    <col min="12558" max="12800" width="9" style="63"/>
    <col min="12801" max="12801" width="39.375" style="63" customWidth="1"/>
    <col min="12802" max="12802" width="39.5" style="63" customWidth="1"/>
    <col min="12803" max="12804" width="21.25" style="63" customWidth="1"/>
    <col min="12805" max="12813" width="13.75" style="63" customWidth="1"/>
    <col min="12814" max="13056" width="9" style="63"/>
    <col min="13057" max="13057" width="39.375" style="63" customWidth="1"/>
    <col min="13058" max="13058" width="39.5" style="63" customWidth="1"/>
    <col min="13059" max="13060" width="21.25" style="63" customWidth="1"/>
    <col min="13061" max="13069" width="13.75" style="63" customWidth="1"/>
    <col min="13070" max="13312" width="9" style="63"/>
    <col min="13313" max="13313" width="39.375" style="63" customWidth="1"/>
    <col min="13314" max="13314" width="39.5" style="63" customWidth="1"/>
    <col min="13315" max="13316" width="21.25" style="63" customWidth="1"/>
    <col min="13317" max="13325" width="13.75" style="63" customWidth="1"/>
    <col min="13326" max="13568" width="9" style="63"/>
    <col min="13569" max="13569" width="39.375" style="63" customWidth="1"/>
    <col min="13570" max="13570" width="39.5" style="63" customWidth="1"/>
    <col min="13571" max="13572" width="21.25" style="63" customWidth="1"/>
    <col min="13573" max="13581" width="13.75" style="63" customWidth="1"/>
    <col min="13582" max="13824" width="9" style="63"/>
    <col min="13825" max="13825" width="39.375" style="63" customWidth="1"/>
    <col min="13826" max="13826" width="39.5" style="63" customWidth="1"/>
    <col min="13827" max="13828" width="21.25" style="63" customWidth="1"/>
    <col min="13829" max="13837" width="13.75" style="63" customWidth="1"/>
    <col min="13838" max="14080" width="9" style="63"/>
    <col min="14081" max="14081" width="39.375" style="63" customWidth="1"/>
    <col min="14082" max="14082" width="39.5" style="63" customWidth="1"/>
    <col min="14083" max="14084" width="21.25" style="63" customWidth="1"/>
    <col min="14085" max="14093" width="13.75" style="63" customWidth="1"/>
    <col min="14094" max="14336" width="9" style="63"/>
    <col min="14337" max="14337" width="39.375" style="63" customWidth="1"/>
    <col min="14338" max="14338" width="39.5" style="63" customWidth="1"/>
    <col min="14339" max="14340" width="21.25" style="63" customWidth="1"/>
    <col min="14341" max="14349" width="13.75" style="63" customWidth="1"/>
    <col min="14350" max="14592" width="9" style="63"/>
    <col min="14593" max="14593" width="39.375" style="63" customWidth="1"/>
    <col min="14594" max="14594" width="39.5" style="63" customWidth="1"/>
    <col min="14595" max="14596" width="21.25" style="63" customWidth="1"/>
    <col min="14597" max="14605" width="13.75" style="63" customWidth="1"/>
    <col min="14606" max="14848" width="9" style="63"/>
    <col min="14849" max="14849" width="39.375" style="63" customWidth="1"/>
    <col min="14850" max="14850" width="39.5" style="63" customWidth="1"/>
    <col min="14851" max="14852" width="21.25" style="63" customWidth="1"/>
    <col min="14853" max="14861" width="13.75" style="63" customWidth="1"/>
    <col min="14862" max="15104" width="9" style="63"/>
    <col min="15105" max="15105" width="39.375" style="63" customWidth="1"/>
    <col min="15106" max="15106" width="39.5" style="63" customWidth="1"/>
    <col min="15107" max="15108" width="21.25" style="63" customWidth="1"/>
    <col min="15109" max="15117" width="13.75" style="63" customWidth="1"/>
    <col min="15118" max="15360" width="9" style="63"/>
    <col min="15361" max="15361" width="39.375" style="63" customWidth="1"/>
    <col min="15362" max="15362" width="39.5" style="63" customWidth="1"/>
    <col min="15363" max="15364" width="21.25" style="63" customWidth="1"/>
    <col min="15365" max="15373" width="13.75" style="63" customWidth="1"/>
    <col min="15374" max="15616" width="9" style="63"/>
    <col min="15617" max="15617" width="39.375" style="63" customWidth="1"/>
    <col min="15618" max="15618" width="39.5" style="63" customWidth="1"/>
    <col min="15619" max="15620" width="21.25" style="63" customWidth="1"/>
    <col min="15621" max="15629" width="13.75" style="63" customWidth="1"/>
    <col min="15630" max="15872" width="9" style="63"/>
    <col min="15873" max="15873" width="39.375" style="63" customWidth="1"/>
    <col min="15874" max="15874" width="39.5" style="63" customWidth="1"/>
    <col min="15875" max="15876" width="21.25" style="63" customWidth="1"/>
    <col min="15877" max="15885" width="13.75" style="63" customWidth="1"/>
    <col min="15886" max="16128" width="9" style="63"/>
    <col min="16129" max="16129" width="39.375" style="63" customWidth="1"/>
    <col min="16130" max="16130" width="39.5" style="63" customWidth="1"/>
    <col min="16131" max="16132" width="21.25" style="63" customWidth="1"/>
    <col min="16133" max="16141" width="13.75" style="63" customWidth="1"/>
    <col min="16142" max="16384" width="9" style="63"/>
  </cols>
  <sheetData>
    <row r="1" spans="1:5" x14ac:dyDescent="0.2">
      <c r="A1" s="62" t="s">
        <v>85</v>
      </c>
      <c r="B1" s="62"/>
    </row>
    <row r="2" spans="1:5" ht="15" customHeight="1" x14ac:dyDescent="0.2">
      <c r="A2" s="62" t="s">
        <v>86</v>
      </c>
      <c r="B2" s="62"/>
      <c r="E2" s="175" t="s">
        <v>150</v>
      </c>
    </row>
    <row r="3" spans="1:5" ht="15" customHeight="1" x14ac:dyDescent="0.2">
      <c r="A3" s="62"/>
      <c r="B3" s="62"/>
    </row>
    <row r="4" spans="1:5" ht="15" customHeight="1" x14ac:dyDescent="0.2">
      <c r="A4" s="170" t="s">
        <v>87</v>
      </c>
      <c r="B4" s="171"/>
      <c r="C4" s="64"/>
      <c r="D4" s="65" t="s">
        <v>88</v>
      </c>
    </row>
    <row r="5" spans="1:5" ht="15" customHeight="1" x14ac:dyDescent="0.2">
      <c r="A5" s="173" t="s">
        <v>89</v>
      </c>
      <c r="B5" s="174"/>
      <c r="C5" s="66"/>
      <c r="D5" s="67" t="s">
        <v>90</v>
      </c>
    </row>
    <row r="6" spans="1:5" ht="15" customHeight="1" x14ac:dyDescent="0.2">
      <c r="A6" s="170" t="s">
        <v>91</v>
      </c>
      <c r="B6" s="171"/>
      <c r="C6" s="68"/>
      <c r="D6" s="65" t="s">
        <v>92</v>
      </c>
    </row>
    <row r="7" spans="1:5" ht="15" customHeight="1" x14ac:dyDescent="0.2">
      <c r="A7" s="170" t="s">
        <v>93</v>
      </c>
      <c r="B7" s="171"/>
      <c r="C7" s="68"/>
      <c r="D7" s="65" t="s">
        <v>151</v>
      </c>
    </row>
    <row r="8" spans="1:5" ht="15" customHeight="1" x14ac:dyDescent="0.2">
      <c r="A8" s="172" t="s">
        <v>94</v>
      </c>
      <c r="B8" s="172"/>
      <c r="C8" s="92"/>
      <c r="D8" s="69"/>
    </row>
    <row r="9" spans="1:5" ht="15" customHeight="1" x14ac:dyDescent="0.2">
      <c r="A9" s="70" t="s">
        <v>95</v>
      </c>
      <c r="B9" s="71"/>
      <c r="C9" s="72"/>
      <c r="D9" s="73"/>
    </row>
    <row r="10" spans="1:5" ht="30" customHeight="1" x14ac:dyDescent="0.2">
      <c r="A10" s="163" t="s">
        <v>96</v>
      </c>
      <c r="B10" s="164"/>
      <c r="C10" s="74"/>
      <c r="D10" s="75">
        <v>2.5406032700000001</v>
      </c>
    </row>
    <row r="11" spans="1:5" ht="66" customHeight="1" x14ac:dyDescent="0.2">
      <c r="A11" s="163" t="s">
        <v>97</v>
      </c>
      <c r="B11" s="164"/>
      <c r="C11" s="74"/>
      <c r="D11" s="75">
        <v>880.54736055000001</v>
      </c>
    </row>
    <row r="12" spans="1:5" ht="30" customHeight="1" x14ac:dyDescent="0.2">
      <c r="A12" s="163" t="s">
        <v>98</v>
      </c>
      <c r="B12" s="164"/>
      <c r="C12" s="74"/>
      <c r="D12" s="76">
        <v>503806.57188665663</v>
      </c>
    </row>
    <row r="13" spans="1:5" ht="30" customHeight="1" x14ac:dyDescent="0.2">
      <c r="A13" s="163" t="s">
        <v>99</v>
      </c>
      <c r="B13" s="164"/>
      <c r="C13" s="74"/>
      <c r="D13" s="77"/>
    </row>
    <row r="14" spans="1:5" ht="15" customHeight="1" x14ac:dyDescent="0.2">
      <c r="A14" s="161" t="s">
        <v>100</v>
      </c>
      <c r="B14" s="162"/>
      <c r="C14" s="74"/>
      <c r="D14" s="75">
        <v>1061.3482633599999</v>
      </c>
    </row>
    <row r="15" spans="1:5" ht="15" customHeight="1" x14ac:dyDescent="0.2">
      <c r="A15" s="161" t="s">
        <v>101</v>
      </c>
      <c r="B15" s="162"/>
      <c r="C15" s="74"/>
      <c r="D15" s="75">
        <v>1473.2322881</v>
      </c>
    </row>
    <row r="16" spans="1:5" ht="15" customHeight="1" x14ac:dyDescent="0.2">
      <c r="A16" s="161" t="s">
        <v>102</v>
      </c>
      <c r="B16" s="162"/>
      <c r="C16" s="74"/>
      <c r="D16" s="75">
        <v>2149.3718739999999</v>
      </c>
    </row>
    <row r="17" spans="1:12" ht="15" customHeight="1" x14ac:dyDescent="0.2">
      <c r="A17" s="161" t="s">
        <v>103</v>
      </c>
      <c r="B17" s="162"/>
      <c r="C17" s="74"/>
      <c r="D17" s="75">
        <v>1811.3132063600001</v>
      </c>
    </row>
    <row r="18" spans="1:12" ht="52.5" customHeight="1" x14ac:dyDescent="0.2">
      <c r="A18" s="163" t="s">
        <v>104</v>
      </c>
      <c r="B18" s="164"/>
      <c r="C18" s="74"/>
      <c r="D18" s="75">
        <v>0</v>
      </c>
    </row>
    <row r="19" spans="1:12" ht="15" customHeight="1" x14ac:dyDescent="0.2">
      <c r="A19" s="70" t="s">
        <v>105</v>
      </c>
      <c r="B19" s="71"/>
      <c r="C19" s="78"/>
      <c r="D19" s="79"/>
    </row>
    <row r="20" spans="1:12" ht="30" customHeight="1" x14ac:dyDescent="0.2">
      <c r="A20" s="163" t="s">
        <v>106</v>
      </c>
      <c r="B20" s="164"/>
      <c r="C20" s="74"/>
      <c r="D20" s="80">
        <v>22707.098999999998</v>
      </c>
    </row>
    <row r="21" spans="1:12" ht="30" customHeight="1" x14ac:dyDescent="0.2">
      <c r="A21" s="163" t="s">
        <v>107</v>
      </c>
      <c r="B21" s="164"/>
      <c r="C21" s="81"/>
      <c r="D21" s="80">
        <v>30.562000000000001</v>
      </c>
    </row>
    <row r="22" spans="1:12" ht="15" customHeight="1" x14ac:dyDescent="0.2">
      <c r="A22" s="70" t="s">
        <v>108</v>
      </c>
      <c r="B22" s="71"/>
      <c r="C22" s="78"/>
      <c r="D22" s="79"/>
    </row>
    <row r="23" spans="1:12" ht="15" customHeight="1" x14ac:dyDescent="0.25">
      <c r="A23" s="163" t="s">
        <v>109</v>
      </c>
      <c r="B23" s="164"/>
      <c r="C23" s="82"/>
      <c r="D23" s="77"/>
    </row>
    <row r="24" spans="1:12" ht="15" customHeight="1" x14ac:dyDescent="0.25">
      <c r="A24" s="161" t="s">
        <v>100</v>
      </c>
      <c r="B24" s="162"/>
      <c r="C24" s="82"/>
      <c r="D24" s="83">
        <v>0</v>
      </c>
    </row>
    <row r="25" spans="1:12" ht="15" customHeight="1" x14ac:dyDescent="0.25">
      <c r="A25" s="161" t="s">
        <v>101</v>
      </c>
      <c r="B25" s="162"/>
      <c r="C25" s="82"/>
      <c r="D25" s="83">
        <v>1.3550473350995406E-3</v>
      </c>
    </row>
    <row r="26" spans="1:12" ht="15" customHeight="1" x14ac:dyDescent="0.25">
      <c r="A26" s="161" t="s">
        <v>102</v>
      </c>
      <c r="B26" s="162"/>
      <c r="C26" s="82"/>
      <c r="D26" s="83">
        <v>2.6976384626595192E-3</v>
      </c>
    </row>
    <row r="27" spans="1:12" ht="15" customHeight="1" x14ac:dyDescent="0.25">
      <c r="A27" s="161" t="s">
        <v>103</v>
      </c>
      <c r="B27" s="162"/>
      <c r="C27" s="82"/>
      <c r="D27" s="83">
        <v>2.0263644858307317E-3</v>
      </c>
    </row>
    <row r="29" spans="1:12" x14ac:dyDescent="0.2">
      <c r="A29" s="58" t="s">
        <v>110</v>
      </c>
      <c r="B29" s="59"/>
      <c r="C29" s="59"/>
      <c r="D29" s="56"/>
      <c r="E29" s="56"/>
      <c r="F29" s="60"/>
      <c r="G29" s="60"/>
      <c r="H29" s="60"/>
      <c r="I29" s="61"/>
      <c r="J29" s="60"/>
      <c r="K29" s="60"/>
      <c r="L29" s="60"/>
    </row>
    <row r="30" spans="1:12" ht="280.5" x14ac:dyDescent="0.2">
      <c r="A30" s="165" t="s">
        <v>7</v>
      </c>
      <c r="B30" s="165" t="s">
        <v>111</v>
      </c>
      <c r="C30" s="57" t="s">
        <v>112</v>
      </c>
      <c r="D30" s="57" t="s">
        <v>113</v>
      </c>
      <c r="E30" s="167" t="s">
        <v>114</v>
      </c>
      <c r="F30" s="168"/>
      <c r="G30" s="168"/>
      <c r="H30" s="169"/>
      <c r="I30" s="167" t="s">
        <v>115</v>
      </c>
      <c r="J30" s="168"/>
      <c r="K30" s="168"/>
      <c r="L30" s="169"/>
    </row>
    <row r="31" spans="1:12" x14ac:dyDescent="0.2">
      <c r="A31" s="166"/>
      <c r="B31" s="166"/>
      <c r="C31" s="57" t="s">
        <v>116</v>
      </c>
      <c r="D31" s="57" t="s">
        <v>116</v>
      </c>
      <c r="E31" s="167" t="s">
        <v>116</v>
      </c>
      <c r="F31" s="168"/>
      <c r="G31" s="168"/>
      <c r="H31" s="169"/>
      <c r="I31" s="167" t="s">
        <v>116</v>
      </c>
      <c r="J31" s="168"/>
      <c r="K31" s="168"/>
      <c r="L31" s="169"/>
    </row>
    <row r="32" spans="1:12" x14ac:dyDescent="0.2">
      <c r="A32" s="158"/>
      <c r="B32" s="158"/>
      <c r="C32" s="160"/>
      <c r="D32" s="160"/>
      <c r="E32" s="155"/>
      <c r="F32" s="156"/>
      <c r="G32" s="156"/>
      <c r="H32" s="157"/>
      <c r="I32" s="155"/>
      <c r="J32" s="156"/>
      <c r="K32" s="156"/>
      <c r="L32" s="157"/>
    </row>
    <row r="33" spans="1:12" ht="15" customHeight="1" x14ac:dyDescent="0.2">
      <c r="A33" s="159"/>
      <c r="B33" s="159"/>
      <c r="C33" s="159"/>
      <c r="D33" s="159"/>
      <c r="E33" s="84" t="s">
        <v>117</v>
      </c>
      <c r="F33" s="84" t="s">
        <v>118</v>
      </c>
      <c r="G33" s="84" t="s">
        <v>119</v>
      </c>
      <c r="H33" s="84" t="s">
        <v>120</v>
      </c>
      <c r="I33" s="84" t="s">
        <v>121</v>
      </c>
      <c r="J33" s="84" t="s">
        <v>122</v>
      </c>
      <c r="K33" s="84" t="s">
        <v>123</v>
      </c>
      <c r="L33" s="84" t="s">
        <v>124</v>
      </c>
    </row>
    <row r="34" spans="1:12" ht="12.75" customHeight="1" x14ac:dyDescent="0.2">
      <c r="A34" s="85" t="s">
        <v>152</v>
      </c>
      <c r="B34" s="85">
        <v>1</v>
      </c>
      <c r="C34" s="86">
        <v>798.27608543999997</v>
      </c>
      <c r="D34" s="86">
        <v>794.35952431999999</v>
      </c>
      <c r="E34" s="86">
        <v>0</v>
      </c>
      <c r="F34" s="86">
        <v>79.43595243</v>
      </c>
      <c r="G34" s="86">
        <v>198.58988108</v>
      </c>
      <c r="H34" s="86">
        <v>397.17976216</v>
      </c>
      <c r="I34" s="86">
        <v>0</v>
      </c>
      <c r="J34" s="86">
        <v>436.89773838000002</v>
      </c>
      <c r="K34" s="86">
        <v>516.33369081000001</v>
      </c>
      <c r="L34" s="86">
        <v>595.76964324000005</v>
      </c>
    </row>
    <row r="35" spans="1:12" ht="12.75" customHeight="1" x14ac:dyDescent="0.2">
      <c r="A35" s="85" t="s">
        <v>152</v>
      </c>
      <c r="B35" s="85">
        <v>2</v>
      </c>
      <c r="C35" s="86">
        <v>929.01842151000005</v>
      </c>
      <c r="D35" s="86">
        <v>924.52007120999997</v>
      </c>
      <c r="E35" s="86">
        <v>0</v>
      </c>
      <c r="F35" s="86">
        <v>92.452007120000005</v>
      </c>
      <c r="G35" s="86">
        <v>231.13001779999999</v>
      </c>
      <c r="H35" s="86">
        <v>462.26003560999999</v>
      </c>
      <c r="I35" s="86">
        <v>0</v>
      </c>
      <c r="J35" s="86">
        <v>508.48603917000003</v>
      </c>
      <c r="K35" s="86">
        <v>600.93804628999999</v>
      </c>
      <c r="L35" s="86">
        <v>693.39005340999995</v>
      </c>
    </row>
    <row r="36" spans="1:12" ht="12.75" customHeight="1" x14ac:dyDescent="0.2">
      <c r="A36" s="85" t="s">
        <v>152</v>
      </c>
      <c r="B36" s="85">
        <v>3</v>
      </c>
      <c r="C36" s="86">
        <v>1011.8319020599999</v>
      </c>
      <c r="D36" s="86">
        <v>1006.82850865</v>
      </c>
      <c r="E36" s="86">
        <v>0</v>
      </c>
      <c r="F36" s="86">
        <v>100.68285087</v>
      </c>
      <c r="G36" s="86">
        <v>251.70712716</v>
      </c>
      <c r="H36" s="86">
        <v>503.41425433000001</v>
      </c>
      <c r="I36" s="86">
        <v>0</v>
      </c>
      <c r="J36" s="86">
        <v>553.75567976000002</v>
      </c>
      <c r="K36" s="86">
        <v>654.43853062000005</v>
      </c>
      <c r="L36" s="86">
        <v>755.12138148999998</v>
      </c>
    </row>
    <row r="37" spans="1:12" ht="12.75" customHeight="1" x14ac:dyDescent="0.2">
      <c r="A37" s="85" t="s">
        <v>152</v>
      </c>
      <c r="B37" s="85">
        <v>4</v>
      </c>
      <c r="C37" s="86">
        <v>1111.32701563</v>
      </c>
      <c r="D37" s="86">
        <v>1105.9627147799999</v>
      </c>
      <c r="E37" s="86">
        <v>0</v>
      </c>
      <c r="F37" s="86">
        <v>110.59627148</v>
      </c>
      <c r="G37" s="86">
        <v>276.49067869999999</v>
      </c>
      <c r="H37" s="86">
        <v>552.98135738999997</v>
      </c>
      <c r="I37" s="86">
        <v>0</v>
      </c>
      <c r="J37" s="86">
        <v>608.27949312999999</v>
      </c>
      <c r="K37" s="86">
        <v>718.87576461000003</v>
      </c>
      <c r="L37" s="86">
        <v>829.47203608999996</v>
      </c>
    </row>
    <row r="38" spans="1:12" ht="12.75" customHeight="1" x14ac:dyDescent="0.2">
      <c r="A38" s="85" t="s">
        <v>152</v>
      </c>
      <c r="B38" s="85">
        <v>5</v>
      </c>
      <c r="C38" s="86">
        <v>1104.3805906</v>
      </c>
      <c r="D38" s="86">
        <v>1098.9064682000001</v>
      </c>
      <c r="E38" s="86">
        <v>0</v>
      </c>
      <c r="F38" s="86">
        <v>109.89064682</v>
      </c>
      <c r="G38" s="86">
        <v>274.72661705000002</v>
      </c>
      <c r="H38" s="86">
        <v>549.45323410000003</v>
      </c>
      <c r="I38" s="86">
        <v>0</v>
      </c>
      <c r="J38" s="86">
        <v>604.39855751000005</v>
      </c>
      <c r="K38" s="86">
        <v>714.28920432999996</v>
      </c>
      <c r="L38" s="86">
        <v>824.17985114999999</v>
      </c>
    </row>
    <row r="39" spans="1:12" ht="12.75" customHeight="1" x14ac:dyDescent="0.2">
      <c r="A39" s="85" t="s">
        <v>152</v>
      </c>
      <c r="B39" s="85">
        <v>6</v>
      </c>
      <c r="C39" s="86">
        <v>1063.2483693700001</v>
      </c>
      <c r="D39" s="86">
        <v>1058.01231919</v>
      </c>
      <c r="E39" s="86">
        <v>0</v>
      </c>
      <c r="F39" s="86">
        <v>105.80123192000001</v>
      </c>
      <c r="G39" s="86">
        <v>264.50307980000002</v>
      </c>
      <c r="H39" s="86">
        <v>529.00615960000005</v>
      </c>
      <c r="I39" s="86">
        <v>0</v>
      </c>
      <c r="J39" s="86">
        <v>581.90677555000002</v>
      </c>
      <c r="K39" s="86">
        <v>687.70800746999998</v>
      </c>
      <c r="L39" s="86">
        <v>793.50923938999995</v>
      </c>
    </row>
    <row r="40" spans="1:12" ht="12.75" customHeight="1" x14ac:dyDescent="0.2">
      <c r="A40" s="85" t="s">
        <v>152</v>
      </c>
      <c r="B40" s="85">
        <v>7</v>
      </c>
      <c r="C40" s="86">
        <v>979.19395566000003</v>
      </c>
      <c r="D40" s="86">
        <v>974.35472837999998</v>
      </c>
      <c r="E40" s="86">
        <v>0</v>
      </c>
      <c r="F40" s="86">
        <v>97.435472840000003</v>
      </c>
      <c r="G40" s="86">
        <v>243.5886821</v>
      </c>
      <c r="H40" s="86">
        <v>487.17736418999999</v>
      </c>
      <c r="I40" s="86">
        <v>0</v>
      </c>
      <c r="J40" s="86">
        <v>535.89510060999999</v>
      </c>
      <c r="K40" s="86">
        <v>633.33057344999997</v>
      </c>
      <c r="L40" s="86">
        <v>730.76604628999996</v>
      </c>
    </row>
    <row r="41" spans="1:12" ht="12.75" customHeight="1" x14ac:dyDescent="0.2">
      <c r="A41" s="85" t="s">
        <v>152</v>
      </c>
      <c r="B41" s="85">
        <v>8</v>
      </c>
      <c r="C41" s="86">
        <v>906.74172366000005</v>
      </c>
      <c r="D41" s="86">
        <v>902.32442706999996</v>
      </c>
      <c r="E41" s="86">
        <v>0</v>
      </c>
      <c r="F41" s="86">
        <v>90.232442710000001</v>
      </c>
      <c r="G41" s="86">
        <v>225.58110676999999</v>
      </c>
      <c r="H41" s="86">
        <v>451.16221353999998</v>
      </c>
      <c r="I41" s="86">
        <v>0</v>
      </c>
      <c r="J41" s="86">
        <v>496.27843489000003</v>
      </c>
      <c r="K41" s="86">
        <v>586.51087759999996</v>
      </c>
      <c r="L41" s="86">
        <v>676.74332030000005</v>
      </c>
    </row>
    <row r="42" spans="1:12" ht="12.75" customHeight="1" x14ac:dyDescent="0.2">
      <c r="A42" s="85" t="s">
        <v>152</v>
      </c>
      <c r="B42" s="85">
        <v>9</v>
      </c>
      <c r="C42" s="86">
        <v>885.76971850999996</v>
      </c>
      <c r="D42" s="86">
        <v>881.16162974999997</v>
      </c>
      <c r="E42" s="86">
        <v>0</v>
      </c>
      <c r="F42" s="86">
        <v>88.116162979999999</v>
      </c>
      <c r="G42" s="86">
        <v>220.29040744</v>
      </c>
      <c r="H42" s="86">
        <v>440.58081487999999</v>
      </c>
      <c r="I42" s="86">
        <v>0</v>
      </c>
      <c r="J42" s="86">
        <v>484.63889635999999</v>
      </c>
      <c r="K42" s="86">
        <v>572.75505934</v>
      </c>
      <c r="L42" s="86">
        <v>660.87122231000001</v>
      </c>
    </row>
    <row r="43" spans="1:12" ht="12.75" customHeight="1" x14ac:dyDescent="0.2">
      <c r="A43" s="85" t="s">
        <v>152</v>
      </c>
      <c r="B43" s="85">
        <v>10</v>
      </c>
      <c r="C43" s="86">
        <v>886.62241138000002</v>
      </c>
      <c r="D43" s="86">
        <v>882.12967614000002</v>
      </c>
      <c r="E43" s="86">
        <v>0</v>
      </c>
      <c r="F43" s="86">
        <v>88.212967610000007</v>
      </c>
      <c r="G43" s="86">
        <v>220.53241904000001</v>
      </c>
      <c r="H43" s="86">
        <v>441.06483807000001</v>
      </c>
      <c r="I43" s="86">
        <v>0</v>
      </c>
      <c r="J43" s="86">
        <v>485.17132187999999</v>
      </c>
      <c r="K43" s="86">
        <v>573.38428949000001</v>
      </c>
      <c r="L43" s="86">
        <v>661.59725710999999</v>
      </c>
    </row>
    <row r="44" spans="1:12" ht="12.75" customHeight="1" x14ac:dyDescent="0.2">
      <c r="A44" s="85" t="s">
        <v>152</v>
      </c>
      <c r="B44" s="85">
        <v>11</v>
      </c>
      <c r="C44" s="86">
        <v>887.05887696000002</v>
      </c>
      <c r="D44" s="86">
        <v>882.42339135999998</v>
      </c>
      <c r="E44" s="86">
        <v>0</v>
      </c>
      <c r="F44" s="86">
        <v>88.242339139999999</v>
      </c>
      <c r="G44" s="86">
        <v>220.60584784</v>
      </c>
      <c r="H44" s="86">
        <v>441.21169567999999</v>
      </c>
      <c r="I44" s="86">
        <v>0</v>
      </c>
      <c r="J44" s="86">
        <v>485.33286525</v>
      </c>
      <c r="K44" s="86">
        <v>573.57520437999995</v>
      </c>
      <c r="L44" s="86">
        <v>661.81754351999996</v>
      </c>
    </row>
    <row r="45" spans="1:12" ht="12.75" customHeight="1" x14ac:dyDescent="0.2">
      <c r="A45" s="85" t="s">
        <v>152</v>
      </c>
      <c r="B45" s="85">
        <v>12</v>
      </c>
      <c r="C45" s="86">
        <v>884.45306849999997</v>
      </c>
      <c r="D45" s="86">
        <v>879.73760192999998</v>
      </c>
      <c r="E45" s="86">
        <v>0</v>
      </c>
      <c r="F45" s="86">
        <v>87.973760189999993</v>
      </c>
      <c r="G45" s="86">
        <v>219.93440047999999</v>
      </c>
      <c r="H45" s="86">
        <v>439.86880097</v>
      </c>
      <c r="I45" s="86">
        <v>0</v>
      </c>
      <c r="J45" s="86">
        <v>483.85568105999999</v>
      </c>
      <c r="K45" s="86">
        <v>571.82944124999995</v>
      </c>
      <c r="L45" s="86">
        <v>659.80320144999996</v>
      </c>
    </row>
    <row r="46" spans="1:12" ht="12.75" customHeight="1" x14ac:dyDescent="0.2">
      <c r="A46" s="85" t="s">
        <v>152</v>
      </c>
      <c r="B46" s="85">
        <v>13</v>
      </c>
      <c r="C46" s="86">
        <v>892.69700224999997</v>
      </c>
      <c r="D46" s="86">
        <v>887.85176651999996</v>
      </c>
      <c r="E46" s="86">
        <v>0</v>
      </c>
      <c r="F46" s="86">
        <v>88.785176649999997</v>
      </c>
      <c r="G46" s="86">
        <v>221.96294162999999</v>
      </c>
      <c r="H46" s="86">
        <v>443.92588325999998</v>
      </c>
      <c r="I46" s="86">
        <v>0</v>
      </c>
      <c r="J46" s="86">
        <v>488.31847159</v>
      </c>
      <c r="K46" s="86">
        <v>577.10364823999998</v>
      </c>
      <c r="L46" s="86">
        <v>665.88882489000002</v>
      </c>
    </row>
    <row r="47" spans="1:12" ht="12.75" customHeight="1" x14ac:dyDescent="0.2">
      <c r="A47" s="85" t="s">
        <v>152</v>
      </c>
      <c r="B47" s="85">
        <v>14</v>
      </c>
      <c r="C47" s="86">
        <v>881.86461360999999</v>
      </c>
      <c r="D47" s="86">
        <v>877.27953376000005</v>
      </c>
      <c r="E47" s="86">
        <v>0</v>
      </c>
      <c r="F47" s="86">
        <v>87.727953380000002</v>
      </c>
      <c r="G47" s="86">
        <v>219.31988344000001</v>
      </c>
      <c r="H47" s="86">
        <v>438.63976688000002</v>
      </c>
      <c r="I47" s="86">
        <v>0</v>
      </c>
      <c r="J47" s="86">
        <v>482.50374356999998</v>
      </c>
      <c r="K47" s="86">
        <v>570.23169694000001</v>
      </c>
      <c r="L47" s="86">
        <v>657.95965032000004</v>
      </c>
    </row>
    <row r="48" spans="1:12" ht="12.75" customHeight="1" x14ac:dyDescent="0.2">
      <c r="A48" s="85" t="s">
        <v>152</v>
      </c>
      <c r="B48" s="85">
        <v>15</v>
      </c>
      <c r="C48" s="86">
        <v>831.77464682000004</v>
      </c>
      <c r="D48" s="86">
        <v>827.60539681</v>
      </c>
      <c r="E48" s="86">
        <v>0</v>
      </c>
      <c r="F48" s="86">
        <v>82.760539679999994</v>
      </c>
      <c r="G48" s="86">
        <v>206.9013492</v>
      </c>
      <c r="H48" s="86">
        <v>413.80269841</v>
      </c>
      <c r="I48" s="86">
        <v>0</v>
      </c>
      <c r="J48" s="86">
        <v>455.18296824999999</v>
      </c>
      <c r="K48" s="86">
        <v>537.94350793000001</v>
      </c>
      <c r="L48" s="86">
        <v>620.70404760999998</v>
      </c>
    </row>
    <row r="49" spans="1:12" ht="12.75" customHeight="1" x14ac:dyDescent="0.2">
      <c r="A49" s="85" t="s">
        <v>152</v>
      </c>
      <c r="B49" s="85">
        <v>16</v>
      </c>
      <c r="C49" s="86">
        <v>757.93609013000003</v>
      </c>
      <c r="D49" s="86">
        <v>753.78317920999996</v>
      </c>
      <c r="E49" s="86">
        <v>0</v>
      </c>
      <c r="F49" s="86">
        <v>75.378317920000001</v>
      </c>
      <c r="G49" s="86">
        <v>188.44579479999999</v>
      </c>
      <c r="H49" s="86">
        <v>376.89158960999998</v>
      </c>
      <c r="I49" s="86">
        <v>0</v>
      </c>
      <c r="J49" s="86">
        <v>414.58074857000003</v>
      </c>
      <c r="K49" s="86">
        <v>489.95906649</v>
      </c>
      <c r="L49" s="86">
        <v>565.33738441000003</v>
      </c>
    </row>
    <row r="50" spans="1:12" ht="12.75" customHeight="1" x14ac:dyDescent="0.2">
      <c r="A50" s="85" t="s">
        <v>152</v>
      </c>
      <c r="B50" s="85">
        <v>17</v>
      </c>
      <c r="C50" s="86">
        <v>639.45974792000004</v>
      </c>
      <c r="D50" s="86">
        <v>636.02805251999996</v>
      </c>
      <c r="E50" s="86">
        <v>0</v>
      </c>
      <c r="F50" s="86">
        <v>63.602805250000003</v>
      </c>
      <c r="G50" s="86">
        <v>159.00701312999999</v>
      </c>
      <c r="H50" s="86">
        <v>318.01402625999998</v>
      </c>
      <c r="I50" s="86">
        <v>0</v>
      </c>
      <c r="J50" s="86">
        <v>349.81542889000002</v>
      </c>
      <c r="K50" s="86">
        <v>413.41823413999998</v>
      </c>
      <c r="L50" s="86">
        <v>477.02103939</v>
      </c>
    </row>
    <row r="51" spans="1:12" ht="12.75" customHeight="1" x14ac:dyDescent="0.2">
      <c r="A51" s="85" t="s">
        <v>152</v>
      </c>
      <c r="B51" s="85">
        <v>18</v>
      </c>
      <c r="C51" s="86">
        <v>569.91689049000001</v>
      </c>
      <c r="D51" s="86">
        <v>566.80588519000003</v>
      </c>
      <c r="E51" s="86">
        <v>0</v>
      </c>
      <c r="F51" s="86">
        <v>56.680588520000001</v>
      </c>
      <c r="G51" s="86">
        <v>141.70147130000001</v>
      </c>
      <c r="H51" s="86">
        <v>283.40294260000002</v>
      </c>
      <c r="I51" s="86">
        <v>0</v>
      </c>
      <c r="J51" s="86">
        <v>311.74323685000002</v>
      </c>
      <c r="K51" s="86">
        <v>368.42382536999997</v>
      </c>
      <c r="L51" s="86">
        <v>425.10441388999999</v>
      </c>
    </row>
    <row r="52" spans="1:12" ht="12.75" customHeight="1" x14ac:dyDescent="0.2">
      <c r="A52" s="85" t="s">
        <v>152</v>
      </c>
      <c r="B52" s="85">
        <v>19</v>
      </c>
      <c r="C52" s="86">
        <v>538.15238591000002</v>
      </c>
      <c r="D52" s="86">
        <v>535.07677821000004</v>
      </c>
      <c r="E52" s="86">
        <v>0</v>
      </c>
      <c r="F52" s="86">
        <v>53.507677819999998</v>
      </c>
      <c r="G52" s="86">
        <v>133.76919455000001</v>
      </c>
      <c r="H52" s="86">
        <v>267.53838911000003</v>
      </c>
      <c r="I52" s="86">
        <v>0</v>
      </c>
      <c r="J52" s="86">
        <v>294.29222801999998</v>
      </c>
      <c r="K52" s="86">
        <v>347.79990584000001</v>
      </c>
      <c r="L52" s="86">
        <v>401.30758365999998</v>
      </c>
    </row>
    <row r="53" spans="1:12" ht="12.75" customHeight="1" x14ac:dyDescent="0.2">
      <c r="A53" s="85" t="s">
        <v>152</v>
      </c>
      <c r="B53" s="85">
        <v>20</v>
      </c>
      <c r="C53" s="86">
        <v>529.51245054000003</v>
      </c>
      <c r="D53" s="86">
        <v>526.62428305000003</v>
      </c>
      <c r="E53" s="86">
        <v>0</v>
      </c>
      <c r="F53" s="86">
        <v>52.662428310000003</v>
      </c>
      <c r="G53" s="86">
        <v>131.65607076000001</v>
      </c>
      <c r="H53" s="86">
        <v>263.31214153000002</v>
      </c>
      <c r="I53" s="86">
        <v>0</v>
      </c>
      <c r="J53" s="86">
        <v>289.64335568000001</v>
      </c>
      <c r="K53" s="86">
        <v>342.30578398</v>
      </c>
      <c r="L53" s="86">
        <v>394.96821229</v>
      </c>
    </row>
    <row r="54" spans="1:12" ht="12.75" customHeight="1" x14ac:dyDescent="0.2">
      <c r="A54" s="85" t="s">
        <v>152</v>
      </c>
      <c r="B54" s="85">
        <v>21</v>
      </c>
      <c r="C54" s="86">
        <v>529.40330649999999</v>
      </c>
      <c r="D54" s="86">
        <v>526.57462312999996</v>
      </c>
      <c r="E54" s="86">
        <v>0</v>
      </c>
      <c r="F54" s="86">
        <v>52.65746231</v>
      </c>
      <c r="G54" s="86">
        <v>131.64365577999999</v>
      </c>
      <c r="H54" s="86">
        <v>263.28731156999999</v>
      </c>
      <c r="I54" s="86">
        <v>0</v>
      </c>
      <c r="J54" s="86">
        <v>289.61604272</v>
      </c>
      <c r="K54" s="86">
        <v>342.27350503000002</v>
      </c>
      <c r="L54" s="86">
        <v>394.93096735</v>
      </c>
    </row>
    <row r="55" spans="1:12" ht="12.75" customHeight="1" x14ac:dyDescent="0.2">
      <c r="A55" s="85" t="s">
        <v>152</v>
      </c>
      <c r="B55" s="85">
        <v>22</v>
      </c>
      <c r="C55" s="86">
        <v>544.37240482000004</v>
      </c>
      <c r="D55" s="86">
        <v>541.40657467999995</v>
      </c>
      <c r="E55" s="86">
        <v>0</v>
      </c>
      <c r="F55" s="86">
        <v>54.140657470000001</v>
      </c>
      <c r="G55" s="86">
        <v>135.35164366999999</v>
      </c>
      <c r="H55" s="86">
        <v>270.70328733999997</v>
      </c>
      <c r="I55" s="86">
        <v>0</v>
      </c>
      <c r="J55" s="86">
        <v>297.77361607</v>
      </c>
      <c r="K55" s="86">
        <v>351.91427354000001</v>
      </c>
      <c r="L55" s="86">
        <v>406.05493101000002</v>
      </c>
    </row>
    <row r="56" spans="1:12" ht="12.75" customHeight="1" x14ac:dyDescent="0.2">
      <c r="A56" s="85" t="s">
        <v>152</v>
      </c>
      <c r="B56" s="85">
        <v>23</v>
      </c>
      <c r="C56" s="86">
        <v>603.77421160999995</v>
      </c>
      <c r="D56" s="86">
        <v>600.76873970999998</v>
      </c>
      <c r="E56" s="86">
        <v>0</v>
      </c>
      <c r="F56" s="86">
        <v>60.076873970000001</v>
      </c>
      <c r="G56" s="86">
        <v>150.19218493</v>
      </c>
      <c r="H56" s="86">
        <v>300.38436985999999</v>
      </c>
      <c r="I56" s="86">
        <v>0</v>
      </c>
      <c r="J56" s="86">
        <v>330.42280684000002</v>
      </c>
      <c r="K56" s="86">
        <v>390.49968080999997</v>
      </c>
      <c r="L56" s="86">
        <v>450.57655477999998</v>
      </c>
    </row>
    <row r="57" spans="1:12" ht="12.75" customHeight="1" x14ac:dyDescent="0.2">
      <c r="A57" s="85" t="s">
        <v>152</v>
      </c>
      <c r="B57" s="85">
        <v>24</v>
      </c>
      <c r="C57" s="86">
        <v>770.56164664000005</v>
      </c>
      <c r="D57" s="86">
        <v>766.82230506999997</v>
      </c>
      <c r="E57" s="86">
        <v>0</v>
      </c>
      <c r="F57" s="86">
        <v>76.682230509999997</v>
      </c>
      <c r="G57" s="86">
        <v>191.70557626999999</v>
      </c>
      <c r="H57" s="86">
        <v>383.41115253999999</v>
      </c>
      <c r="I57" s="86">
        <v>0</v>
      </c>
      <c r="J57" s="86">
        <v>421.75226779000002</v>
      </c>
      <c r="K57" s="86">
        <v>498.43449829999997</v>
      </c>
      <c r="L57" s="86">
        <v>575.11672880000003</v>
      </c>
    </row>
    <row r="58" spans="1:12" ht="12.75" customHeight="1" x14ac:dyDescent="0.2">
      <c r="A58" s="85" t="s">
        <v>153</v>
      </c>
      <c r="B58" s="85">
        <v>1</v>
      </c>
      <c r="C58" s="86">
        <v>920.17805185999998</v>
      </c>
      <c r="D58" s="86">
        <v>915.89440596999998</v>
      </c>
      <c r="E58" s="86">
        <v>0</v>
      </c>
      <c r="F58" s="86">
        <v>91.589440600000003</v>
      </c>
      <c r="G58" s="86">
        <v>228.97360148999999</v>
      </c>
      <c r="H58" s="86">
        <v>457.94720298999999</v>
      </c>
      <c r="I58" s="86">
        <v>0</v>
      </c>
      <c r="J58" s="86">
        <v>503.74192327999998</v>
      </c>
      <c r="K58" s="86">
        <v>595.33136388000003</v>
      </c>
      <c r="L58" s="86">
        <v>686.92080448000002</v>
      </c>
    </row>
    <row r="59" spans="1:12" ht="12.75" customHeight="1" x14ac:dyDescent="0.2">
      <c r="A59" s="85" t="s">
        <v>153</v>
      </c>
      <c r="B59" s="85">
        <v>2</v>
      </c>
      <c r="C59" s="86">
        <v>1012.63580614</v>
      </c>
      <c r="D59" s="86">
        <v>1007.8901303</v>
      </c>
      <c r="E59" s="86">
        <v>0</v>
      </c>
      <c r="F59" s="86">
        <v>100.78901303000001</v>
      </c>
      <c r="G59" s="86">
        <v>251.97253258000001</v>
      </c>
      <c r="H59" s="86">
        <v>503.94506515</v>
      </c>
      <c r="I59" s="86">
        <v>0</v>
      </c>
      <c r="J59" s="86">
        <v>554.33957167000005</v>
      </c>
      <c r="K59" s="86">
        <v>655.12858470000003</v>
      </c>
      <c r="L59" s="86">
        <v>755.91759773000001</v>
      </c>
    </row>
    <row r="60" spans="1:12" ht="12.75" customHeight="1" x14ac:dyDescent="0.2">
      <c r="A60" s="85" t="s">
        <v>153</v>
      </c>
      <c r="B60" s="85">
        <v>3</v>
      </c>
      <c r="C60" s="86">
        <v>1120.00666972</v>
      </c>
      <c r="D60" s="86">
        <v>1114.28386224</v>
      </c>
      <c r="E60" s="86">
        <v>0</v>
      </c>
      <c r="F60" s="86">
        <v>111.42838621999999</v>
      </c>
      <c r="G60" s="86">
        <v>278.57096555999999</v>
      </c>
      <c r="H60" s="86">
        <v>557.14193111999998</v>
      </c>
      <c r="I60" s="86">
        <v>0</v>
      </c>
      <c r="J60" s="86">
        <v>612.85612422999998</v>
      </c>
      <c r="K60" s="86">
        <v>724.28451045999998</v>
      </c>
      <c r="L60" s="86">
        <v>835.71289667999997</v>
      </c>
    </row>
    <row r="61" spans="1:12" ht="12.75" customHeight="1" x14ac:dyDescent="0.2">
      <c r="A61" s="85" t="s">
        <v>153</v>
      </c>
      <c r="B61" s="85">
        <v>4</v>
      </c>
      <c r="C61" s="86">
        <v>1144.8840015000001</v>
      </c>
      <c r="D61" s="86">
        <v>1138.86963709</v>
      </c>
      <c r="E61" s="86">
        <v>0</v>
      </c>
      <c r="F61" s="86">
        <v>113.88696371</v>
      </c>
      <c r="G61" s="86">
        <v>284.71740927000002</v>
      </c>
      <c r="H61" s="86">
        <v>569.43481855000005</v>
      </c>
      <c r="I61" s="86">
        <v>0</v>
      </c>
      <c r="J61" s="86">
        <v>626.37830039999994</v>
      </c>
      <c r="K61" s="86">
        <v>740.26526410999998</v>
      </c>
      <c r="L61" s="86">
        <v>854.15222782000001</v>
      </c>
    </row>
    <row r="62" spans="1:12" ht="12.75" customHeight="1" x14ac:dyDescent="0.2">
      <c r="A62" s="85" t="s">
        <v>153</v>
      </c>
      <c r="B62" s="85">
        <v>5</v>
      </c>
      <c r="C62" s="86">
        <v>1139.8869942900001</v>
      </c>
      <c r="D62" s="86">
        <v>1133.76148635</v>
      </c>
      <c r="E62" s="86">
        <v>0</v>
      </c>
      <c r="F62" s="86">
        <v>113.37614864</v>
      </c>
      <c r="G62" s="86">
        <v>283.44037158999998</v>
      </c>
      <c r="H62" s="86">
        <v>566.88074317999997</v>
      </c>
      <c r="I62" s="86">
        <v>0</v>
      </c>
      <c r="J62" s="86">
        <v>623.56881749000001</v>
      </c>
      <c r="K62" s="86">
        <v>736.94496613000001</v>
      </c>
      <c r="L62" s="86">
        <v>850.32111476</v>
      </c>
    </row>
    <row r="63" spans="1:12" ht="12.75" customHeight="1" x14ac:dyDescent="0.2">
      <c r="A63" s="85" t="s">
        <v>153</v>
      </c>
      <c r="B63" s="85">
        <v>6</v>
      </c>
      <c r="C63" s="86">
        <v>1115.71241014</v>
      </c>
      <c r="D63" s="86">
        <v>1110.38616615</v>
      </c>
      <c r="E63" s="86">
        <v>0</v>
      </c>
      <c r="F63" s="86">
        <v>111.03861662</v>
      </c>
      <c r="G63" s="86">
        <v>277.59654153999998</v>
      </c>
      <c r="H63" s="86">
        <v>555.19308307999995</v>
      </c>
      <c r="I63" s="86">
        <v>0</v>
      </c>
      <c r="J63" s="86">
        <v>610.71239137999999</v>
      </c>
      <c r="K63" s="86">
        <v>721.75100799999996</v>
      </c>
      <c r="L63" s="86">
        <v>832.78962461000003</v>
      </c>
    </row>
    <row r="64" spans="1:12" ht="12.75" customHeight="1" x14ac:dyDescent="0.2">
      <c r="A64" s="85" t="s">
        <v>153</v>
      </c>
      <c r="B64" s="85">
        <v>7</v>
      </c>
      <c r="C64" s="86">
        <v>1037.3829720399999</v>
      </c>
      <c r="D64" s="86">
        <v>1032.19949129</v>
      </c>
      <c r="E64" s="86">
        <v>0</v>
      </c>
      <c r="F64" s="86">
        <v>103.21994913</v>
      </c>
      <c r="G64" s="86">
        <v>258.04987282000002</v>
      </c>
      <c r="H64" s="86">
        <v>516.09974565000005</v>
      </c>
      <c r="I64" s="86">
        <v>0</v>
      </c>
      <c r="J64" s="86">
        <v>567.70972021</v>
      </c>
      <c r="K64" s="86">
        <v>670.92966934000003</v>
      </c>
      <c r="L64" s="86">
        <v>774.14961846999995</v>
      </c>
    </row>
    <row r="65" spans="1:12" ht="12.75" customHeight="1" x14ac:dyDescent="0.2">
      <c r="A65" s="85" t="s">
        <v>153</v>
      </c>
      <c r="B65" s="85">
        <v>8</v>
      </c>
      <c r="C65" s="86">
        <v>960.25860574000001</v>
      </c>
      <c r="D65" s="86">
        <v>955.41270211000005</v>
      </c>
      <c r="E65" s="86">
        <v>0</v>
      </c>
      <c r="F65" s="86">
        <v>95.541270209999993</v>
      </c>
      <c r="G65" s="86">
        <v>238.85317552999999</v>
      </c>
      <c r="H65" s="86">
        <v>477.70635105999997</v>
      </c>
      <c r="I65" s="86">
        <v>0</v>
      </c>
      <c r="J65" s="86">
        <v>525.47698616000002</v>
      </c>
      <c r="K65" s="86">
        <v>621.01825637000002</v>
      </c>
      <c r="L65" s="86">
        <v>716.55952658000001</v>
      </c>
    </row>
    <row r="66" spans="1:12" ht="12.75" customHeight="1" x14ac:dyDescent="0.2">
      <c r="A66" s="85" t="s">
        <v>153</v>
      </c>
      <c r="B66" s="85">
        <v>9</v>
      </c>
      <c r="C66" s="86">
        <v>951.51027725999995</v>
      </c>
      <c r="D66" s="86">
        <v>946.74427494999998</v>
      </c>
      <c r="E66" s="86">
        <v>0</v>
      </c>
      <c r="F66" s="86">
        <v>94.674427499999993</v>
      </c>
      <c r="G66" s="86">
        <v>236.68606874</v>
      </c>
      <c r="H66" s="86">
        <v>473.37213747999999</v>
      </c>
      <c r="I66" s="86">
        <v>0</v>
      </c>
      <c r="J66" s="86">
        <v>520.70935122000003</v>
      </c>
      <c r="K66" s="86">
        <v>615.38377872000001</v>
      </c>
      <c r="L66" s="86">
        <v>710.05820620999998</v>
      </c>
    </row>
    <row r="67" spans="1:12" ht="12.75" customHeight="1" x14ac:dyDescent="0.2">
      <c r="A67" s="85" t="s">
        <v>153</v>
      </c>
      <c r="B67" s="85">
        <v>10</v>
      </c>
      <c r="C67" s="86">
        <v>913.05645977999995</v>
      </c>
      <c r="D67" s="86">
        <v>908.40910907</v>
      </c>
      <c r="E67" s="86">
        <v>0</v>
      </c>
      <c r="F67" s="86">
        <v>90.840910910000005</v>
      </c>
      <c r="G67" s="86">
        <v>227.10227727</v>
      </c>
      <c r="H67" s="86">
        <v>454.20455454</v>
      </c>
      <c r="I67" s="86">
        <v>0</v>
      </c>
      <c r="J67" s="86">
        <v>499.62500999000002</v>
      </c>
      <c r="K67" s="86">
        <v>590.46592090000001</v>
      </c>
      <c r="L67" s="86">
        <v>681.30683180000005</v>
      </c>
    </row>
    <row r="68" spans="1:12" ht="12.75" customHeight="1" x14ac:dyDescent="0.2">
      <c r="A68" s="85" t="s">
        <v>153</v>
      </c>
      <c r="B68" s="85">
        <v>11</v>
      </c>
      <c r="C68" s="86">
        <v>906.19610509999995</v>
      </c>
      <c r="D68" s="86">
        <v>901.06721803999994</v>
      </c>
      <c r="E68" s="86">
        <v>0</v>
      </c>
      <c r="F68" s="86">
        <v>90.106721800000003</v>
      </c>
      <c r="G68" s="86">
        <v>225.26680450999999</v>
      </c>
      <c r="H68" s="86">
        <v>450.53360901999997</v>
      </c>
      <c r="I68" s="86">
        <v>0</v>
      </c>
      <c r="J68" s="86">
        <v>495.58696992</v>
      </c>
      <c r="K68" s="86">
        <v>585.69369172999995</v>
      </c>
      <c r="L68" s="86">
        <v>675.80041353000001</v>
      </c>
    </row>
    <row r="69" spans="1:12" ht="12.75" customHeight="1" x14ac:dyDescent="0.2">
      <c r="A69" s="85" t="s">
        <v>153</v>
      </c>
      <c r="B69" s="85">
        <v>12</v>
      </c>
      <c r="C69" s="86">
        <v>911.49307314999999</v>
      </c>
      <c r="D69" s="86">
        <v>906.71608107999998</v>
      </c>
      <c r="E69" s="86">
        <v>0</v>
      </c>
      <c r="F69" s="86">
        <v>90.671608109999994</v>
      </c>
      <c r="G69" s="86">
        <v>226.67902027</v>
      </c>
      <c r="H69" s="86">
        <v>453.35804053999999</v>
      </c>
      <c r="I69" s="86">
        <v>0</v>
      </c>
      <c r="J69" s="86">
        <v>498.69384459000003</v>
      </c>
      <c r="K69" s="86">
        <v>589.36545269999999</v>
      </c>
      <c r="L69" s="86">
        <v>680.03706080999996</v>
      </c>
    </row>
    <row r="70" spans="1:12" ht="12.75" customHeight="1" x14ac:dyDescent="0.2">
      <c r="A70" s="85" t="s">
        <v>153</v>
      </c>
      <c r="B70" s="85">
        <v>13</v>
      </c>
      <c r="C70" s="86">
        <v>917.20961890000001</v>
      </c>
      <c r="D70" s="86">
        <v>913.08516172999998</v>
      </c>
      <c r="E70" s="86">
        <v>0</v>
      </c>
      <c r="F70" s="86">
        <v>91.308516170000004</v>
      </c>
      <c r="G70" s="86">
        <v>228.27129042999999</v>
      </c>
      <c r="H70" s="86">
        <v>456.54258086999999</v>
      </c>
      <c r="I70" s="86">
        <v>0</v>
      </c>
      <c r="J70" s="86">
        <v>502.19683894999997</v>
      </c>
      <c r="K70" s="86">
        <v>593.50535511999999</v>
      </c>
      <c r="L70" s="86">
        <v>684.81387129999996</v>
      </c>
    </row>
    <row r="71" spans="1:12" ht="12.75" customHeight="1" x14ac:dyDescent="0.2">
      <c r="A71" s="85" t="s">
        <v>153</v>
      </c>
      <c r="B71" s="85">
        <v>14</v>
      </c>
      <c r="C71" s="86">
        <v>893.13417092999998</v>
      </c>
      <c r="D71" s="86">
        <v>889.09373263999998</v>
      </c>
      <c r="E71" s="86">
        <v>0</v>
      </c>
      <c r="F71" s="86">
        <v>88.909373259999995</v>
      </c>
      <c r="G71" s="86">
        <v>222.27343316</v>
      </c>
      <c r="H71" s="86">
        <v>444.54686631999999</v>
      </c>
      <c r="I71" s="86">
        <v>0</v>
      </c>
      <c r="J71" s="86">
        <v>489.00155295000002</v>
      </c>
      <c r="K71" s="86">
        <v>577.91092621999996</v>
      </c>
      <c r="L71" s="86">
        <v>666.82029948000002</v>
      </c>
    </row>
    <row r="72" spans="1:12" ht="12.75" customHeight="1" x14ac:dyDescent="0.2">
      <c r="A72" s="85" t="s">
        <v>153</v>
      </c>
      <c r="B72" s="85">
        <v>15</v>
      </c>
      <c r="C72" s="86">
        <v>816.69724135000001</v>
      </c>
      <c r="D72" s="86">
        <v>813.00912969000001</v>
      </c>
      <c r="E72" s="86">
        <v>0</v>
      </c>
      <c r="F72" s="86">
        <v>81.300912969999999</v>
      </c>
      <c r="G72" s="86">
        <v>203.25228242</v>
      </c>
      <c r="H72" s="86">
        <v>406.50456485000001</v>
      </c>
      <c r="I72" s="86">
        <v>0</v>
      </c>
      <c r="J72" s="86">
        <v>447.15502133000001</v>
      </c>
      <c r="K72" s="86">
        <v>528.45593429999997</v>
      </c>
      <c r="L72" s="86">
        <v>609.75684726999998</v>
      </c>
    </row>
    <row r="73" spans="1:12" ht="12.75" customHeight="1" x14ac:dyDescent="0.2">
      <c r="A73" s="85" t="s">
        <v>153</v>
      </c>
      <c r="B73" s="85">
        <v>16</v>
      </c>
      <c r="C73" s="86">
        <v>747.56144270000004</v>
      </c>
      <c r="D73" s="86">
        <v>744.21180402000005</v>
      </c>
      <c r="E73" s="86">
        <v>0</v>
      </c>
      <c r="F73" s="86">
        <v>74.421180399999997</v>
      </c>
      <c r="G73" s="86">
        <v>186.05295100999999</v>
      </c>
      <c r="H73" s="86">
        <v>372.10590201000002</v>
      </c>
      <c r="I73" s="86">
        <v>0</v>
      </c>
      <c r="J73" s="86">
        <v>409.31649220999998</v>
      </c>
      <c r="K73" s="86">
        <v>483.73767261</v>
      </c>
      <c r="L73" s="86">
        <v>558.15885302000004</v>
      </c>
    </row>
    <row r="74" spans="1:12" ht="12.75" customHeight="1" x14ac:dyDescent="0.2">
      <c r="A74" s="85" t="s">
        <v>153</v>
      </c>
      <c r="B74" s="85">
        <v>17</v>
      </c>
      <c r="C74" s="86">
        <v>628.61085475000004</v>
      </c>
      <c r="D74" s="86">
        <v>625.77867154</v>
      </c>
      <c r="E74" s="86">
        <v>0</v>
      </c>
      <c r="F74" s="86">
        <v>62.577867150000003</v>
      </c>
      <c r="G74" s="86">
        <v>156.44466789000001</v>
      </c>
      <c r="H74" s="86">
        <v>312.88933577</v>
      </c>
      <c r="I74" s="86">
        <v>0</v>
      </c>
      <c r="J74" s="86">
        <v>344.17826934999999</v>
      </c>
      <c r="K74" s="86">
        <v>406.75613650000003</v>
      </c>
      <c r="L74" s="86">
        <v>469.33400366000001</v>
      </c>
    </row>
    <row r="75" spans="1:12" ht="12.75" customHeight="1" x14ac:dyDescent="0.2">
      <c r="A75" s="85" t="s">
        <v>153</v>
      </c>
      <c r="B75" s="85">
        <v>18</v>
      </c>
      <c r="C75" s="86">
        <v>542.63268647999996</v>
      </c>
      <c r="D75" s="86">
        <v>539.93965391999996</v>
      </c>
      <c r="E75" s="86">
        <v>0</v>
      </c>
      <c r="F75" s="86">
        <v>53.99396539</v>
      </c>
      <c r="G75" s="86">
        <v>134.98491347999999</v>
      </c>
      <c r="H75" s="86">
        <v>269.96982695999998</v>
      </c>
      <c r="I75" s="86">
        <v>0</v>
      </c>
      <c r="J75" s="86">
        <v>296.96680966000002</v>
      </c>
      <c r="K75" s="86">
        <v>350.96077505</v>
      </c>
      <c r="L75" s="86">
        <v>404.95474044000002</v>
      </c>
    </row>
    <row r="76" spans="1:12" ht="12.75" customHeight="1" x14ac:dyDescent="0.2">
      <c r="A76" s="85" t="s">
        <v>153</v>
      </c>
      <c r="B76" s="85">
        <v>19</v>
      </c>
      <c r="C76" s="86">
        <v>541.13894542000003</v>
      </c>
      <c r="D76" s="86">
        <v>538.46671855</v>
      </c>
      <c r="E76" s="86">
        <v>0</v>
      </c>
      <c r="F76" s="86">
        <v>53.846671860000001</v>
      </c>
      <c r="G76" s="86">
        <v>134.61667964</v>
      </c>
      <c r="H76" s="86">
        <v>269.23335928</v>
      </c>
      <c r="I76" s="86">
        <v>0</v>
      </c>
      <c r="J76" s="86">
        <v>296.1566952</v>
      </c>
      <c r="K76" s="86">
        <v>350.00336706000002</v>
      </c>
      <c r="L76" s="86">
        <v>403.85003891000002</v>
      </c>
    </row>
    <row r="77" spans="1:12" ht="12.75" customHeight="1" x14ac:dyDescent="0.2">
      <c r="A77" s="85" t="s">
        <v>153</v>
      </c>
      <c r="B77" s="85">
        <v>20</v>
      </c>
      <c r="C77" s="86">
        <v>535.58206042999996</v>
      </c>
      <c r="D77" s="86">
        <v>533.14028828000005</v>
      </c>
      <c r="E77" s="86">
        <v>0</v>
      </c>
      <c r="F77" s="86">
        <v>53.314028829999998</v>
      </c>
      <c r="G77" s="86">
        <v>133.28507207000001</v>
      </c>
      <c r="H77" s="86">
        <v>266.57014414000002</v>
      </c>
      <c r="I77" s="86">
        <v>0</v>
      </c>
      <c r="J77" s="86">
        <v>293.22715855000001</v>
      </c>
      <c r="K77" s="86">
        <v>346.54118738</v>
      </c>
      <c r="L77" s="86">
        <v>399.85521620999998</v>
      </c>
    </row>
    <row r="78" spans="1:12" ht="12.75" customHeight="1" x14ac:dyDescent="0.2">
      <c r="A78" s="85" t="s">
        <v>153</v>
      </c>
      <c r="B78" s="85">
        <v>21</v>
      </c>
      <c r="C78" s="86">
        <v>534.78979409999999</v>
      </c>
      <c r="D78" s="86">
        <v>532.45545933000005</v>
      </c>
      <c r="E78" s="86">
        <v>0</v>
      </c>
      <c r="F78" s="86">
        <v>53.245545929999999</v>
      </c>
      <c r="G78" s="86">
        <v>133.11386483000001</v>
      </c>
      <c r="H78" s="86">
        <v>266.22772966999997</v>
      </c>
      <c r="I78" s="86">
        <v>0</v>
      </c>
      <c r="J78" s="86">
        <v>292.85050262999999</v>
      </c>
      <c r="K78" s="86">
        <v>346.09604855999999</v>
      </c>
      <c r="L78" s="86">
        <v>399.34159449999999</v>
      </c>
    </row>
    <row r="79" spans="1:12" ht="12.75" customHeight="1" x14ac:dyDescent="0.2">
      <c r="A79" s="85" t="s">
        <v>153</v>
      </c>
      <c r="B79" s="85">
        <v>22</v>
      </c>
      <c r="C79" s="86">
        <v>527.16788663</v>
      </c>
      <c r="D79" s="86">
        <v>524.67453534000003</v>
      </c>
      <c r="E79" s="86">
        <v>0</v>
      </c>
      <c r="F79" s="86">
        <v>52.46745353</v>
      </c>
      <c r="G79" s="86">
        <v>131.16863384000001</v>
      </c>
      <c r="H79" s="86">
        <v>262.33726767000002</v>
      </c>
      <c r="I79" s="86">
        <v>0</v>
      </c>
      <c r="J79" s="86">
        <v>288.57099443999999</v>
      </c>
      <c r="K79" s="86">
        <v>341.03844796999999</v>
      </c>
      <c r="L79" s="86">
        <v>393.50590151</v>
      </c>
    </row>
    <row r="80" spans="1:12" ht="12.75" customHeight="1" x14ac:dyDescent="0.2">
      <c r="A80" s="85" t="s">
        <v>153</v>
      </c>
      <c r="B80" s="85">
        <v>23</v>
      </c>
      <c r="C80" s="86">
        <v>576.32220763999999</v>
      </c>
      <c r="D80" s="86">
        <v>573.38996439000005</v>
      </c>
      <c r="E80" s="86">
        <v>0</v>
      </c>
      <c r="F80" s="86">
        <v>57.338996440000003</v>
      </c>
      <c r="G80" s="86">
        <v>143.34749110000001</v>
      </c>
      <c r="H80" s="86">
        <v>286.69498220000003</v>
      </c>
      <c r="I80" s="86">
        <v>0</v>
      </c>
      <c r="J80" s="86">
        <v>315.36448041</v>
      </c>
      <c r="K80" s="86">
        <v>372.70347685000002</v>
      </c>
      <c r="L80" s="86">
        <v>430.04247328999998</v>
      </c>
    </row>
    <row r="81" spans="1:12" ht="12.75" customHeight="1" x14ac:dyDescent="0.2">
      <c r="A81" s="85" t="s">
        <v>153</v>
      </c>
      <c r="B81" s="85">
        <v>24</v>
      </c>
      <c r="C81" s="86">
        <v>711.68422709000004</v>
      </c>
      <c r="D81" s="86">
        <v>707.99406772999998</v>
      </c>
      <c r="E81" s="86">
        <v>0</v>
      </c>
      <c r="F81" s="86">
        <v>70.799406770000004</v>
      </c>
      <c r="G81" s="86">
        <v>176.99851692999999</v>
      </c>
      <c r="H81" s="86">
        <v>353.99703387</v>
      </c>
      <c r="I81" s="86">
        <v>0</v>
      </c>
      <c r="J81" s="86">
        <v>389.39673725</v>
      </c>
      <c r="K81" s="86">
        <v>460.19614402000002</v>
      </c>
      <c r="L81" s="86">
        <v>530.99555080000005</v>
      </c>
    </row>
    <row r="82" spans="1:12" ht="12.75" customHeight="1" x14ac:dyDescent="0.2">
      <c r="A82" s="85" t="s">
        <v>154</v>
      </c>
      <c r="B82" s="85">
        <v>1</v>
      </c>
      <c r="C82" s="86">
        <v>858.05407322999997</v>
      </c>
      <c r="D82" s="86">
        <v>853.82596642999999</v>
      </c>
      <c r="E82" s="86">
        <v>0</v>
      </c>
      <c r="F82" s="86">
        <v>85.382596640000003</v>
      </c>
      <c r="G82" s="86">
        <v>213.45649161</v>
      </c>
      <c r="H82" s="86">
        <v>426.91298322</v>
      </c>
      <c r="I82" s="86">
        <v>0</v>
      </c>
      <c r="J82" s="86">
        <v>469.60428153999999</v>
      </c>
      <c r="K82" s="86">
        <v>554.98687817999996</v>
      </c>
      <c r="L82" s="86">
        <v>640.36947482000005</v>
      </c>
    </row>
    <row r="83" spans="1:12" ht="12.75" customHeight="1" x14ac:dyDescent="0.2">
      <c r="A83" s="85" t="s">
        <v>154</v>
      </c>
      <c r="B83" s="85">
        <v>2</v>
      </c>
      <c r="C83" s="86">
        <v>981.44387495000001</v>
      </c>
      <c r="D83" s="86">
        <v>976.52152182999998</v>
      </c>
      <c r="E83" s="86">
        <v>0</v>
      </c>
      <c r="F83" s="86">
        <v>97.652152180000002</v>
      </c>
      <c r="G83" s="86">
        <v>244.13038046</v>
      </c>
      <c r="H83" s="86">
        <v>488.26076092</v>
      </c>
      <c r="I83" s="86">
        <v>0</v>
      </c>
      <c r="J83" s="86">
        <v>537.08683700999995</v>
      </c>
      <c r="K83" s="86">
        <v>634.73898918999998</v>
      </c>
      <c r="L83" s="86">
        <v>732.39114137000001</v>
      </c>
    </row>
    <row r="84" spans="1:12" ht="12.75" customHeight="1" x14ac:dyDescent="0.2">
      <c r="A84" s="85" t="s">
        <v>154</v>
      </c>
      <c r="B84" s="85">
        <v>3</v>
      </c>
      <c r="C84" s="86">
        <v>1090.14455099</v>
      </c>
      <c r="D84" s="86">
        <v>1084.8729027500001</v>
      </c>
      <c r="E84" s="86">
        <v>0</v>
      </c>
      <c r="F84" s="86">
        <v>108.48729028</v>
      </c>
      <c r="G84" s="86">
        <v>271.21822569</v>
      </c>
      <c r="H84" s="86">
        <v>542.43645137999999</v>
      </c>
      <c r="I84" s="86">
        <v>0</v>
      </c>
      <c r="J84" s="86">
        <v>596.68009651</v>
      </c>
      <c r="K84" s="86">
        <v>705.16738679000002</v>
      </c>
      <c r="L84" s="86">
        <v>813.65467706000004</v>
      </c>
    </row>
    <row r="85" spans="1:12" ht="12.75" customHeight="1" x14ac:dyDescent="0.2">
      <c r="A85" s="85" t="s">
        <v>154</v>
      </c>
      <c r="B85" s="85">
        <v>4</v>
      </c>
      <c r="C85" s="86">
        <v>1106.5918726100001</v>
      </c>
      <c r="D85" s="86">
        <v>1101.2509515300001</v>
      </c>
      <c r="E85" s="86">
        <v>0</v>
      </c>
      <c r="F85" s="86">
        <v>110.12509515000001</v>
      </c>
      <c r="G85" s="86">
        <v>275.31273787999999</v>
      </c>
      <c r="H85" s="86">
        <v>550.62547576999998</v>
      </c>
      <c r="I85" s="86">
        <v>0</v>
      </c>
      <c r="J85" s="86">
        <v>605.68802333999997</v>
      </c>
      <c r="K85" s="86">
        <v>715.81311848999997</v>
      </c>
      <c r="L85" s="86">
        <v>825.93821364999997</v>
      </c>
    </row>
    <row r="86" spans="1:12" ht="12.75" customHeight="1" x14ac:dyDescent="0.2">
      <c r="A86" s="85" t="s">
        <v>154</v>
      </c>
      <c r="B86" s="85">
        <v>5</v>
      </c>
      <c r="C86" s="86">
        <v>1099.18976922</v>
      </c>
      <c r="D86" s="86">
        <v>1093.78793311</v>
      </c>
      <c r="E86" s="86">
        <v>0</v>
      </c>
      <c r="F86" s="86">
        <v>109.37879331000001</v>
      </c>
      <c r="G86" s="86">
        <v>273.44698327999998</v>
      </c>
      <c r="H86" s="86">
        <v>546.89396655999997</v>
      </c>
      <c r="I86" s="86">
        <v>0</v>
      </c>
      <c r="J86" s="86">
        <v>601.58336321000002</v>
      </c>
      <c r="K86" s="86">
        <v>710.96215652000001</v>
      </c>
      <c r="L86" s="86">
        <v>820.34094983</v>
      </c>
    </row>
    <row r="87" spans="1:12" ht="12.75" customHeight="1" x14ac:dyDescent="0.2">
      <c r="A87" s="85" t="s">
        <v>154</v>
      </c>
      <c r="B87" s="85">
        <v>6</v>
      </c>
      <c r="C87" s="86">
        <v>1064.2238010999999</v>
      </c>
      <c r="D87" s="86">
        <v>1059.0940249</v>
      </c>
      <c r="E87" s="86">
        <v>0</v>
      </c>
      <c r="F87" s="86">
        <v>105.90940249000001</v>
      </c>
      <c r="G87" s="86">
        <v>264.77350623000001</v>
      </c>
      <c r="H87" s="86">
        <v>529.54701245000001</v>
      </c>
      <c r="I87" s="86">
        <v>0</v>
      </c>
      <c r="J87" s="86">
        <v>582.50171369999998</v>
      </c>
      <c r="K87" s="86">
        <v>688.41111619000003</v>
      </c>
      <c r="L87" s="86">
        <v>794.32051867999996</v>
      </c>
    </row>
    <row r="88" spans="1:12" ht="12.75" customHeight="1" x14ac:dyDescent="0.2">
      <c r="A88" s="85" t="s">
        <v>154</v>
      </c>
      <c r="B88" s="85">
        <v>7</v>
      </c>
      <c r="C88" s="86">
        <v>991.86917579999999</v>
      </c>
      <c r="D88" s="86">
        <v>987.13785313000005</v>
      </c>
      <c r="E88" s="86">
        <v>0</v>
      </c>
      <c r="F88" s="86">
        <v>98.713785310000006</v>
      </c>
      <c r="G88" s="86">
        <v>246.78446328000001</v>
      </c>
      <c r="H88" s="86">
        <v>493.56892656999997</v>
      </c>
      <c r="I88" s="86">
        <v>0</v>
      </c>
      <c r="J88" s="86">
        <v>542.92581921999999</v>
      </c>
      <c r="K88" s="86">
        <v>641.63960453000004</v>
      </c>
      <c r="L88" s="86">
        <v>740.35338984999999</v>
      </c>
    </row>
    <row r="89" spans="1:12" ht="12.75" customHeight="1" x14ac:dyDescent="0.2">
      <c r="A89" s="85" t="s">
        <v>154</v>
      </c>
      <c r="B89" s="85">
        <v>8</v>
      </c>
      <c r="C89" s="86">
        <v>922.64428009999995</v>
      </c>
      <c r="D89" s="86">
        <v>918.26136638000003</v>
      </c>
      <c r="E89" s="86">
        <v>0</v>
      </c>
      <c r="F89" s="86">
        <v>91.826136640000001</v>
      </c>
      <c r="G89" s="86">
        <v>229.56534160000001</v>
      </c>
      <c r="H89" s="86">
        <v>459.13068319000001</v>
      </c>
      <c r="I89" s="86">
        <v>0</v>
      </c>
      <c r="J89" s="86">
        <v>505.04375150999999</v>
      </c>
      <c r="K89" s="86">
        <v>596.86988814999995</v>
      </c>
      <c r="L89" s="86">
        <v>688.69602479000002</v>
      </c>
    </row>
    <row r="90" spans="1:12" ht="12.75" customHeight="1" x14ac:dyDescent="0.2">
      <c r="A90" s="85" t="s">
        <v>154</v>
      </c>
      <c r="B90" s="85">
        <v>9</v>
      </c>
      <c r="C90" s="86">
        <v>894.47328188999995</v>
      </c>
      <c r="D90" s="86">
        <v>890.24662862000002</v>
      </c>
      <c r="E90" s="86">
        <v>0</v>
      </c>
      <c r="F90" s="86">
        <v>89.024662860000007</v>
      </c>
      <c r="G90" s="86">
        <v>222.56165716000001</v>
      </c>
      <c r="H90" s="86">
        <v>445.12331431000001</v>
      </c>
      <c r="I90" s="86">
        <v>0</v>
      </c>
      <c r="J90" s="86">
        <v>489.63564573999997</v>
      </c>
      <c r="K90" s="86">
        <v>578.66030860000001</v>
      </c>
      <c r="L90" s="86">
        <v>667.68497147000005</v>
      </c>
    </row>
    <row r="91" spans="1:12" ht="12.75" customHeight="1" x14ac:dyDescent="0.2">
      <c r="A91" s="85" t="s">
        <v>154</v>
      </c>
      <c r="B91" s="85">
        <v>10</v>
      </c>
      <c r="C91" s="86">
        <v>884.99446811999996</v>
      </c>
      <c r="D91" s="86">
        <v>880.68876720000003</v>
      </c>
      <c r="E91" s="86">
        <v>0</v>
      </c>
      <c r="F91" s="86">
        <v>88.068876720000006</v>
      </c>
      <c r="G91" s="86">
        <v>220.17219180000001</v>
      </c>
      <c r="H91" s="86">
        <v>440.34438360000001</v>
      </c>
      <c r="I91" s="86">
        <v>0</v>
      </c>
      <c r="J91" s="86">
        <v>484.37882195999998</v>
      </c>
      <c r="K91" s="86">
        <v>572.44769868000003</v>
      </c>
      <c r="L91" s="86">
        <v>660.51657539999997</v>
      </c>
    </row>
    <row r="92" spans="1:12" ht="12.75" customHeight="1" x14ac:dyDescent="0.2">
      <c r="A92" s="85" t="s">
        <v>154</v>
      </c>
      <c r="B92" s="85">
        <v>11</v>
      </c>
      <c r="C92" s="86">
        <v>894.82679366000002</v>
      </c>
      <c r="D92" s="86">
        <v>890.02578794999999</v>
      </c>
      <c r="E92" s="86">
        <v>0</v>
      </c>
      <c r="F92" s="86">
        <v>89.002578799999995</v>
      </c>
      <c r="G92" s="86">
        <v>222.50644699</v>
      </c>
      <c r="H92" s="86">
        <v>445.01289398</v>
      </c>
      <c r="I92" s="86">
        <v>0</v>
      </c>
      <c r="J92" s="86">
        <v>489.51418337000001</v>
      </c>
      <c r="K92" s="86">
        <v>578.51676216999999</v>
      </c>
      <c r="L92" s="86">
        <v>667.51934096000002</v>
      </c>
    </row>
    <row r="93" spans="1:12" ht="12.75" customHeight="1" x14ac:dyDescent="0.2">
      <c r="A93" s="85" t="s">
        <v>154</v>
      </c>
      <c r="B93" s="85">
        <v>12</v>
      </c>
      <c r="C93" s="86">
        <v>902.87510237000004</v>
      </c>
      <c r="D93" s="86">
        <v>897.87573741000006</v>
      </c>
      <c r="E93" s="86">
        <v>0</v>
      </c>
      <c r="F93" s="86">
        <v>89.787573739999999</v>
      </c>
      <c r="G93" s="86">
        <v>224.46893435000001</v>
      </c>
      <c r="H93" s="86">
        <v>448.93786870999998</v>
      </c>
      <c r="I93" s="86">
        <v>0</v>
      </c>
      <c r="J93" s="86">
        <v>493.83165558000002</v>
      </c>
      <c r="K93" s="86">
        <v>583.61922932000004</v>
      </c>
      <c r="L93" s="86">
        <v>673.40680306000002</v>
      </c>
    </row>
    <row r="94" spans="1:12" ht="12.75" customHeight="1" x14ac:dyDescent="0.2">
      <c r="A94" s="85" t="s">
        <v>154</v>
      </c>
      <c r="B94" s="85">
        <v>13</v>
      </c>
      <c r="C94" s="86">
        <v>902.83085111000003</v>
      </c>
      <c r="D94" s="86">
        <v>898.25326354000003</v>
      </c>
      <c r="E94" s="86">
        <v>0</v>
      </c>
      <c r="F94" s="86">
        <v>89.825326349999997</v>
      </c>
      <c r="G94" s="86">
        <v>224.56331589000001</v>
      </c>
      <c r="H94" s="86">
        <v>449.12663177000002</v>
      </c>
      <c r="I94" s="86">
        <v>0</v>
      </c>
      <c r="J94" s="86">
        <v>494.03929495</v>
      </c>
      <c r="K94" s="86">
        <v>583.86462129999995</v>
      </c>
      <c r="L94" s="86">
        <v>673.68994766000003</v>
      </c>
    </row>
    <row r="95" spans="1:12" ht="12.75" customHeight="1" x14ac:dyDescent="0.2">
      <c r="A95" s="85" t="s">
        <v>154</v>
      </c>
      <c r="B95" s="85">
        <v>14</v>
      </c>
      <c r="C95" s="86">
        <v>871.89490833000002</v>
      </c>
      <c r="D95" s="86">
        <v>868.00289702999999</v>
      </c>
      <c r="E95" s="86">
        <v>0</v>
      </c>
      <c r="F95" s="86">
        <v>86.800289699999993</v>
      </c>
      <c r="G95" s="86">
        <v>217.00072426</v>
      </c>
      <c r="H95" s="86">
        <v>434.00144852</v>
      </c>
      <c r="I95" s="86">
        <v>0</v>
      </c>
      <c r="J95" s="86">
        <v>477.40159337</v>
      </c>
      <c r="K95" s="86">
        <v>564.20188307000001</v>
      </c>
      <c r="L95" s="86">
        <v>651.00217277000002</v>
      </c>
    </row>
    <row r="96" spans="1:12" ht="12.75" customHeight="1" x14ac:dyDescent="0.2">
      <c r="A96" s="85" t="s">
        <v>154</v>
      </c>
      <c r="B96" s="85">
        <v>15</v>
      </c>
      <c r="C96" s="86">
        <v>817.82084737000002</v>
      </c>
      <c r="D96" s="86">
        <v>814.33691811000006</v>
      </c>
      <c r="E96" s="86">
        <v>0</v>
      </c>
      <c r="F96" s="86">
        <v>81.433691809999999</v>
      </c>
      <c r="G96" s="86">
        <v>203.58422952999999</v>
      </c>
      <c r="H96" s="86">
        <v>407.16845905999998</v>
      </c>
      <c r="I96" s="86">
        <v>0</v>
      </c>
      <c r="J96" s="86">
        <v>447.88530495999998</v>
      </c>
      <c r="K96" s="86">
        <v>529.31899677000001</v>
      </c>
      <c r="L96" s="86">
        <v>610.75268858000004</v>
      </c>
    </row>
    <row r="97" spans="1:12" ht="12.75" customHeight="1" x14ac:dyDescent="0.2">
      <c r="A97" s="85" t="s">
        <v>154</v>
      </c>
      <c r="B97" s="85">
        <v>16</v>
      </c>
      <c r="C97" s="86">
        <v>741.70131030000005</v>
      </c>
      <c r="D97" s="86">
        <v>738.53056363999997</v>
      </c>
      <c r="E97" s="86">
        <v>0</v>
      </c>
      <c r="F97" s="86">
        <v>73.853056359999997</v>
      </c>
      <c r="G97" s="86">
        <v>184.63264090999999</v>
      </c>
      <c r="H97" s="86">
        <v>369.26528181999998</v>
      </c>
      <c r="I97" s="86">
        <v>0</v>
      </c>
      <c r="J97" s="86">
        <v>406.19180999999998</v>
      </c>
      <c r="K97" s="86">
        <v>480.04486637000002</v>
      </c>
      <c r="L97" s="86">
        <v>553.89792273</v>
      </c>
    </row>
    <row r="98" spans="1:12" ht="12.75" customHeight="1" x14ac:dyDescent="0.2">
      <c r="A98" s="85" t="s">
        <v>154</v>
      </c>
      <c r="B98" s="85">
        <v>17</v>
      </c>
      <c r="C98" s="86">
        <v>640.95473962000005</v>
      </c>
      <c r="D98" s="86">
        <v>638.19316834000006</v>
      </c>
      <c r="E98" s="86">
        <v>0</v>
      </c>
      <c r="F98" s="86">
        <v>63.819316829999998</v>
      </c>
      <c r="G98" s="86">
        <v>159.54829208999999</v>
      </c>
      <c r="H98" s="86">
        <v>319.09658417000003</v>
      </c>
      <c r="I98" s="86">
        <v>0</v>
      </c>
      <c r="J98" s="86">
        <v>351.00624259</v>
      </c>
      <c r="K98" s="86">
        <v>414.82555941999999</v>
      </c>
      <c r="L98" s="86">
        <v>478.64487625999999</v>
      </c>
    </row>
    <row r="99" spans="1:12" ht="12.75" customHeight="1" x14ac:dyDescent="0.2">
      <c r="A99" s="85" t="s">
        <v>154</v>
      </c>
      <c r="B99" s="85">
        <v>18</v>
      </c>
      <c r="C99" s="86">
        <v>569.00857570999995</v>
      </c>
      <c r="D99" s="86">
        <v>566.16397832999996</v>
      </c>
      <c r="E99" s="86">
        <v>0</v>
      </c>
      <c r="F99" s="86">
        <v>56.616397829999997</v>
      </c>
      <c r="G99" s="86">
        <v>141.54099457999999</v>
      </c>
      <c r="H99" s="86">
        <v>283.08198916999999</v>
      </c>
      <c r="I99" s="86">
        <v>0</v>
      </c>
      <c r="J99" s="86">
        <v>311.39018807999997</v>
      </c>
      <c r="K99" s="86">
        <v>368.00658591000001</v>
      </c>
      <c r="L99" s="86">
        <v>424.62298375</v>
      </c>
    </row>
    <row r="100" spans="1:12" ht="12.75" customHeight="1" x14ac:dyDescent="0.2">
      <c r="A100" s="85" t="s">
        <v>154</v>
      </c>
      <c r="B100" s="85">
        <v>19</v>
      </c>
      <c r="C100" s="86">
        <v>581.71831552000003</v>
      </c>
      <c r="D100" s="86">
        <v>578.87112073000003</v>
      </c>
      <c r="E100" s="86">
        <v>0</v>
      </c>
      <c r="F100" s="86">
        <v>57.887112070000001</v>
      </c>
      <c r="G100" s="86">
        <v>144.71778018000001</v>
      </c>
      <c r="H100" s="86">
        <v>289.43556037000002</v>
      </c>
      <c r="I100" s="86">
        <v>0</v>
      </c>
      <c r="J100" s="86">
        <v>318.37911639999999</v>
      </c>
      <c r="K100" s="86">
        <v>376.26622846999999</v>
      </c>
      <c r="L100" s="86">
        <v>434.15334055</v>
      </c>
    </row>
    <row r="101" spans="1:12" ht="12.75" customHeight="1" x14ac:dyDescent="0.2">
      <c r="A101" s="85" t="s">
        <v>154</v>
      </c>
      <c r="B101" s="85">
        <v>20</v>
      </c>
      <c r="C101" s="86">
        <v>622.69627014000002</v>
      </c>
      <c r="D101" s="86">
        <v>619.36464985999999</v>
      </c>
      <c r="E101" s="86">
        <v>0</v>
      </c>
      <c r="F101" s="86">
        <v>61.936464989999997</v>
      </c>
      <c r="G101" s="86">
        <v>154.84116247</v>
      </c>
      <c r="H101" s="86">
        <v>309.68232492999999</v>
      </c>
      <c r="I101" s="86">
        <v>0</v>
      </c>
      <c r="J101" s="86">
        <v>340.65055741999998</v>
      </c>
      <c r="K101" s="86">
        <v>402.58702240999997</v>
      </c>
      <c r="L101" s="86">
        <v>464.52348740000002</v>
      </c>
    </row>
    <row r="102" spans="1:12" ht="12.75" customHeight="1" x14ac:dyDescent="0.2">
      <c r="A102" s="85" t="s">
        <v>154</v>
      </c>
      <c r="B102" s="85">
        <v>21</v>
      </c>
      <c r="C102" s="86">
        <v>629.56260106000002</v>
      </c>
      <c r="D102" s="86">
        <v>626.41923717999998</v>
      </c>
      <c r="E102" s="86">
        <v>0</v>
      </c>
      <c r="F102" s="86">
        <v>62.641923720000001</v>
      </c>
      <c r="G102" s="86">
        <v>156.6048093</v>
      </c>
      <c r="H102" s="86">
        <v>313.20961858999999</v>
      </c>
      <c r="I102" s="86">
        <v>0</v>
      </c>
      <c r="J102" s="86">
        <v>344.53058045</v>
      </c>
      <c r="K102" s="86">
        <v>407.17250417000002</v>
      </c>
      <c r="L102" s="86">
        <v>469.81442788999999</v>
      </c>
    </row>
    <row r="103" spans="1:12" ht="12.75" customHeight="1" x14ac:dyDescent="0.2">
      <c r="A103" s="85" t="s">
        <v>154</v>
      </c>
      <c r="B103" s="85">
        <v>22</v>
      </c>
      <c r="C103" s="86">
        <v>623.90224487</v>
      </c>
      <c r="D103" s="86">
        <v>620.89608965000002</v>
      </c>
      <c r="E103" s="86">
        <v>0</v>
      </c>
      <c r="F103" s="86">
        <v>62.08960897</v>
      </c>
      <c r="G103" s="86">
        <v>155.22402241</v>
      </c>
      <c r="H103" s="86">
        <v>310.44804483000001</v>
      </c>
      <c r="I103" s="86">
        <v>0</v>
      </c>
      <c r="J103" s="86">
        <v>341.49284931</v>
      </c>
      <c r="K103" s="86">
        <v>403.58245827000002</v>
      </c>
      <c r="L103" s="86">
        <v>465.67206723999999</v>
      </c>
    </row>
    <row r="104" spans="1:12" ht="12.75" customHeight="1" x14ac:dyDescent="0.2">
      <c r="A104" s="85" t="s">
        <v>154</v>
      </c>
      <c r="B104" s="85">
        <v>23</v>
      </c>
      <c r="C104" s="86">
        <v>604.71091798999998</v>
      </c>
      <c r="D104" s="86">
        <v>601.57794449000005</v>
      </c>
      <c r="E104" s="86">
        <v>0</v>
      </c>
      <c r="F104" s="86">
        <v>60.157794449999997</v>
      </c>
      <c r="G104" s="86">
        <v>150.39448612000001</v>
      </c>
      <c r="H104" s="86">
        <v>300.78897224999997</v>
      </c>
      <c r="I104" s="86">
        <v>0</v>
      </c>
      <c r="J104" s="86">
        <v>330.86786947000002</v>
      </c>
      <c r="K104" s="86">
        <v>391.02566392</v>
      </c>
      <c r="L104" s="86">
        <v>451.18345836999998</v>
      </c>
    </row>
    <row r="105" spans="1:12" ht="12.75" customHeight="1" x14ac:dyDescent="0.2">
      <c r="A105" s="85" t="s">
        <v>154</v>
      </c>
      <c r="B105" s="85">
        <v>24</v>
      </c>
      <c r="C105" s="86">
        <v>741.88968796999995</v>
      </c>
      <c r="D105" s="86">
        <v>737.89608496000005</v>
      </c>
      <c r="E105" s="86">
        <v>0</v>
      </c>
      <c r="F105" s="86">
        <v>73.7896085</v>
      </c>
      <c r="G105" s="86">
        <v>184.47402124000001</v>
      </c>
      <c r="H105" s="86">
        <v>368.94804248000003</v>
      </c>
      <c r="I105" s="86">
        <v>0</v>
      </c>
      <c r="J105" s="86">
        <v>405.84284673000002</v>
      </c>
      <c r="K105" s="86">
        <v>479.63245522</v>
      </c>
      <c r="L105" s="86">
        <v>553.42206371999998</v>
      </c>
    </row>
    <row r="106" spans="1:12" ht="12.75" customHeight="1" x14ac:dyDescent="0.2">
      <c r="A106" s="85" t="s">
        <v>155</v>
      </c>
      <c r="B106" s="85">
        <v>1</v>
      </c>
      <c r="C106" s="86">
        <v>811.31452022999997</v>
      </c>
      <c r="D106" s="86">
        <v>807.02288032000001</v>
      </c>
      <c r="E106" s="86">
        <v>0</v>
      </c>
      <c r="F106" s="86">
        <v>80.702288030000005</v>
      </c>
      <c r="G106" s="86">
        <v>201.75572008</v>
      </c>
      <c r="H106" s="86">
        <v>403.51144016000001</v>
      </c>
      <c r="I106" s="86">
        <v>0</v>
      </c>
      <c r="J106" s="86">
        <v>443.86258418</v>
      </c>
      <c r="K106" s="86">
        <v>524.56487220999998</v>
      </c>
      <c r="L106" s="86">
        <v>605.26716023999995</v>
      </c>
    </row>
    <row r="107" spans="1:12" ht="12.75" customHeight="1" x14ac:dyDescent="0.2">
      <c r="A107" s="85" t="s">
        <v>155</v>
      </c>
      <c r="B107" s="85">
        <v>2</v>
      </c>
      <c r="C107" s="86">
        <v>940.26307444999998</v>
      </c>
      <c r="D107" s="86">
        <v>935.71111680000001</v>
      </c>
      <c r="E107" s="86">
        <v>0</v>
      </c>
      <c r="F107" s="86">
        <v>93.571111680000001</v>
      </c>
      <c r="G107" s="86">
        <v>233.9277792</v>
      </c>
      <c r="H107" s="86">
        <v>467.85555840000001</v>
      </c>
      <c r="I107" s="86">
        <v>0</v>
      </c>
      <c r="J107" s="86">
        <v>514.64111423999998</v>
      </c>
      <c r="K107" s="86">
        <v>608.21222592000004</v>
      </c>
      <c r="L107" s="86">
        <v>701.78333759999998</v>
      </c>
    </row>
    <row r="108" spans="1:12" ht="12.75" customHeight="1" x14ac:dyDescent="0.2">
      <c r="A108" s="85" t="s">
        <v>155</v>
      </c>
      <c r="B108" s="85">
        <v>3</v>
      </c>
      <c r="C108" s="86">
        <v>1058.77320446</v>
      </c>
      <c r="D108" s="86">
        <v>1053.8447289000001</v>
      </c>
      <c r="E108" s="86">
        <v>0</v>
      </c>
      <c r="F108" s="86">
        <v>105.38447289</v>
      </c>
      <c r="G108" s="86">
        <v>263.46118223000002</v>
      </c>
      <c r="H108" s="86">
        <v>526.92236445000003</v>
      </c>
      <c r="I108" s="86">
        <v>0</v>
      </c>
      <c r="J108" s="86">
        <v>579.61460090000003</v>
      </c>
      <c r="K108" s="86">
        <v>684.99907379000001</v>
      </c>
      <c r="L108" s="86">
        <v>790.38354667999999</v>
      </c>
    </row>
    <row r="109" spans="1:12" ht="12.75" customHeight="1" x14ac:dyDescent="0.2">
      <c r="A109" s="85" t="s">
        <v>155</v>
      </c>
      <c r="B109" s="85">
        <v>4</v>
      </c>
      <c r="C109" s="86">
        <v>1092.71673719</v>
      </c>
      <c r="D109" s="86">
        <v>1087.7147487899999</v>
      </c>
      <c r="E109" s="86">
        <v>0</v>
      </c>
      <c r="F109" s="86">
        <v>108.77147488</v>
      </c>
      <c r="G109" s="86">
        <v>271.92868720000001</v>
      </c>
      <c r="H109" s="86">
        <v>543.85737440000003</v>
      </c>
      <c r="I109" s="86">
        <v>0</v>
      </c>
      <c r="J109" s="86">
        <v>598.24311182999998</v>
      </c>
      <c r="K109" s="86">
        <v>707.01458671</v>
      </c>
      <c r="L109" s="86">
        <v>815.78606159000003</v>
      </c>
    </row>
    <row r="110" spans="1:12" ht="12.75" customHeight="1" x14ac:dyDescent="0.2">
      <c r="A110" s="85" t="s">
        <v>155</v>
      </c>
      <c r="B110" s="85">
        <v>5</v>
      </c>
      <c r="C110" s="86">
        <v>1087.90955072</v>
      </c>
      <c r="D110" s="86">
        <v>1082.8893275999999</v>
      </c>
      <c r="E110" s="86">
        <v>0</v>
      </c>
      <c r="F110" s="86">
        <v>108.28893275999999</v>
      </c>
      <c r="G110" s="86">
        <v>270.72233189999997</v>
      </c>
      <c r="H110" s="86">
        <v>541.44466379999994</v>
      </c>
      <c r="I110" s="86">
        <v>0</v>
      </c>
      <c r="J110" s="86">
        <v>595.58913017999998</v>
      </c>
      <c r="K110" s="86">
        <v>703.87806293999995</v>
      </c>
      <c r="L110" s="86">
        <v>812.16699570000003</v>
      </c>
    </row>
    <row r="111" spans="1:12" ht="12.75" customHeight="1" x14ac:dyDescent="0.2">
      <c r="A111" s="85" t="s">
        <v>155</v>
      </c>
      <c r="B111" s="85">
        <v>6</v>
      </c>
      <c r="C111" s="86">
        <v>1054.4655951499999</v>
      </c>
      <c r="D111" s="86">
        <v>1049.45127243</v>
      </c>
      <c r="E111" s="86">
        <v>0</v>
      </c>
      <c r="F111" s="86">
        <v>104.94512724000001</v>
      </c>
      <c r="G111" s="86">
        <v>262.36281810999998</v>
      </c>
      <c r="H111" s="86">
        <v>524.72563621999996</v>
      </c>
      <c r="I111" s="86">
        <v>0</v>
      </c>
      <c r="J111" s="86">
        <v>577.19819984000003</v>
      </c>
      <c r="K111" s="86">
        <v>682.14332707999995</v>
      </c>
      <c r="L111" s="86">
        <v>787.08845431999998</v>
      </c>
    </row>
    <row r="112" spans="1:12" ht="12.75" customHeight="1" x14ac:dyDescent="0.2">
      <c r="A112" s="85" t="s">
        <v>155</v>
      </c>
      <c r="B112" s="85">
        <v>7</v>
      </c>
      <c r="C112" s="86">
        <v>994.61725952999996</v>
      </c>
      <c r="D112" s="86">
        <v>989.93100805999995</v>
      </c>
      <c r="E112" s="86">
        <v>0</v>
      </c>
      <c r="F112" s="86">
        <v>98.993100810000001</v>
      </c>
      <c r="G112" s="86">
        <v>247.48275201999999</v>
      </c>
      <c r="H112" s="86">
        <v>494.96550402999998</v>
      </c>
      <c r="I112" s="86">
        <v>0</v>
      </c>
      <c r="J112" s="86">
        <v>544.46205442999997</v>
      </c>
      <c r="K112" s="86">
        <v>643.45515523999995</v>
      </c>
      <c r="L112" s="86">
        <v>742.44825605000005</v>
      </c>
    </row>
    <row r="113" spans="1:12" ht="12.75" customHeight="1" x14ac:dyDescent="0.2">
      <c r="A113" s="85" t="s">
        <v>155</v>
      </c>
      <c r="B113" s="85">
        <v>8</v>
      </c>
      <c r="C113" s="86">
        <v>938.95796884000004</v>
      </c>
      <c r="D113" s="86">
        <v>934.51310424999997</v>
      </c>
      <c r="E113" s="86">
        <v>0</v>
      </c>
      <c r="F113" s="86">
        <v>93.451310430000007</v>
      </c>
      <c r="G113" s="86">
        <v>233.62827605999999</v>
      </c>
      <c r="H113" s="86">
        <v>467.25655212999999</v>
      </c>
      <c r="I113" s="86">
        <v>0</v>
      </c>
      <c r="J113" s="86">
        <v>513.98220733999995</v>
      </c>
      <c r="K113" s="86">
        <v>607.43351775999997</v>
      </c>
      <c r="L113" s="86">
        <v>700.88482819000001</v>
      </c>
    </row>
    <row r="114" spans="1:12" ht="12.75" customHeight="1" x14ac:dyDescent="0.2">
      <c r="A114" s="85" t="s">
        <v>155</v>
      </c>
      <c r="B114" s="85">
        <v>9</v>
      </c>
      <c r="C114" s="86">
        <v>918.57259777000002</v>
      </c>
      <c r="D114" s="86">
        <v>914.24872679999999</v>
      </c>
      <c r="E114" s="86">
        <v>0</v>
      </c>
      <c r="F114" s="86">
        <v>91.424872679999993</v>
      </c>
      <c r="G114" s="86">
        <v>228.5621817</v>
      </c>
      <c r="H114" s="86">
        <v>457.12436339999999</v>
      </c>
      <c r="I114" s="86">
        <v>0</v>
      </c>
      <c r="J114" s="86">
        <v>502.83679974</v>
      </c>
      <c r="K114" s="86">
        <v>594.26167241999997</v>
      </c>
      <c r="L114" s="86">
        <v>685.68654509999999</v>
      </c>
    </row>
    <row r="115" spans="1:12" ht="12.75" customHeight="1" x14ac:dyDescent="0.2">
      <c r="A115" s="85" t="s">
        <v>155</v>
      </c>
      <c r="B115" s="85">
        <v>10</v>
      </c>
      <c r="C115" s="86">
        <v>908.88105782000002</v>
      </c>
      <c r="D115" s="86">
        <v>904.69757444000004</v>
      </c>
      <c r="E115" s="86">
        <v>0</v>
      </c>
      <c r="F115" s="86">
        <v>90.469757439999995</v>
      </c>
      <c r="G115" s="86">
        <v>226.17439361000001</v>
      </c>
      <c r="H115" s="86">
        <v>452.34878722000002</v>
      </c>
      <c r="I115" s="86">
        <v>0</v>
      </c>
      <c r="J115" s="86">
        <v>497.58366594</v>
      </c>
      <c r="K115" s="86">
        <v>588.05342339000003</v>
      </c>
      <c r="L115" s="86">
        <v>678.52318083</v>
      </c>
    </row>
    <row r="116" spans="1:12" ht="12.75" customHeight="1" x14ac:dyDescent="0.2">
      <c r="A116" s="85" t="s">
        <v>155</v>
      </c>
      <c r="B116" s="85">
        <v>11</v>
      </c>
      <c r="C116" s="86">
        <v>919.69365640000001</v>
      </c>
      <c r="D116" s="86">
        <v>913.85223295000003</v>
      </c>
      <c r="E116" s="86">
        <v>0</v>
      </c>
      <c r="F116" s="86">
        <v>91.385223300000007</v>
      </c>
      <c r="G116" s="86">
        <v>228.46305824000001</v>
      </c>
      <c r="H116" s="86">
        <v>456.92611648000002</v>
      </c>
      <c r="I116" s="86">
        <v>0</v>
      </c>
      <c r="J116" s="86">
        <v>502.61872812000001</v>
      </c>
      <c r="K116" s="86">
        <v>594.00395142000002</v>
      </c>
      <c r="L116" s="86">
        <v>685.38917471000002</v>
      </c>
    </row>
    <row r="117" spans="1:12" ht="12.75" customHeight="1" x14ac:dyDescent="0.2">
      <c r="A117" s="85" t="s">
        <v>155</v>
      </c>
      <c r="B117" s="85">
        <v>12</v>
      </c>
      <c r="C117" s="86">
        <v>936.10448701999997</v>
      </c>
      <c r="D117" s="86">
        <v>930.68242070999997</v>
      </c>
      <c r="E117" s="86">
        <v>0</v>
      </c>
      <c r="F117" s="86">
        <v>93.068242069999997</v>
      </c>
      <c r="G117" s="86">
        <v>232.67060518</v>
      </c>
      <c r="H117" s="86">
        <v>465.34121035999999</v>
      </c>
      <c r="I117" s="86">
        <v>0</v>
      </c>
      <c r="J117" s="86">
        <v>511.87533138999999</v>
      </c>
      <c r="K117" s="86">
        <v>604.94357346000004</v>
      </c>
      <c r="L117" s="86">
        <v>698.01181553000004</v>
      </c>
    </row>
    <row r="118" spans="1:12" ht="12.75" customHeight="1" x14ac:dyDescent="0.2">
      <c r="A118" s="85" t="s">
        <v>155</v>
      </c>
      <c r="B118" s="85">
        <v>13</v>
      </c>
      <c r="C118" s="86">
        <v>938.82444513999997</v>
      </c>
      <c r="D118" s="86">
        <v>934.50995237999996</v>
      </c>
      <c r="E118" s="86">
        <v>0</v>
      </c>
      <c r="F118" s="86">
        <v>93.450995239999997</v>
      </c>
      <c r="G118" s="86">
        <v>233.62748809999999</v>
      </c>
      <c r="H118" s="86">
        <v>467.25497618999998</v>
      </c>
      <c r="I118" s="86">
        <v>0</v>
      </c>
      <c r="J118" s="86">
        <v>513.98047381000003</v>
      </c>
      <c r="K118" s="86">
        <v>607.43146905000003</v>
      </c>
      <c r="L118" s="86">
        <v>700.88246429000003</v>
      </c>
    </row>
    <row r="119" spans="1:12" ht="12.75" customHeight="1" x14ac:dyDescent="0.2">
      <c r="A119" s="85" t="s">
        <v>155</v>
      </c>
      <c r="B119" s="85">
        <v>14</v>
      </c>
      <c r="C119" s="86">
        <v>924.59012236000001</v>
      </c>
      <c r="D119" s="86">
        <v>919.74899878999997</v>
      </c>
      <c r="E119" s="86">
        <v>0</v>
      </c>
      <c r="F119" s="86">
        <v>91.974899879999995</v>
      </c>
      <c r="G119" s="86">
        <v>229.9372497</v>
      </c>
      <c r="H119" s="86">
        <v>459.87449939999999</v>
      </c>
      <c r="I119" s="86">
        <v>0</v>
      </c>
      <c r="J119" s="86">
        <v>505.86194933000002</v>
      </c>
      <c r="K119" s="86">
        <v>597.83684920999997</v>
      </c>
      <c r="L119" s="86">
        <v>689.81174909000003</v>
      </c>
    </row>
    <row r="120" spans="1:12" ht="12.75" customHeight="1" x14ac:dyDescent="0.2">
      <c r="A120" s="85" t="s">
        <v>155</v>
      </c>
      <c r="B120" s="85">
        <v>15</v>
      </c>
      <c r="C120" s="86">
        <v>842.70663033999995</v>
      </c>
      <c r="D120" s="86">
        <v>838.29755698999998</v>
      </c>
      <c r="E120" s="86">
        <v>0</v>
      </c>
      <c r="F120" s="86">
        <v>83.829755700000007</v>
      </c>
      <c r="G120" s="86">
        <v>209.57438925</v>
      </c>
      <c r="H120" s="86">
        <v>419.14877849999999</v>
      </c>
      <c r="I120" s="86">
        <v>0</v>
      </c>
      <c r="J120" s="86">
        <v>461.06365634000002</v>
      </c>
      <c r="K120" s="86">
        <v>544.89341204000004</v>
      </c>
      <c r="L120" s="86">
        <v>628.72316774000001</v>
      </c>
    </row>
    <row r="121" spans="1:12" ht="12.75" customHeight="1" x14ac:dyDescent="0.2">
      <c r="A121" s="85" t="s">
        <v>155</v>
      </c>
      <c r="B121" s="85">
        <v>16</v>
      </c>
      <c r="C121" s="86">
        <v>773.66982180000002</v>
      </c>
      <c r="D121" s="86">
        <v>769.88757035000003</v>
      </c>
      <c r="E121" s="86">
        <v>0</v>
      </c>
      <c r="F121" s="86">
        <v>76.988757039999996</v>
      </c>
      <c r="G121" s="86">
        <v>192.47189259000001</v>
      </c>
      <c r="H121" s="86">
        <v>384.94378518000002</v>
      </c>
      <c r="I121" s="86">
        <v>0</v>
      </c>
      <c r="J121" s="86">
        <v>423.43816369000001</v>
      </c>
      <c r="K121" s="86">
        <v>500.42692073000001</v>
      </c>
      <c r="L121" s="86">
        <v>577.41567775999999</v>
      </c>
    </row>
    <row r="122" spans="1:12" ht="12.75" customHeight="1" x14ac:dyDescent="0.2">
      <c r="A122" s="85" t="s">
        <v>155</v>
      </c>
      <c r="B122" s="85">
        <v>17</v>
      </c>
      <c r="C122" s="86">
        <v>667.67146866999997</v>
      </c>
      <c r="D122" s="86">
        <v>664.62613470999997</v>
      </c>
      <c r="E122" s="86">
        <v>0</v>
      </c>
      <c r="F122" s="86">
        <v>66.462613469999994</v>
      </c>
      <c r="G122" s="86">
        <v>166.15653368</v>
      </c>
      <c r="H122" s="86">
        <v>332.31306735999999</v>
      </c>
      <c r="I122" s="86">
        <v>0</v>
      </c>
      <c r="J122" s="86">
        <v>365.54437409000002</v>
      </c>
      <c r="K122" s="86">
        <v>432.00698756000003</v>
      </c>
      <c r="L122" s="86">
        <v>498.46960102999998</v>
      </c>
    </row>
    <row r="123" spans="1:12" ht="12.75" customHeight="1" x14ac:dyDescent="0.2">
      <c r="A123" s="85" t="s">
        <v>155</v>
      </c>
      <c r="B123" s="85">
        <v>18</v>
      </c>
      <c r="C123" s="86">
        <v>582.92396647999999</v>
      </c>
      <c r="D123" s="86">
        <v>580.16653208000002</v>
      </c>
      <c r="E123" s="86">
        <v>0</v>
      </c>
      <c r="F123" s="86">
        <v>58.016653210000001</v>
      </c>
      <c r="G123" s="86">
        <v>145.04163302000001</v>
      </c>
      <c r="H123" s="86">
        <v>290.08326604000001</v>
      </c>
      <c r="I123" s="86">
        <v>0</v>
      </c>
      <c r="J123" s="86">
        <v>319.09159263999999</v>
      </c>
      <c r="K123" s="86">
        <v>377.10824585</v>
      </c>
      <c r="L123" s="86">
        <v>435.12489906000002</v>
      </c>
    </row>
    <row r="124" spans="1:12" ht="12.75" customHeight="1" x14ac:dyDescent="0.2">
      <c r="A124" s="85" t="s">
        <v>155</v>
      </c>
      <c r="B124" s="85">
        <v>19</v>
      </c>
      <c r="C124" s="86">
        <v>589.93740796999998</v>
      </c>
      <c r="D124" s="86">
        <v>587.24966673999995</v>
      </c>
      <c r="E124" s="86">
        <v>0</v>
      </c>
      <c r="F124" s="86">
        <v>58.724966670000001</v>
      </c>
      <c r="G124" s="86">
        <v>146.81241668999999</v>
      </c>
      <c r="H124" s="86">
        <v>293.62483336999998</v>
      </c>
      <c r="I124" s="86">
        <v>0</v>
      </c>
      <c r="J124" s="86">
        <v>322.98731671000002</v>
      </c>
      <c r="K124" s="86">
        <v>381.71228337999997</v>
      </c>
      <c r="L124" s="86">
        <v>440.43725006</v>
      </c>
    </row>
    <row r="125" spans="1:12" ht="12.75" customHeight="1" x14ac:dyDescent="0.2">
      <c r="A125" s="85" t="s">
        <v>155</v>
      </c>
      <c r="B125" s="85">
        <v>20</v>
      </c>
      <c r="C125" s="86">
        <v>636.60977299000001</v>
      </c>
      <c r="D125" s="86">
        <v>633.88639407000005</v>
      </c>
      <c r="E125" s="86">
        <v>0</v>
      </c>
      <c r="F125" s="86">
        <v>63.388639410000003</v>
      </c>
      <c r="G125" s="86">
        <v>158.47159851999999</v>
      </c>
      <c r="H125" s="86">
        <v>316.94319703999997</v>
      </c>
      <c r="I125" s="86">
        <v>0</v>
      </c>
      <c r="J125" s="86">
        <v>348.63751674000002</v>
      </c>
      <c r="K125" s="86">
        <v>412.02615615000002</v>
      </c>
      <c r="L125" s="86">
        <v>475.41479555000001</v>
      </c>
    </row>
    <row r="126" spans="1:12" ht="12.75" customHeight="1" x14ac:dyDescent="0.2">
      <c r="A126" s="85" t="s">
        <v>155</v>
      </c>
      <c r="B126" s="85">
        <v>21</v>
      </c>
      <c r="C126" s="86">
        <v>644.17857599000001</v>
      </c>
      <c r="D126" s="86">
        <v>641.21860480999999</v>
      </c>
      <c r="E126" s="86">
        <v>0</v>
      </c>
      <c r="F126" s="86">
        <v>64.121860479999995</v>
      </c>
      <c r="G126" s="86">
        <v>160.3046512</v>
      </c>
      <c r="H126" s="86">
        <v>320.60930241</v>
      </c>
      <c r="I126" s="86">
        <v>0</v>
      </c>
      <c r="J126" s="86">
        <v>352.67023265</v>
      </c>
      <c r="K126" s="86">
        <v>416.79209313000001</v>
      </c>
      <c r="L126" s="86">
        <v>480.91395361000002</v>
      </c>
    </row>
    <row r="127" spans="1:12" ht="12.75" customHeight="1" x14ac:dyDescent="0.2">
      <c r="A127" s="85" t="s">
        <v>155</v>
      </c>
      <c r="B127" s="85">
        <v>22</v>
      </c>
      <c r="C127" s="86">
        <v>635.25864893999994</v>
      </c>
      <c r="D127" s="86">
        <v>632.42090616999997</v>
      </c>
      <c r="E127" s="86">
        <v>0</v>
      </c>
      <c r="F127" s="86">
        <v>63.242090619999999</v>
      </c>
      <c r="G127" s="86">
        <v>158.10522653999999</v>
      </c>
      <c r="H127" s="86">
        <v>316.21045308999999</v>
      </c>
      <c r="I127" s="86">
        <v>0</v>
      </c>
      <c r="J127" s="86">
        <v>347.83149838999998</v>
      </c>
      <c r="K127" s="86">
        <v>411.07358900999998</v>
      </c>
      <c r="L127" s="86">
        <v>474.31567962999998</v>
      </c>
    </row>
    <row r="128" spans="1:12" ht="12.75" customHeight="1" x14ac:dyDescent="0.2">
      <c r="A128" s="85" t="s">
        <v>155</v>
      </c>
      <c r="B128" s="85">
        <v>23</v>
      </c>
      <c r="C128" s="86">
        <v>629.56635189999997</v>
      </c>
      <c r="D128" s="86">
        <v>626.80883315999995</v>
      </c>
      <c r="E128" s="86">
        <v>0</v>
      </c>
      <c r="F128" s="86">
        <v>62.68088332</v>
      </c>
      <c r="G128" s="86">
        <v>156.70220828999999</v>
      </c>
      <c r="H128" s="86">
        <v>313.40441657999997</v>
      </c>
      <c r="I128" s="86">
        <v>0</v>
      </c>
      <c r="J128" s="86">
        <v>344.74485823999999</v>
      </c>
      <c r="K128" s="86">
        <v>407.42574155</v>
      </c>
      <c r="L128" s="86">
        <v>470.10662487000002</v>
      </c>
    </row>
    <row r="129" spans="1:12" ht="12.75" customHeight="1" x14ac:dyDescent="0.2">
      <c r="A129" s="85" t="s">
        <v>155</v>
      </c>
      <c r="B129" s="85">
        <v>24</v>
      </c>
      <c r="C129" s="86">
        <v>726.10456514999998</v>
      </c>
      <c r="D129" s="86">
        <v>722.93867189000002</v>
      </c>
      <c r="E129" s="86">
        <v>0</v>
      </c>
      <c r="F129" s="86">
        <v>72.29386719</v>
      </c>
      <c r="G129" s="86">
        <v>180.73466797</v>
      </c>
      <c r="H129" s="86">
        <v>361.46933595000002</v>
      </c>
      <c r="I129" s="86">
        <v>0</v>
      </c>
      <c r="J129" s="86">
        <v>397.61626954000002</v>
      </c>
      <c r="K129" s="86">
        <v>469.91013672999998</v>
      </c>
      <c r="L129" s="86">
        <v>542.20400391999999</v>
      </c>
    </row>
    <row r="130" spans="1:12" ht="12.75" customHeight="1" x14ac:dyDescent="0.2">
      <c r="A130" s="85" t="s">
        <v>156</v>
      </c>
      <c r="B130" s="85">
        <v>1</v>
      </c>
      <c r="C130" s="86">
        <v>909.69118575000005</v>
      </c>
      <c r="D130" s="86">
        <v>905.82185993999997</v>
      </c>
      <c r="E130" s="86">
        <v>0</v>
      </c>
      <c r="F130" s="86">
        <v>90.582185989999999</v>
      </c>
      <c r="G130" s="86">
        <v>226.45546499</v>
      </c>
      <c r="H130" s="86">
        <v>452.91092996999998</v>
      </c>
      <c r="I130" s="86">
        <v>0</v>
      </c>
      <c r="J130" s="86">
        <v>498.20202296999997</v>
      </c>
      <c r="K130" s="86">
        <v>588.78420896</v>
      </c>
      <c r="L130" s="86">
        <v>679.36639495999998</v>
      </c>
    </row>
    <row r="131" spans="1:12" ht="12.75" customHeight="1" x14ac:dyDescent="0.2">
      <c r="A131" s="85" t="s">
        <v>156</v>
      </c>
      <c r="B131" s="85">
        <v>2</v>
      </c>
      <c r="C131" s="86">
        <v>984.55597688</v>
      </c>
      <c r="D131" s="86">
        <v>980.25210492999997</v>
      </c>
      <c r="E131" s="86">
        <v>0</v>
      </c>
      <c r="F131" s="86">
        <v>98.025210490000006</v>
      </c>
      <c r="G131" s="86">
        <v>245.06302622999999</v>
      </c>
      <c r="H131" s="86">
        <v>490.12605246999999</v>
      </c>
      <c r="I131" s="86">
        <v>0</v>
      </c>
      <c r="J131" s="86">
        <v>539.13865770999996</v>
      </c>
      <c r="K131" s="86">
        <v>637.16386820000002</v>
      </c>
      <c r="L131" s="86">
        <v>735.18907869999998</v>
      </c>
    </row>
    <row r="132" spans="1:12" ht="12.75" customHeight="1" x14ac:dyDescent="0.2">
      <c r="A132" s="85" t="s">
        <v>156</v>
      </c>
      <c r="B132" s="85">
        <v>3</v>
      </c>
      <c r="C132" s="86">
        <v>1062.91603485</v>
      </c>
      <c r="D132" s="86">
        <v>1058.30264784</v>
      </c>
      <c r="E132" s="86">
        <v>0</v>
      </c>
      <c r="F132" s="86">
        <v>105.83026477999999</v>
      </c>
      <c r="G132" s="86">
        <v>264.57566195999999</v>
      </c>
      <c r="H132" s="86">
        <v>529.15132391999998</v>
      </c>
      <c r="I132" s="86">
        <v>0</v>
      </c>
      <c r="J132" s="86">
        <v>582.06645631000004</v>
      </c>
      <c r="K132" s="86">
        <v>687.89672110000004</v>
      </c>
      <c r="L132" s="86">
        <v>793.72698588000003</v>
      </c>
    </row>
    <row r="133" spans="1:12" ht="12.75" customHeight="1" x14ac:dyDescent="0.2">
      <c r="A133" s="85" t="s">
        <v>156</v>
      </c>
      <c r="B133" s="85">
        <v>4</v>
      </c>
      <c r="C133" s="86">
        <v>1069.50155726</v>
      </c>
      <c r="D133" s="86">
        <v>1064.7132089500001</v>
      </c>
      <c r="E133" s="86">
        <v>0</v>
      </c>
      <c r="F133" s="86">
        <v>106.47132089999999</v>
      </c>
      <c r="G133" s="86">
        <v>266.17830223999999</v>
      </c>
      <c r="H133" s="86">
        <v>532.35660447999999</v>
      </c>
      <c r="I133" s="86">
        <v>0</v>
      </c>
      <c r="J133" s="86">
        <v>585.59226492000005</v>
      </c>
      <c r="K133" s="86">
        <v>692.06358581999996</v>
      </c>
      <c r="L133" s="86">
        <v>798.53490670999997</v>
      </c>
    </row>
    <row r="134" spans="1:12" ht="12.75" customHeight="1" x14ac:dyDescent="0.2">
      <c r="A134" s="85" t="s">
        <v>156</v>
      </c>
      <c r="B134" s="85">
        <v>5</v>
      </c>
      <c r="C134" s="86">
        <v>1071.46913522</v>
      </c>
      <c r="D134" s="86">
        <v>1066.73860792</v>
      </c>
      <c r="E134" s="86">
        <v>0</v>
      </c>
      <c r="F134" s="86">
        <v>106.67386079000001</v>
      </c>
      <c r="G134" s="86">
        <v>266.68465198000001</v>
      </c>
      <c r="H134" s="86">
        <v>533.36930396000002</v>
      </c>
      <c r="I134" s="86">
        <v>0</v>
      </c>
      <c r="J134" s="86">
        <v>586.70623436000005</v>
      </c>
      <c r="K134" s="86">
        <v>693.38009514999999</v>
      </c>
      <c r="L134" s="86">
        <v>800.05395594000004</v>
      </c>
    </row>
    <row r="135" spans="1:12" ht="12.75" customHeight="1" x14ac:dyDescent="0.2">
      <c r="A135" s="85" t="s">
        <v>156</v>
      </c>
      <c r="B135" s="85">
        <v>6</v>
      </c>
      <c r="C135" s="86">
        <v>1053.6781354899999</v>
      </c>
      <c r="D135" s="86">
        <v>1048.99238021</v>
      </c>
      <c r="E135" s="86">
        <v>0</v>
      </c>
      <c r="F135" s="86">
        <v>104.89923802</v>
      </c>
      <c r="G135" s="86">
        <v>262.24809505000002</v>
      </c>
      <c r="H135" s="86">
        <v>524.49619011000004</v>
      </c>
      <c r="I135" s="86">
        <v>0</v>
      </c>
      <c r="J135" s="86">
        <v>576.94580912000004</v>
      </c>
      <c r="K135" s="86">
        <v>681.84504714000002</v>
      </c>
      <c r="L135" s="86">
        <v>786.74428516</v>
      </c>
    </row>
    <row r="136" spans="1:12" ht="12.75" customHeight="1" x14ac:dyDescent="0.2">
      <c r="A136" s="85" t="s">
        <v>156</v>
      </c>
      <c r="B136" s="85">
        <v>7</v>
      </c>
      <c r="C136" s="86">
        <v>998.63009832</v>
      </c>
      <c r="D136" s="86">
        <v>994.26354676000005</v>
      </c>
      <c r="E136" s="86">
        <v>0</v>
      </c>
      <c r="F136" s="86">
        <v>99.426354680000003</v>
      </c>
      <c r="G136" s="86">
        <v>248.56588669000001</v>
      </c>
      <c r="H136" s="86">
        <v>497.13177338000003</v>
      </c>
      <c r="I136" s="86">
        <v>0</v>
      </c>
      <c r="J136" s="86">
        <v>546.84495072000004</v>
      </c>
      <c r="K136" s="86">
        <v>646.27130538999995</v>
      </c>
      <c r="L136" s="86">
        <v>745.69766006999998</v>
      </c>
    </row>
    <row r="137" spans="1:12" ht="12.75" customHeight="1" x14ac:dyDescent="0.2">
      <c r="A137" s="85" t="s">
        <v>156</v>
      </c>
      <c r="B137" s="85">
        <v>8</v>
      </c>
      <c r="C137" s="86">
        <v>913.54441573999998</v>
      </c>
      <c r="D137" s="86">
        <v>909.41964404999999</v>
      </c>
      <c r="E137" s="86">
        <v>0</v>
      </c>
      <c r="F137" s="86">
        <v>90.941964409999997</v>
      </c>
      <c r="G137" s="86">
        <v>227.35491101</v>
      </c>
      <c r="H137" s="86">
        <v>454.70982203</v>
      </c>
      <c r="I137" s="86">
        <v>0</v>
      </c>
      <c r="J137" s="86">
        <v>500.18080422999998</v>
      </c>
      <c r="K137" s="86">
        <v>591.12276863</v>
      </c>
      <c r="L137" s="86">
        <v>682.06473303999996</v>
      </c>
    </row>
    <row r="138" spans="1:12" ht="12.75" customHeight="1" x14ac:dyDescent="0.2">
      <c r="A138" s="85" t="s">
        <v>156</v>
      </c>
      <c r="B138" s="85">
        <v>9</v>
      </c>
      <c r="C138" s="86">
        <v>885.99743543</v>
      </c>
      <c r="D138" s="86">
        <v>881.88102247999996</v>
      </c>
      <c r="E138" s="86">
        <v>0</v>
      </c>
      <c r="F138" s="86">
        <v>88.18810225</v>
      </c>
      <c r="G138" s="86">
        <v>220.47025561999999</v>
      </c>
      <c r="H138" s="86">
        <v>440.94051123999998</v>
      </c>
      <c r="I138" s="86">
        <v>0</v>
      </c>
      <c r="J138" s="86">
        <v>485.03456236</v>
      </c>
      <c r="K138" s="86">
        <v>573.22266461000004</v>
      </c>
      <c r="L138" s="86">
        <v>661.41076685999997</v>
      </c>
    </row>
    <row r="139" spans="1:12" ht="12.75" customHeight="1" x14ac:dyDescent="0.2">
      <c r="A139" s="85" t="s">
        <v>156</v>
      </c>
      <c r="B139" s="85">
        <v>10</v>
      </c>
      <c r="C139" s="86">
        <v>881.24602583000001</v>
      </c>
      <c r="D139" s="86">
        <v>877.52412321999998</v>
      </c>
      <c r="E139" s="86">
        <v>0</v>
      </c>
      <c r="F139" s="86">
        <v>87.752412320000005</v>
      </c>
      <c r="G139" s="86">
        <v>219.38103081</v>
      </c>
      <c r="H139" s="86">
        <v>438.76206160999999</v>
      </c>
      <c r="I139" s="86">
        <v>0</v>
      </c>
      <c r="J139" s="86">
        <v>482.63826777000003</v>
      </c>
      <c r="K139" s="86">
        <v>570.39068009000005</v>
      </c>
      <c r="L139" s="86">
        <v>658.14309242000002</v>
      </c>
    </row>
    <row r="140" spans="1:12" ht="12.75" customHeight="1" x14ac:dyDescent="0.2">
      <c r="A140" s="85" t="s">
        <v>156</v>
      </c>
      <c r="B140" s="85">
        <v>11</v>
      </c>
      <c r="C140" s="86">
        <v>887.5247938</v>
      </c>
      <c r="D140" s="86">
        <v>883.49420214999998</v>
      </c>
      <c r="E140" s="86">
        <v>0</v>
      </c>
      <c r="F140" s="86">
        <v>88.349420219999999</v>
      </c>
      <c r="G140" s="86">
        <v>220.87355054</v>
      </c>
      <c r="H140" s="86">
        <v>441.74710107999999</v>
      </c>
      <c r="I140" s="86">
        <v>0</v>
      </c>
      <c r="J140" s="86">
        <v>485.92181118000002</v>
      </c>
      <c r="K140" s="86">
        <v>574.27123140000003</v>
      </c>
      <c r="L140" s="86">
        <v>662.62065160999998</v>
      </c>
    </row>
    <row r="141" spans="1:12" ht="12.75" customHeight="1" x14ac:dyDescent="0.2">
      <c r="A141" s="85" t="s">
        <v>156</v>
      </c>
      <c r="B141" s="85">
        <v>12</v>
      </c>
      <c r="C141" s="86">
        <v>894.35144926999999</v>
      </c>
      <c r="D141" s="86">
        <v>889.50288969999997</v>
      </c>
      <c r="E141" s="86">
        <v>0</v>
      </c>
      <c r="F141" s="86">
        <v>88.950288970000003</v>
      </c>
      <c r="G141" s="86">
        <v>222.37572243</v>
      </c>
      <c r="H141" s="86">
        <v>444.75144484999998</v>
      </c>
      <c r="I141" s="86">
        <v>0</v>
      </c>
      <c r="J141" s="86">
        <v>489.22658933999998</v>
      </c>
      <c r="K141" s="86">
        <v>578.17687831000001</v>
      </c>
      <c r="L141" s="86">
        <v>667.12716727999998</v>
      </c>
    </row>
    <row r="142" spans="1:12" ht="12.75" customHeight="1" x14ac:dyDescent="0.2">
      <c r="A142" s="85" t="s">
        <v>156</v>
      </c>
      <c r="B142" s="85">
        <v>13</v>
      </c>
      <c r="C142" s="86">
        <v>916.49740582000004</v>
      </c>
      <c r="D142" s="86">
        <v>911.65861759999996</v>
      </c>
      <c r="E142" s="86">
        <v>0</v>
      </c>
      <c r="F142" s="86">
        <v>91.165861759999999</v>
      </c>
      <c r="G142" s="86">
        <v>227.91465439999999</v>
      </c>
      <c r="H142" s="86">
        <v>455.82930879999998</v>
      </c>
      <c r="I142" s="86">
        <v>0</v>
      </c>
      <c r="J142" s="86">
        <v>501.41223968000003</v>
      </c>
      <c r="K142" s="86">
        <v>592.57810143999995</v>
      </c>
      <c r="L142" s="86">
        <v>683.74396320000005</v>
      </c>
    </row>
    <row r="143" spans="1:12" ht="12.75" customHeight="1" x14ac:dyDescent="0.2">
      <c r="A143" s="85" t="s">
        <v>156</v>
      </c>
      <c r="B143" s="85">
        <v>14</v>
      </c>
      <c r="C143" s="86">
        <v>899.70870066999998</v>
      </c>
      <c r="D143" s="86">
        <v>895.16988391999996</v>
      </c>
      <c r="E143" s="86">
        <v>0</v>
      </c>
      <c r="F143" s="86">
        <v>89.516988389999995</v>
      </c>
      <c r="G143" s="86">
        <v>223.79247097999999</v>
      </c>
      <c r="H143" s="86">
        <v>447.58494195999998</v>
      </c>
      <c r="I143" s="86">
        <v>0</v>
      </c>
      <c r="J143" s="86">
        <v>492.34343616000001</v>
      </c>
      <c r="K143" s="86">
        <v>581.86042454999995</v>
      </c>
      <c r="L143" s="86">
        <v>671.37741294</v>
      </c>
    </row>
    <row r="144" spans="1:12" ht="12.75" customHeight="1" x14ac:dyDescent="0.2">
      <c r="A144" s="85" t="s">
        <v>156</v>
      </c>
      <c r="B144" s="85">
        <v>15</v>
      </c>
      <c r="C144" s="86">
        <v>852.92177544000003</v>
      </c>
      <c r="D144" s="86">
        <v>848.56901287000005</v>
      </c>
      <c r="E144" s="86">
        <v>0</v>
      </c>
      <c r="F144" s="86">
        <v>84.856901289999996</v>
      </c>
      <c r="G144" s="86">
        <v>212.14225321999999</v>
      </c>
      <c r="H144" s="86">
        <v>424.28450643999997</v>
      </c>
      <c r="I144" s="86">
        <v>0</v>
      </c>
      <c r="J144" s="86">
        <v>466.71295708000002</v>
      </c>
      <c r="K144" s="86">
        <v>551.56985837000002</v>
      </c>
      <c r="L144" s="86">
        <v>636.42675965000001</v>
      </c>
    </row>
    <row r="145" spans="1:12" ht="12.75" customHeight="1" x14ac:dyDescent="0.2">
      <c r="A145" s="85" t="s">
        <v>156</v>
      </c>
      <c r="B145" s="85">
        <v>16</v>
      </c>
      <c r="C145" s="86">
        <v>776.84993818999999</v>
      </c>
      <c r="D145" s="86">
        <v>772.68750408000005</v>
      </c>
      <c r="E145" s="86">
        <v>0</v>
      </c>
      <c r="F145" s="86">
        <v>77.268750409999996</v>
      </c>
      <c r="G145" s="86">
        <v>193.17187602000001</v>
      </c>
      <c r="H145" s="86">
        <v>386.34375204000003</v>
      </c>
      <c r="I145" s="86">
        <v>0</v>
      </c>
      <c r="J145" s="86">
        <v>424.97812723999999</v>
      </c>
      <c r="K145" s="86">
        <v>502.24687764999999</v>
      </c>
      <c r="L145" s="86">
        <v>579.51562806000004</v>
      </c>
    </row>
    <row r="146" spans="1:12" ht="12.75" customHeight="1" x14ac:dyDescent="0.2">
      <c r="A146" s="85" t="s">
        <v>156</v>
      </c>
      <c r="B146" s="85">
        <v>17</v>
      </c>
      <c r="C146" s="86">
        <v>673.79080757999998</v>
      </c>
      <c r="D146" s="86">
        <v>670.32348479999996</v>
      </c>
      <c r="E146" s="86">
        <v>0</v>
      </c>
      <c r="F146" s="86">
        <v>67.032348479999996</v>
      </c>
      <c r="G146" s="86">
        <v>167.58087119999999</v>
      </c>
      <c r="H146" s="86">
        <v>335.16174239999998</v>
      </c>
      <c r="I146" s="86">
        <v>0</v>
      </c>
      <c r="J146" s="86">
        <v>368.67791663999998</v>
      </c>
      <c r="K146" s="86">
        <v>435.71026511999997</v>
      </c>
      <c r="L146" s="86">
        <v>502.74261360000003</v>
      </c>
    </row>
    <row r="147" spans="1:12" ht="12.75" customHeight="1" x14ac:dyDescent="0.2">
      <c r="A147" s="85" t="s">
        <v>156</v>
      </c>
      <c r="B147" s="85">
        <v>18</v>
      </c>
      <c r="C147" s="86">
        <v>571.49644803000001</v>
      </c>
      <c r="D147" s="86">
        <v>568.58481441000004</v>
      </c>
      <c r="E147" s="86">
        <v>0</v>
      </c>
      <c r="F147" s="86">
        <v>56.858481439999998</v>
      </c>
      <c r="G147" s="86">
        <v>142.14620360000001</v>
      </c>
      <c r="H147" s="86">
        <v>284.29240721000002</v>
      </c>
      <c r="I147" s="86">
        <v>0</v>
      </c>
      <c r="J147" s="86">
        <v>312.72164793000002</v>
      </c>
      <c r="K147" s="86">
        <v>369.58012937000001</v>
      </c>
      <c r="L147" s="86">
        <v>426.43861081</v>
      </c>
    </row>
    <row r="148" spans="1:12" ht="12.75" customHeight="1" x14ac:dyDescent="0.2">
      <c r="A148" s="85" t="s">
        <v>156</v>
      </c>
      <c r="B148" s="85">
        <v>19</v>
      </c>
      <c r="C148" s="86">
        <v>552.66085903999999</v>
      </c>
      <c r="D148" s="86">
        <v>550.09924612999998</v>
      </c>
      <c r="E148" s="86">
        <v>0</v>
      </c>
      <c r="F148" s="86">
        <v>55.009924609999999</v>
      </c>
      <c r="G148" s="86">
        <v>137.52481152999999</v>
      </c>
      <c r="H148" s="86">
        <v>275.04962307</v>
      </c>
      <c r="I148" s="86">
        <v>0</v>
      </c>
      <c r="J148" s="86">
        <v>302.55458536999998</v>
      </c>
      <c r="K148" s="86">
        <v>357.56450998000003</v>
      </c>
      <c r="L148" s="86">
        <v>412.57443460000002</v>
      </c>
    </row>
    <row r="149" spans="1:12" ht="12.75" customHeight="1" x14ac:dyDescent="0.2">
      <c r="A149" s="85" t="s">
        <v>156</v>
      </c>
      <c r="B149" s="85">
        <v>20</v>
      </c>
      <c r="C149" s="86">
        <v>597.31480656999997</v>
      </c>
      <c r="D149" s="86">
        <v>594.63497821999999</v>
      </c>
      <c r="E149" s="86">
        <v>0</v>
      </c>
      <c r="F149" s="86">
        <v>59.463497820000001</v>
      </c>
      <c r="G149" s="86">
        <v>148.65874456</v>
      </c>
      <c r="H149" s="86">
        <v>297.31748911</v>
      </c>
      <c r="I149" s="86">
        <v>0</v>
      </c>
      <c r="J149" s="86">
        <v>327.04923802000002</v>
      </c>
      <c r="K149" s="86">
        <v>386.51273584</v>
      </c>
      <c r="L149" s="86">
        <v>445.97623367</v>
      </c>
    </row>
    <row r="150" spans="1:12" ht="12.75" customHeight="1" x14ac:dyDescent="0.2">
      <c r="A150" s="85" t="s">
        <v>156</v>
      </c>
      <c r="B150" s="85">
        <v>21</v>
      </c>
      <c r="C150" s="86">
        <v>597.24635102000002</v>
      </c>
      <c r="D150" s="86">
        <v>594.52330664999999</v>
      </c>
      <c r="E150" s="86">
        <v>0</v>
      </c>
      <c r="F150" s="86">
        <v>59.452330670000002</v>
      </c>
      <c r="G150" s="86">
        <v>148.63082666</v>
      </c>
      <c r="H150" s="86">
        <v>297.26165333</v>
      </c>
      <c r="I150" s="86">
        <v>0</v>
      </c>
      <c r="J150" s="86">
        <v>326.98781866000002</v>
      </c>
      <c r="K150" s="86">
        <v>386.44014931999999</v>
      </c>
      <c r="L150" s="86">
        <v>445.89247999000003</v>
      </c>
    </row>
    <row r="151" spans="1:12" ht="12.75" customHeight="1" x14ac:dyDescent="0.2">
      <c r="A151" s="85" t="s">
        <v>156</v>
      </c>
      <c r="B151" s="85">
        <v>22</v>
      </c>
      <c r="C151" s="86">
        <v>584.61510596999995</v>
      </c>
      <c r="D151" s="86">
        <v>582.02900951000004</v>
      </c>
      <c r="E151" s="86">
        <v>0</v>
      </c>
      <c r="F151" s="86">
        <v>58.20290095</v>
      </c>
      <c r="G151" s="86">
        <v>145.50725238000001</v>
      </c>
      <c r="H151" s="86">
        <v>291.01450476000002</v>
      </c>
      <c r="I151" s="86">
        <v>0</v>
      </c>
      <c r="J151" s="86">
        <v>320.11595523</v>
      </c>
      <c r="K151" s="86">
        <v>378.31885618000001</v>
      </c>
      <c r="L151" s="86">
        <v>436.52175713000003</v>
      </c>
    </row>
    <row r="152" spans="1:12" ht="12.75" customHeight="1" x14ac:dyDescent="0.2">
      <c r="A152" s="85" t="s">
        <v>156</v>
      </c>
      <c r="B152" s="85">
        <v>23</v>
      </c>
      <c r="C152" s="86">
        <v>587.87914555999998</v>
      </c>
      <c r="D152" s="86">
        <v>585.38988322</v>
      </c>
      <c r="E152" s="86">
        <v>0</v>
      </c>
      <c r="F152" s="86">
        <v>58.538988320000001</v>
      </c>
      <c r="G152" s="86">
        <v>146.34747081</v>
      </c>
      <c r="H152" s="86">
        <v>292.69494161</v>
      </c>
      <c r="I152" s="86">
        <v>0</v>
      </c>
      <c r="J152" s="86">
        <v>321.96443577000002</v>
      </c>
      <c r="K152" s="86">
        <v>380.50342409000001</v>
      </c>
      <c r="L152" s="86">
        <v>439.04241242000001</v>
      </c>
    </row>
    <row r="153" spans="1:12" ht="12.75" customHeight="1" x14ac:dyDescent="0.2">
      <c r="A153" s="85" t="s">
        <v>156</v>
      </c>
      <c r="B153" s="85">
        <v>24</v>
      </c>
      <c r="C153" s="86">
        <v>723.63963654999998</v>
      </c>
      <c r="D153" s="86">
        <v>720.60350335999999</v>
      </c>
      <c r="E153" s="86">
        <v>0</v>
      </c>
      <c r="F153" s="86">
        <v>72.060350339999999</v>
      </c>
      <c r="G153" s="86">
        <v>180.15087584</v>
      </c>
      <c r="H153" s="86">
        <v>360.30175168</v>
      </c>
      <c r="I153" s="86">
        <v>0</v>
      </c>
      <c r="J153" s="86">
        <v>396.33192685</v>
      </c>
      <c r="K153" s="86">
        <v>468.39227718000001</v>
      </c>
      <c r="L153" s="86">
        <v>540.45262751999996</v>
      </c>
    </row>
    <row r="154" spans="1:12" ht="12.75" customHeight="1" x14ac:dyDescent="0.2">
      <c r="A154" s="85" t="s">
        <v>157</v>
      </c>
      <c r="B154" s="85">
        <v>1</v>
      </c>
      <c r="C154" s="86">
        <v>854.14680816999999</v>
      </c>
      <c r="D154" s="86">
        <v>850.40342170999998</v>
      </c>
      <c r="E154" s="86">
        <v>0</v>
      </c>
      <c r="F154" s="86">
        <v>85.040342170000002</v>
      </c>
      <c r="G154" s="86">
        <v>212.60085543</v>
      </c>
      <c r="H154" s="86">
        <v>425.20171085999999</v>
      </c>
      <c r="I154" s="86">
        <v>0</v>
      </c>
      <c r="J154" s="86">
        <v>467.72188194</v>
      </c>
      <c r="K154" s="86">
        <v>552.76222411000003</v>
      </c>
      <c r="L154" s="86">
        <v>637.80256627999995</v>
      </c>
    </row>
    <row r="155" spans="1:12" ht="12.75" customHeight="1" x14ac:dyDescent="0.2">
      <c r="A155" s="85" t="s">
        <v>157</v>
      </c>
      <c r="B155" s="85">
        <v>2</v>
      </c>
      <c r="C155" s="86">
        <v>987.74228289999996</v>
      </c>
      <c r="D155" s="86">
        <v>983.30049779000001</v>
      </c>
      <c r="E155" s="86">
        <v>0</v>
      </c>
      <c r="F155" s="86">
        <v>98.330049779999996</v>
      </c>
      <c r="G155" s="86">
        <v>245.82512445</v>
      </c>
      <c r="H155" s="86">
        <v>491.65024890000001</v>
      </c>
      <c r="I155" s="86">
        <v>0</v>
      </c>
      <c r="J155" s="86">
        <v>540.81527377999998</v>
      </c>
      <c r="K155" s="86">
        <v>639.14532355999995</v>
      </c>
      <c r="L155" s="86">
        <v>737.47537334000003</v>
      </c>
    </row>
    <row r="156" spans="1:12" ht="12.75" customHeight="1" x14ac:dyDescent="0.2">
      <c r="A156" s="85" t="s">
        <v>157</v>
      </c>
      <c r="B156" s="85">
        <v>3</v>
      </c>
      <c r="C156" s="86">
        <v>1087.60668323</v>
      </c>
      <c r="D156" s="86">
        <v>1082.72586725</v>
      </c>
      <c r="E156" s="86">
        <v>0</v>
      </c>
      <c r="F156" s="86">
        <v>108.27258673</v>
      </c>
      <c r="G156" s="86">
        <v>270.68146681000002</v>
      </c>
      <c r="H156" s="86">
        <v>541.36293363000004</v>
      </c>
      <c r="I156" s="86">
        <v>0</v>
      </c>
      <c r="J156" s="86">
        <v>595.49922699000001</v>
      </c>
      <c r="K156" s="86">
        <v>703.77181370999995</v>
      </c>
      <c r="L156" s="86">
        <v>812.04440044</v>
      </c>
    </row>
    <row r="157" spans="1:12" ht="12.75" customHeight="1" x14ac:dyDescent="0.2">
      <c r="A157" s="85" t="s">
        <v>157</v>
      </c>
      <c r="B157" s="85">
        <v>4</v>
      </c>
      <c r="C157" s="86">
        <v>1104.3909326999999</v>
      </c>
      <c r="D157" s="86">
        <v>1099.3874740199999</v>
      </c>
      <c r="E157" s="86">
        <v>0</v>
      </c>
      <c r="F157" s="86">
        <v>109.9387474</v>
      </c>
      <c r="G157" s="86">
        <v>274.84686850999998</v>
      </c>
      <c r="H157" s="86">
        <v>549.69373700999995</v>
      </c>
      <c r="I157" s="86">
        <v>0</v>
      </c>
      <c r="J157" s="86">
        <v>604.66311070999996</v>
      </c>
      <c r="K157" s="86">
        <v>714.60185810999997</v>
      </c>
      <c r="L157" s="86">
        <v>824.54060551999999</v>
      </c>
    </row>
    <row r="158" spans="1:12" ht="12.75" customHeight="1" x14ac:dyDescent="0.2">
      <c r="A158" s="85" t="s">
        <v>157</v>
      </c>
      <c r="B158" s="85">
        <v>5</v>
      </c>
      <c r="C158" s="86">
        <v>1097.5001213099999</v>
      </c>
      <c r="D158" s="86">
        <v>1091.96113689</v>
      </c>
      <c r="E158" s="86">
        <v>0</v>
      </c>
      <c r="F158" s="86">
        <v>109.19611369</v>
      </c>
      <c r="G158" s="86">
        <v>272.99028421999998</v>
      </c>
      <c r="H158" s="86">
        <v>545.98056844999996</v>
      </c>
      <c r="I158" s="86">
        <v>0</v>
      </c>
      <c r="J158" s="86">
        <v>600.57862528999999</v>
      </c>
      <c r="K158" s="86">
        <v>709.77473898000005</v>
      </c>
      <c r="L158" s="86">
        <v>818.97085267</v>
      </c>
    </row>
    <row r="159" spans="1:12" ht="12.75" customHeight="1" x14ac:dyDescent="0.2">
      <c r="A159" s="85" t="s">
        <v>157</v>
      </c>
      <c r="B159" s="85">
        <v>6</v>
      </c>
      <c r="C159" s="86">
        <v>1078.34597525</v>
      </c>
      <c r="D159" s="86">
        <v>1073.46003617</v>
      </c>
      <c r="E159" s="86">
        <v>0</v>
      </c>
      <c r="F159" s="86">
        <v>107.34600362</v>
      </c>
      <c r="G159" s="86">
        <v>268.36500904000002</v>
      </c>
      <c r="H159" s="86">
        <v>536.73001809000004</v>
      </c>
      <c r="I159" s="86">
        <v>0</v>
      </c>
      <c r="J159" s="86">
        <v>590.40301989</v>
      </c>
      <c r="K159" s="86">
        <v>697.74902351000003</v>
      </c>
      <c r="L159" s="86">
        <v>805.09502712999995</v>
      </c>
    </row>
    <row r="160" spans="1:12" ht="12.75" customHeight="1" x14ac:dyDescent="0.2">
      <c r="A160" s="85" t="s">
        <v>157</v>
      </c>
      <c r="B160" s="85">
        <v>7</v>
      </c>
      <c r="C160" s="86">
        <v>1056.25842259</v>
      </c>
      <c r="D160" s="86">
        <v>1051.6156873</v>
      </c>
      <c r="E160" s="86">
        <v>0</v>
      </c>
      <c r="F160" s="86">
        <v>105.16156873</v>
      </c>
      <c r="G160" s="86">
        <v>262.90392183</v>
      </c>
      <c r="H160" s="86">
        <v>525.80784365</v>
      </c>
      <c r="I160" s="86">
        <v>0</v>
      </c>
      <c r="J160" s="86">
        <v>578.38862802000006</v>
      </c>
      <c r="K160" s="86">
        <v>683.55019675000005</v>
      </c>
      <c r="L160" s="86">
        <v>788.71176548000005</v>
      </c>
    </row>
    <row r="161" spans="1:12" ht="12.75" customHeight="1" x14ac:dyDescent="0.2">
      <c r="A161" s="85" t="s">
        <v>157</v>
      </c>
      <c r="B161" s="85">
        <v>8</v>
      </c>
      <c r="C161" s="86">
        <v>993.90364423000005</v>
      </c>
      <c r="D161" s="86">
        <v>989.52218335999999</v>
      </c>
      <c r="E161" s="86">
        <v>0</v>
      </c>
      <c r="F161" s="86">
        <v>98.952218340000002</v>
      </c>
      <c r="G161" s="86">
        <v>247.38054584</v>
      </c>
      <c r="H161" s="86">
        <v>494.76109167999999</v>
      </c>
      <c r="I161" s="86">
        <v>0</v>
      </c>
      <c r="J161" s="86">
        <v>544.23720085000002</v>
      </c>
      <c r="K161" s="86">
        <v>643.18941917999996</v>
      </c>
      <c r="L161" s="86">
        <v>742.14163752000002</v>
      </c>
    </row>
    <row r="162" spans="1:12" ht="12.75" customHeight="1" x14ac:dyDescent="0.2">
      <c r="A162" s="85" t="s">
        <v>157</v>
      </c>
      <c r="B162" s="85">
        <v>9</v>
      </c>
      <c r="C162" s="86">
        <v>918.06228872999998</v>
      </c>
      <c r="D162" s="86">
        <v>913.95837813000003</v>
      </c>
      <c r="E162" s="86">
        <v>0</v>
      </c>
      <c r="F162" s="86">
        <v>91.395837810000003</v>
      </c>
      <c r="G162" s="86">
        <v>228.48959453000001</v>
      </c>
      <c r="H162" s="86">
        <v>456.97918907000002</v>
      </c>
      <c r="I162" s="86">
        <v>0</v>
      </c>
      <c r="J162" s="86">
        <v>502.67710797000001</v>
      </c>
      <c r="K162" s="86">
        <v>594.07294578000005</v>
      </c>
      <c r="L162" s="86">
        <v>685.46878360000005</v>
      </c>
    </row>
    <row r="163" spans="1:12" ht="12.75" customHeight="1" x14ac:dyDescent="0.2">
      <c r="A163" s="85" t="s">
        <v>157</v>
      </c>
      <c r="B163" s="85">
        <v>10</v>
      </c>
      <c r="C163" s="86">
        <v>862.83236506000003</v>
      </c>
      <c r="D163" s="86">
        <v>858.97760100999994</v>
      </c>
      <c r="E163" s="86">
        <v>0</v>
      </c>
      <c r="F163" s="86">
        <v>85.897760099999999</v>
      </c>
      <c r="G163" s="86">
        <v>214.74440025000001</v>
      </c>
      <c r="H163" s="86">
        <v>429.48880050999998</v>
      </c>
      <c r="I163" s="86">
        <v>0</v>
      </c>
      <c r="J163" s="86">
        <v>472.43768055999999</v>
      </c>
      <c r="K163" s="86">
        <v>558.33544066000002</v>
      </c>
      <c r="L163" s="86">
        <v>644.23320076000005</v>
      </c>
    </row>
    <row r="164" spans="1:12" ht="12.75" customHeight="1" x14ac:dyDescent="0.2">
      <c r="A164" s="85" t="s">
        <v>157</v>
      </c>
      <c r="B164" s="85">
        <v>11</v>
      </c>
      <c r="C164" s="86">
        <v>844.46443357999999</v>
      </c>
      <c r="D164" s="86">
        <v>840.60047123000004</v>
      </c>
      <c r="E164" s="86">
        <v>0</v>
      </c>
      <c r="F164" s="86">
        <v>84.060047119999993</v>
      </c>
      <c r="G164" s="86">
        <v>210.15011781000001</v>
      </c>
      <c r="H164" s="86">
        <v>420.30023562000002</v>
      </c>
      <c r="I164" s="86">
        <v>0</v>
      </c>
      <c r="J164" s="86">
        <v>462.33025917999998</v>
      </c>
      <c r="K164" s="86">
        <v>546.39030630000002</v>
      </c>
      <c r="L164" s="86">
        <v>630.45035342000006</v>
      </c>
    </row>
    <row r="165" spans="1:12" ht="12.75" customHeight="1" x14ac:dyDescent="0.2">
      <c r="A165" s="85" t="s">
        <v>157</v>
      </c>
      <c r="B165" s="85">
        <v>12</v>
      </c>
      <c r="C165" s="86">
        <v>842.43433435999998</v>
      </c>
      <c r="D165" s="86">
        <v>838.05135536</v>
      </c>
      <c r="E165" s="86">
        <v>0</v>
      </c>
      <c r="F165" s="86">
        <v>83.805135539999995</v>
      </c>
      <c r="G165" s="86">
        <v>209.51283884</v>
      </c>
      <c r="H165" s="86">
        <v>419.02567768</v>
      </c>
      <c r="I165" s="86">
        <v>0</v>
      </c>
      <c r="J165" s="86">
        <v>460.92824545000002</v>
      </c>
      <c r="K165" s="86">
        <v>544.73338097999999</v>
      </c>
      <c r="L165" s="86">
        <v>628.53851652000003</v>
      </c>
    </row>
    <row r="166" spans="1:12" ht="12.75" customHeight="1" x14ac:dyDescent="0.2">
      <c r="A166" s="85" t="s">
        <v>157</v>
      </c>
      <c r="B166" s="85">
        <v>13</v>
      </c>
      <c r="C166" s="86">
        <v>867.44688733999999</v>
      </c>
      <c r="D166" s="86">
        <v>862.83548338000003</v>
      </c>
      <c r="E166" s="86">
        <v>0</v>
      </c>
      <c r="F166" s="86">
        <v>86.283548339999996</v>
      </c>
      <c r="G166" s="86">
        <v>215.70887085000001</v>
      </c>
      <c r="H166" s="86">
        <v>431.41774169000001</v>
      </c>
      <c r="I166" s="86">
        <v>0</v>
      </c>
      <c r="J166" s="86">
        <v>474.55951585999998</v>
      </c>
      <c r="K166" s="86">
        <v>560.84306419999996</v>
      </c>
      <c r="L166" s="86">
        <v>647.12661254</v>
      </c>
    </row>
    <row r="167" spans="1:12" ht="12.75" customHeight="1" x14ac:dyDescent="0.2">
      <c r="A167" s="85" t="s">
        <v>157</v>
      </c>
      <c r="B167" s="85">
        <v>14</v>
      </c>
      <c r="C167" s="86">
        <v>872.39380507999999</v>
      </c>
      <c r="D167" s="86">
        <v>868.14888705999999</v>
      </c>
      <c r="E167" s="86">
        <v>0</v>
      </c>
      <c r="F167" s="86">
        <v>86.814888710000005</v>
      </c>
      <c r="G167" s="86">
        <v>217.03722177</v>
      </c>
      <c r="H167" s="86">
        <v>434.07444353</v>
      </c>
      <c r="I167" s="86">
        <v>0</v>
      </c>
      <c r="J167" s="86">
        <v>477.48188787999999</v>
      </c>
      <c r="K167" s="86">
        <v>564.29677659000004</v>
      </c>
      <c r="L167" s="86">
        <v>651.11166530000003</v>
      </c>
    </row>
    <row r="168" spans="1:12" ht="12.75" customHeight="1" x14ac:dyDescent="0.2">
      <c r="A168" s="85" t="s">
        <v>157</v>
      </c>
      <c r="B168" s="85">
        <v>15</v>
      </c>
      <c r="C168" s="86">
        <v>798.55939459000001</v>
      </c>
      <c r="D168" s="86">
        <v>794.73150007000004</v>
      </c>
      <c r="E168" s="86">
        <v>0</v>
      </c>
      <c r="F168" s="86">
        <v>79.473150009999998</v>
      </c>
      <c r="G168" s="86">
        <v>198.68287502000001</v>
      </c>
      <c r="H168" s="86">
        <v>397.36575004000002</v>
      </c>
      <c r="I168" s="86">
        <v>0</v>
      </c>
      <c r="J168" s="86">
        <v>437.10232503999998</v>
      </c>
      <c r="K168" s="86">
        <v>516.57547505000002</v>
      </c>
      <c r="L168" s="86">
        <v>596.04862505000006</v>
      </c>
    </row>
    <row r="169" spans="1:12" ht="12.75" customHeight="1" x14ac:dyDescent="0.2">
      <c r="A169" s="85" t="s">
        <v>157</v>
      </c>
      <c r="B169" s="85">
        <v>16</v>
      </c>
      <c r="C169" s="86">
        <v>726.22589307999999</v>
      </c>
      <c r="D169" s="86">
        <v>722.78993398</v>
      </c>
      <c r="E169" s="86">
        <v>0</v>
      </c>
      <c r="F169" s="86">
        <v>72.278993400000004</v>
      </c>
      <c r="G169" s="86">
        <v>180.6974835</v>
      </c>
      <c r="H169" s="86">
        <v>361.39496699</v>
      </c>
      <c r="I169" s="86">
        <v>0</v>
      </c>
      <c r="J169" s="86">
        <v>397.53446369</v>
      </c>
      <c r="K169" s="86">
        <v>469.81345708999999</v>
      </c>
      <c r="L169" s="86">
        <v>542.09245049000003</v>
      </c>
    </row>
    <row r="170" spans="1:12" ht="12.75" customHeight="1" x14ac:dyDescent="0.2">
      <c r="A170" s="85" t="s">
        <v>157</v>
      </c>
      <c r="B170" s="85">
        <v>17</v>
      </c>
      <c r="C170" s="86">
        <v>615.00347418000001</v>
      </c>
      <c r="D170" s="86">
        <v>612.08338187000004</v>
      </c>
      <c r="E170" s="86">
        <v>0</v>
      </c>
      <c r="F170" s="86">
        <v>61.208338189999999</v>
      </c>
      <c r="G170" s="86">
        <v>153.02084547000001</v>
      </c>
      <c r="H170" s="86">
        <v>306.04169094000002</v>
      </c>
      <c r="I170" s="86">
        <v>0</v>
      </c>
      <c r="J170" s="86">
        <v>336.64586002999999</v>
      </c>
      <c r="K170" s="86">
        <v>397.85419822</v>
      </c>
      <c r="L170" s="86">
        <v>459.0625364</v>
      </c>
    </row>
    <row r="171" spans="1:12" ht="12.75" customHeight="1" x14ac:dyDescent="0.2">
      <c r="A171" s="85" t="s">
        <v>157</v>
      </c>
      <c r="B171" s="85">
        <v>18</v>
      </c>
      <c r="C171" s="86">
        <v>539.52638296999999</v>
      </c>
      <c r="D171" s="86">
        <v>536.94262834000006</v>
      </c>
      <c r="E171" s="86">
        <v>0</v>
      </c>
      <c r="F171" s="86">
        <v>53.69426283</v>
      </c>
      <c r="G171" s="86">
        <v>134.23565708999999</v>
      </c>
      <c r="H171" s="86">
        <v>268.47131417000003</v>
      </c>
      <c r="I171" s="86">
        <v>0</v>
      </c>
      <c r="J171" s="86">
        <v>295.31844559000001</v>
      </c>
      <c r="K171" s="86">
        <v>349.01270842000002</v>
      </c>
      <c r="L171" s="86">
        <v>402.70697125999999</v>
      </c>
    </row>
    <row r="172" spans="1:12" ht="12.75" customHeight="1" x14ac:dyDescent="0.2">
      <c r="A172" s="85" t="s">
        <v>157</v>
      </c>
      <c r="B172" s="85">
        <v>19</v>
      </c>
      <c r="C172" s="86">
        <v>543.03180658999997</v>
      </c>
      <c r="D172" s="86">
        <v>540.27209590999996</v>
      </c>
      <c r="E172" s="86">
        <v>0</v>
      </c>
      <c r="F172" s="86">
        <v>54.027209589999998</v>
      </c>
      <c r="G172" s="86">
        <v>135.06802397999999</v>
      </c>
      <c r="H172" s="86">
        <v>270.13604795999998</v>
      </c>
      <c r="I172" s="86">
        <v>0</v>
      </c>
      <c r="J172" s="86">
        <v>297.14965274999997</v>
      </c>
      <c r="K172" s="86">
        <v>351.17686234000001</v>
      </c>
      <c r="L172" s="86">
        <v>405.20407193</v>
      </c>
    </row>
    <row r="173" spans="1:12" ht="12.75" customHeight="1" x14ac:dyDescent="0.2">
      <c r="A173" s="85" t="s">
        <v>157</v>
      </c>
      <c r="B173" s="85">
        <v>20</v>
      </c>
      <c r="C173" s="86">
        <v>590.41863192000005</v>
      </c>
      <c r="D173" s="86">
        <v>587.46626790000005</v>
      </c>
      <c r="E173" s="86">
        <v>0</v>
      </c>
      <c r="F173" s="86">
        <v>58.746626790000001</v>
      </c>
      <c r="G173" s="86">
        <v>146.86656697999999</v>
      </c>
      <c r="H173" s="86">
        <v>293.73313395000002</v>
      </c>
      <c r="I173" s="86">
        <v>0</v>
      </c>
      <c r="J173" s="86">
        <v>323.10644735</v>
      </c>
      <c r="K173" s="86">
        <v>381.85307413999999</v>
      </c>
      <c r="L173" s="86">
        <v>440.59970092999998</v>
      </c>
    </row>
    <row r="174" spans="1:12" ht="12.75" customHeight="1" x14ac:dyDescent="0.2">
      <c r="A174" s="85" t="s">
        <v>157</v>
      </c>
      <c r="B174" s="85">
        <v>21</v>
      </c>
      <c r="C174" s="86">
        <v>598.09790328999998</v>
      </c>
      <c r="D174" s="86">
        <v>595.14914088</v>
      </c>
      <c r="E174" s="86">
        <v>0</v>
      </c>
      <c r="F174" s="86">
        <v>59.514914089999998</v>
      </c>
      <c r="G174" s="86">
        <v>148.78728522</v>
      </c>
      <c r="H174" s="86">
        <v>297.57457044</v>
      </c>
      <c r="I174" s="86">
        <v>0</v>
      </c>
      <c r="J174" s="86">
        <v>327.33202748000002</v>
      </c>
      <c r="K174" s="86">
        <v>386.84694157000001</v>
      </c>
      <c r="L174" s="86">
        <v>446.36185566</v>
      </c>
    </row>
    <row r="175" spans="1:12" ht="12.75" customHeight="1" x14ac:dyDescent="0.2">
      <c r="A175" s="85" t="s">
        <v>157</v>
      </c>
      <c r="B175" s="85">
        <v>22</v>
      </c>
      <c r="C175" s="86">
        <v>574.82031638000001</v>
      </c>
      <c r="D175" s="86">
        <v>571.94448781000006</v>
      </c>
      <c r="E175" s="86">
        <v>0</v>
      </c>
      <c r="F175" s="86">
        <v>57.194448780000002</v>
      </c>
      <c r="G175" s="86">
        <v>142.98612195000001</v>
      </c>
      <c r="H175" s="86">
        <v>285.97224390999997</v>
      </c>
      <c r="I175" s="86">
        <v>0</v>
      </c>
      <c r="J175" s="86">
        <v>314.56946829999998</v>
      </c>
      <c r="K175" s="86">
        <v>371.76391708</v>
      </c>
      <c r="L175" s="86">
        <v>428.95836586000001</v>
      </c>
    </row>
    <row r="176" spans="1:12" ht="12.75" customHeight="1" x14ac:dyDescent="0.2">
      <c r="A176" s="85" t="s">
        <v>157</v>
      </c>
      <c r="B176" s="85">
        <v>23</v>
      </c>
      <c r="C176" s="86">
        <v>572.52890663000005</v>
      </c>
      <c r="D176" s="86">
        <v>569.77347755999995</v>
      </c>
      <c r="E176" s="86">
        <v>0</v>
      </c>
      <c r="F176" s="86">
        <v>56.977347760000001</v>
      </c>
      <c r="G176" s="86">
        <v>142.44336938999999</v>
      </c>
      <c r="H176" s="86">
        <v>284.88673877999997</v>
      </c>
      <c r="I176" s="86">
        <v>0</v>
      </c>
      <c r="J176" s="86">
        <v>313.37541265999999</v>
      </c>
      <c r="K176" s="86">
        <v>370.35276040999997</v>
      </c>
      <c r="L176" s="86">
        <v>427.33010817000002</v>
      </c>
    </row>
    <row r="177" spans="1:12" ht="12.75" customHeight="1" x14ac:dyDescent="0.2">
      <c r="A177" s="85" t="s">
        <v>157</v>
      </c>
      <c r="B177" s="85">
        <v>24</v>
      </c>
      <c r="C177" s="86">
        <v>712.77331924999999</v>
      </c>
      <c r="D177" s="86">
        <v>709.42163632999996</v>
      </c>
      <c r="E177" s="86">
        <v>0</v>
      </c>
      <c r="F177" s="86">
        <v>70.942163629999996</v>
      </c>
      <c r="G177" s="86">
        <v>177.35540907999999</v>
      </c>
      <c r="H177" s="86">
        <v>354.71081816999998</v>
      </c>
      <c r="I177" s="86">
        <v>0</v>
      </c>
      <c r="J177" s="86">
        <v>390.18189998000003</v>
      </c>
      <c r="K177" s="86">
        <v>461.12406361000001</v>
      </c>
      <c r="L177" s="86">
        <v>532.06622725</v>
      </c>
    </row>
    <row r="178" spans="1:12" ht="12.75" customHeight="1" x14ac:dyDescent="0.2">
      <c r="A178" s="85" t="s">
        <v>158</v>
      </c>
      <c r="B178" s="85">
        <v>1</v>
      </c>
      <c r="C178" s="86">
        <v>839.62485025000001</v>
      </c>
      <c r="D178" s="86">
        <v>835.59157133999997</v>
      </c>
      <c r="E178" s="86">
        <v>0</v>
      </c>
      <c r="F178" s="86">
        <v>83.559157130000003</v>
      </c>
      <c r="G178" s="86">
        <v>208.89789284</v>
      </c>
      <c r="H178" s="86">
        <v>417.79578566999999</v>
      </c>
      <c r="I178" s="86">
        <v>0</v>
      </c>
      <c r="J178" s="86">
        <v>459.57536424</v>
      </c>
      <c r="K178" s="86">
        <v>543.13452137000002</v>
      </c>
      <c r="L178" s="86">
        <v>626.69367851000004</v>
      </c>
    </row>
    <row r="179" spans="1:12" ht="12.75" customHeight="1" x14ac:dyDescent="0.2">
      <c r="A179" s="85" t="s">
        <v>158</v>
      </c>
      <c r="B179" s="85">
        <v>2</v>
      </c>
      <c r="C179" s="86">
        <v>959.56333703999996</v>
      </c>
      <c r="D179" s="86">
        <v>955.01531949000002</v>
      </c>
      <c r="E179" s="86">
        <v>0</v>
      </c>
      <c r="F179" s="86">
        <v>95.50153195</v>
      </c>
      <c r="G179" s="86">
        <v>238.75382987</v>
      </c>
      <c r="H179" s="86">
        <v>477.50765975000002</v>
      </c>
      <c r="I179" s="86">
        <v>0</v>
      </c>
      <c r="J179" s="86">
        <v>525.25842571999999</v>
      </c>
      <c r="K179" s="86">
        <v>620.75995766999995</v>
      </c>
      <c r="L179" s="86">
        <v>716.26148962000002</v>
      </c>
    </row>
    <row r="180" spans="1:12" ht="12.75" customHeight="1" x14ac:dyDescent="0.2">
      <c r="A180" s="85" t="s">
        <v>158</v>
      </c>
      <c r="B180" s="85">
        <v>3</v>
      </c>
      <c r="C180" s="86">
        <v>1054.2319558500001</v>
      </c>
      <c r="D180" s="86">
        <v>1049.2606667800001</v>
      </c>
      <c r="E180" s="86">
        <v>0</v>
      </c>
      <c r="F180" s="86">
        <v>104.92606668000001</v>
      </c>
      <c r="G180" s="86">
        <v>262.31516670000002</v>
      </c>
      <c r="H180" s="86">
        <v>524.63033339000003</v>
      </c>
      <c r="I180" s="86">
        <v>0</v>
      </c>
      <c r="J180" s="86">
        <v>577.09336672999996</v>
      </c>
      <c r="K180" s="86">
        <v>682.01943341000003</v>
      </c>
      <c r="L180" s="86">
        <v>786.94550009</v>
      </c>
    </row>
    <row r="181" spans="1:12" ht="12.75" customHeight="1" x14ac:dyDescent="0.2">
      <c r="A181" s="85" t="s">
        <v>158</v>
      </c>
      <c r="B181" s="85">
        <v>4</v>
      </c>
      <c r="C181" s="86">
        <v>1056.89116887</v>
      </c>
      <c r="D181" s="86">
        <v>1051.9604192899999</v>
      </c>
      <c r="E181" s="86">
        <v>0</v>
      </c>
      <c r="F181" s="86">
        <v>105.19604193000001</v>
      </c>
      <c r="G181" s="86">
        <v>262.99010482</v>
      </c>
      <c r="H181" s="86">
        <v>525.98020965000001</v>
      </c>
      <c r="I181" s="86">
        <v>0</v>
      </c>
      <c r="J181" s="86">
        <v>578.57823060999999</v>
      </c>
      <c r="K181" s="86">
        <v>683.77427253999997</v>
      </c>
      <c r="L181" s="86">
        <v>788.97031446999995</v>
      </c>
    </row>
    <row r="182" spans="1:12" ht="12.75" customHeight="1" x14ac:dyDescent="0.2">
      <c r="A182" s="85" t="s">
        <v>158</v>
      </c>
      <c r="B182" s="85">
        <v>5</v>
      </c>
      <c r="C182" s="86">
        <v>1060.29987699</v>
      </c>
      <c r="D182" s="86">
        <v>1055.1408866100001</v>
      </c>
      <c r="E182" s="86">
        <v>0</v>
      </c>
      <c r="F182" s="86">
        <v>105.51408866</v>
      </c>
      <c r="G182" s="86">
        <v>263.78522164999998</v>
      </c>
      <c r="H182" s="86">
        <v>527.57044330999997</v>
      </c>
      <c r="I182" s="86">
        <v>0</v>
      </c>
      <c r="J182" s="86">
        <v>580.32748763999996</v>
      </c>
      <c r="K182" s="86">
        <v>685.84157630000004</v>
      </c>
      <c r="L182" s="86">
        <v>791.35566496000001</v>
      </c>
    </row>
    <row r="183" spans="1:12" ht="12.75" customHeight="1" x14ac:dyDescent="0.2">
      <c r="A183" s="85" t="s">
        <v>158</v>
      </c>
      <c r="B183" s="85">
        <v>6</v>
      </c>
      <c r="C183" s="86">
        <v>1071.8134182900001</v>
      </c>
      <c r="D183" s="86">
        <v>1066.30055765</v>
      </c>
      <c r="E183" s="86">
        <v>0</v>
      </c>
      <c r="F183" s="86">
        <v>106.63005577</v>
      </c>
      <c r="G183" s="86">
        <v>266.57513941000002</v>
      </c>
      <c r="H183" s="86">
        <v>533.15027883000005</v>
      </c>
      <c r="I183" s="86">
        <v>0</v>
      </c>
      <c r="J183" s="86">
        <v>586.46530671000005</v>
      </c>
      <c r="K183" s="86">
        <v>693.09536247000005</v>
      </c>
      <c r="L183" s="86">
        <v>799.72541823999995</v>
      </c>
    </row>
    <row r="184" spans="1:12" ht="12.75" customHeight="1" x14ac:dyDescent="0.2">
      <c r="A184" s="85" t="s">
        <v>158</v>
      </c>
      <c r="B184" s="85">
        <v>7</v>
      </c>
      <c r="C184" s="86">
        <v>1037.7463617999999</v>
      </c>
      <c r="D184" s="86">
        <v>1031.8897203500001</v>
      </c>
      <c r="E184" s="86">
        <v>0</v>
      </c>
      <c r="F184" s="86">
        <v>103.18897204</v>
      </c>
      <c r="G184" s="86">
        <v>257.97243008999999</v>
      </c>
      <c r="H184" s="86">
        <v>515.94486017999998</v>
      </c>
      <c r="I184" s="86">
        <v>0</v>
      </c>
      <c r="J184" s="86">
        <v>567.53934618999995</v>
      </c>
      <c r="K184" s="86">
        <v>670.72831823000001</v>
      </c>
      <c r="L184" s="86">
        <v>773.91729025999996</v>
      </c>
    </row>
    <row r="185" spans="1:12" ht="12.75" customHeight="1" x14ac:dyDescent="0.2">
      <c r="A185" s="85" t="s">
        <v>158</v>
      </c>
      <c r="B185" s="85">
        <v>8</v>
      </c>
      <c r="C185" s="86">
        <v>972.68476056999998</v>
      </c>
      <c r="D185" s="86">
        <v>967.23977344000002</v>
      </c>
      <c r="E185" s="86">
        <v>0</v>
      </c>
      <c r="F185" s="86">
        <v>96.723977340000005</v>
      </c>
      <c r="G185" s="86">
        <v>241.80994336000001</v>
      </c>
      <c r="H185" s="86">
        <v>483.61988672000001</v>
      </c>
      <c r="I185" s="86">
        <v>0</v>
      </c>
      <c r="J185" s="86">
        <v>531.98187539000003</v>
      </c>
      <c r="K185" s="86">
        <v>628.70585273999995</v>
      </c>
      <c r="L185" s="86">
        <v>725.42983007999999</v>
      </c>
    </row>
    <row r="186" spans="1:12" ht="12.75" customHeight="1" x14ac:dyDescent="0.2">
      <c r="A186" s="85" t="s">
        <v>158</v>
      </c>
      <c r="B186" s="85">
        <v>9</v>
      </c>
      <c r="C186" s="86">
        <v>918.16081034000001</v>
      </c>
      <c r="D186" s="86">
        <v>912.7700069</v>
      </c>
      <c r="E186" s="86">
        <v>0</v>
      </c>
      <c r="F186" s="86">
        <v>91.277000689999994</v>
      </c>
      <c r="G186" s="86">
        <v>228.19250173</v>
      </c>
      <c r="H186" s="86">
        <v>456.38500345</v>
      </c>
      <c r="I186" s="86">
        <v>0</v>
      </c>
      <c r="J186" s="86">
        <v>502.02350380000001</v>
      </c>
      <c r="K186" s="86">
        <v>593.30050448999998</v>
      </c>
      <c r="L186" s="86">
        <v>684.57750518</v>
      </c>
    </row>
    <row r="187" spans="1:12" ht="12.75" customHeight="1" x14ac:dyDescent="0.2">
      <c r="A187" s="85" t="s">
        <v>158</v>
      </c>
      <c r="B187" s="85">
        <v>10</v>
      </c>
      <c r="C187" s="86">
        <v>882.95612313000004</v>
      </c>
      <c r="D187" s="86">
        <v>878.72786198999995</v>
      </c>
      <c r="E187" s="86">
        <v>0</v>
      </c>
      <c r="F187" s="86">
        <v>87.872786199999993</v>
      </c>
      <c r="G187" s="86">
        <v>219.68196549999999</v>
      </c>
      <c r="H187" s="86">
        <v>439.36393099999998</v>
      </c>
      <c r="I187" s="86">
        <v>0</v>
      </c>
      <c r="J187" s="86">
        <v>483.30032409</v>
      </c>
      <c r="K187" s="86">
        <v>571.17311028999995</v>
      </c>
      <c r="L187" s="86">
        <v>659.04589649000002</v>
      </c>
    </row>
    <row r="188" spans="1:12" ht="12.75" customHeight="1" x14ac:dyDescent="0.2">
      <c r="A188" s="85" t="s">
        <v>158</v>
      </c>
      <c r="B188" s="85">
        <v>11</v>
      </c>
      <c r="C188" s="86">
        <v>857.46640976000003</v>
      </c>
      <c r="D188" s="86">
        <v>853.48631021000006</v>
      </c>
      <c r="E188" s="86">
        <v>0</v>
      </c>
      <c r="F188" s="86">
        <v>85.348631019999999</v>
      </c>
      <c r="G188" s="86">
        <v>213.37157755000001</v>
      </c>
      <c r="H188" s="86">
        <v>426.74315510999998</v>
      </c>
      <c r="I188" s="86">
        <v>0</v>
      </c>
      <c r="J188" s="86">
        <v>469.41747062000002</v>
      </c>
      <c r="K188" s="86">
        <v>554.76610163999999</v>
      </c>
      <c r="L188" s="86">
        <v>640.11473265999996</v>
      </c>
    </row>
    <row r="189" spans="1:12" ht="12.75" customHeight="1" x14ac:dyDescent="0.2">
      <c r="A189" s="85" t="s">
        <v>158</v>
      </c>
      <c r="B189" s="85">
        <v>12</v>
      </c>
      <c r="C189" s="86">
        <v>864.51993481</v>
      </c>
      <c r="D189" s="86">
        <v>860.37192930000003</v>
      </c>
      <c r="E189" s="86">
        <v>0</v>
      </c>
      <c r="F189" s="86">
        <v>86.037192930000003</v>
      </c>
      <c r="G189" s="86">
        <v>215.09298233000001</v>
      </c>
      <c r="H189" s="86">
        <v>430.18596465000002</v>
      </c>
      <c r="I189" s="86">
        <v>0</v>
      </c>
      <c r="J189" s="86">
        <v>473.20456111999999</v>
      </c>
      <c r="K189" s="86">
        <v>559.24175405000005</v>
      </c>
      <c r="L189" s="86">
        <v>645.27894698</v>
      </c>
    </row>
    <row r="190" spans="1:12" ht="12.75" customHeight="1" x14ac:dyDescent="0.2">
      <c r="A190" s="85" t="s">
        <v>158</v>
      </c>
      <c r="B190" s="85">
        <v>13</v>
      </c>
      <c r="C190" s="86">
        <v>876.60333678999996</v>
      </c>
      <c r="D190" s="86">
        <v>872.21703522999996</v>
      </c>
      <c r="E190" s="86">
        <v>0</v>
      </c>
      <c r="F190" s="86">
        <v>87.221703520000005</v>
      </c>
      <c r="G190" s="86">
        <v>218.05425880999999</v>
      </c>
      <c r="H190" s="86">
        <v>436.10851761999999</v>
      </c>
      <c r="I190" s="86">
        <v>0</v>
      </c>
      <c r="J190" s="86">
        <v>479.71936937999999</v>
      </c>
      <c r="K190" s="86">
        <v>566.94107289999999</v>
      </c>
      <c r="L190" s="86">
        <v>654.16277642</v>
      </c>
    </row>
    <row r="191" spans="1:12" ht="12.75" customHeight="1" x14ac:dyDescent="0.2">
      <c r="A191" s="85" t="s">
        <v>158</v>
      </c>
      <c r="B191" s="85">
        <v>14</v>
      </c>
      <c r="C191" s="86">
        <v>862.95989779000001</v>
      </c>
      <c r="D191" s="86">
        <v>858.91730975999997</v>
      </c>
      <c r="E191" s="86">
        <v>0</v>
      </c>
      <c r="F191" s="86">
        <v>85.891730980000006</v>
      </c>
      <c r="G191" s="86">
        <v>214.72932743999999</v>
      </c>
      <c r="H191" s="86">
        <v>429.45865487999998</v>
      </c>
      <c r="I191" s="86">
        <v>0</v>
      </c>
      <c r="J191" s="86">
        <v>472.40452037</v>
      </c>
      <c r="K191" s="86">
        <v>558.29625134000003</v>
      </c>
      <c r="L191" s="86">
        <v>644.18798231999995</v>
      </c>
    </row>
    <row r="192" spans="1:12" ht="12.75" customHeight="1" x14ac:dyDescent="0.2">
      <c r="A192" s="85" t="s">
        <v>158</v>
      </c>
      <c r="B192" s="85">
        <v>15</v>
      </c>
      <c r="C192" s="86">
        <v>797.20542780999995</v>
      </c>
      <c r="D192" s="86">
        <v>793.41327491000004</v>
      </c>
      <c r="E192" s="86">
        <v>0</v>
      </c>
      <c r="F192" s="86">
        <v>79.341327489999998</v>
      </c>
      <c r="G192" s="86">
        <v>198.35331873000001</v>
      </c>
      <c r="H192" s="86">
        <v>396.70663746000002</v>
      </c>
      <c r="I192" s="86">
        <v>0</v>
      </c>
      <c r="J192" s="86">
        <v>436.37730119999998</v>
      </c>
      <c r="K192" s="86">
        <v>515.71862868999995</v>
      </c>
      <c r="L192" s="86">
        <v>595.05995617999997</v>
      </c>
    </row>
    <row r="193" spans="1:12" ht="12.75" customHeight="1" x14ac:dyDescent="0.2">
      <c r="A193" s="85" t="s">
        <v>158</v>
      </c>
      <c r="B193" s="85">
        <v>16</v>
      </c>
      <c r="C193" s="86">
        <v>720.58848463000004</v>
      </c>
      <c r="D193" s="86">
        <v>716.97123151999995</v>
      </c>
      <c r="E193" s="86">
        <v>0</v>
      </c>
      <c r="F193" s="86">
        <v>71.697123149999996</v>
      </c>
      <c r="G193" s="86">
        <v>179.24280787999999</v>
      </c>
      <c r="H193" s="86">
        <v>358.48561575999997</v>
      </c>
      <c r="I193" s="86">
        <v>0</v>
      </c>
      <c r="J193" s="86">
        <v>394.33417734</v>
      </c>
      <c r="K193" s="86">
        <v>466.03130048999998</v>
      </c>
      <c r="L193" s="86">
        <v>537.72842363999996</v>
      </c>
    </row>
    <row r="194" spans="1:12" ht="12.75" customHeight="1" x14ac:dyDescent="0.2">
      <c r="A194" s="85" t="s">
        <v>158</v>
      </c>
      <c r="B194" s="85">
        <v>17</v>
      </c>
      <c r="C194" s="86">
        <v>615.78776534999997</v>
      </c>
      <c r="D194" s="86">
        <v>612.73336027000005</v>
      </c>
      <c r="E194" s="86">
        <v>0</v>
      </c>
      <c r="F194" s="86">
        <v>61.273336030000003</v>
      </c>
      <c r="G194" s="86">
        <v>153.18334007000001</v>
      </c>
      <c r="H194" s="86">
        <v>306.36668014000003</v>
      </c>
      <c r="I194" s="86">
        <v>0</v>
      </c>
      <c r="J194" s="86">
        <v>337.00334815000002</v>
      </c>
      <c r="K194" s="86">
        <v>398.27668418000002</v>
      </c>
      <c r="L194" s="86">
        <v>459.55002020000001</v>
      </c>
    </row>
    <row r="195" spans="1:12" ht="12.75" customHeight="1" x14ac:dyDescent="0.2">
      <c r="A195" s="85" t="s">
        <v>158</v>
      </c>
      <c r="B195" s="85">
        <v>18</v>
      </c>
      <c r="C195" s="86">
        <v>540.04852876999996</v>
      </c>
      <c r="D195" s="86">
        <v>537.32826272</v>
      </c>
      <c r="E195" s="86">
        <v>0</v>
      </c>
      <c r="F195" s="86">
        <v>53.732826269999997</v>
      </c>
      <c r="G195" s="86">
        <v>134.33206568</v>
      </c>
      <c r="H195" s="86">
        <v>268.66413136</v>
      </c>
      <c r="I195" s="86">
        <v>0</v>
      </c>
      <c r="J195" s="86">
        <v>295.53054450000002</v>
      </c>
      <c r="K195" s="86">
        <v>349.26337076999999</v>
      </c>
      <c r="L195" s="86">
        <v>402.99619704000003</v>
      </c>
    </row>
    <row r="196" spans="1:12" ht="12.75" customHeight="1" x14ac:dyDescent="0.2">
      <c r="A196" s="85" t="s">
        <v>158</v>
      </c>
      <c r="B196" s="85">
        <v>19</v>
      </c>
      <c r="C196" s="86">
        <v>563.88306376000003</v>
      </c>
      <c r="D196" s="86">
        <v>560.74652008999999</v>
      </c>
      <c r="E196" s="86">
        <v>0</v>
      </c>
      <c r="F196" s="86">
        <v>56.074652010000001</v>
      </c>
      <c r="G196" s="86">
        <v>140.18663002</v>
      </c>
      <c r="H196" s="86">
        <v>280.37326005</v>
      </c>
      <c r="I196" s="86">
        <v>0</v>
      </c>
      <c r="J196" s="86">
        <v>308.41058605000001</v>
      </c>
      <c r="K196" s="86">
        <v>364.48523805999997</v>
      </c>
      <c r="L196" s="86">
        <v>420.55989006999999</v>
      </c>
    </row>
    <row r="197" spans="1:12" ht="12.75" customHeight="1" x14ac:dyDescent="0.2">
      <c r="A197" s="85" t="s">
        <v>158</v>
      </c>
      <c r="B197" s="85">
        <v>20</v>
      </c>
      <c r="C197" s="86">
        <v>619.43545826000002</v>
      </c>
      <c r="D197" s="86">
        <v>615.42954351000003</v>
      </c>
      <c r="E197" s="86">
        <v>0</v>
      </c>
      <c r="F197" s="86">
        <v>61.542954350000002</v>
      </c>
      <c r="G197" s="86">
        <v>153.85738588000001</v>
      </c>
      <c r="H197" s="86">
        <v>307.71477176000002</v>
      </c>
      <c r="I197" s="86">
        <v>0</v>
      </c>
      <c r="J197" s="86">
        <v>338.48624892999999</v>
      </c>
      <c r="K197" s="86">
        <v>400.02920327999999</v>
      </c>
      <c r="L197" s="86">
        <v>461.57215762999999</v>
      </c>
    </row>
    <row r="198" spans="1:12" ht="12.75" customHeight="1" x14ac:dyDescent="0.2">
      <c r="A198" s="85" t="s">
        <v>158</v>
      </c>
      <c r="B198" s="85">
        <v>21</v>
      </c>
      <c r="C198" s="86">
        <v>622.56886200999998</v>
      </c>
      <c r="D198" s="86">
        <v>619.11084931000005</v>
      </c>
      <c r="E198" s="86">
        <v>0</v>
      </c>
      <c r="F198" s="86">
        <v>61.911084930000001</v>
      </c>
      <c r="G198" s="86">
        <v>154.77771233000001</v>
      </c>
      <c r="H198" s="86">
        <v>309.55542466000003</v>
      </c>
      <c r="I198" s="86">
        <v>0</v>
      </c>
      <c r="J198" s="86">
        <v>340.51096711999998</v>
      </c>
      <c r="K198" s="86">
        <v>402.42205204999999</v>
      </c>
      <c r="L198" s="86">
        <v>464.33313698000001</v>
      </c>
    </row>
    <row r="199" spans="1:12" ht="12.75" customHeight="1" x14ac:dyDescent="0.2">
      <c r="A199" s="85" t="s">
        <v>158</v>
      </c>
      <c r="B199" s="85">
        <v>22</v>
      </c>
      <c r="C199" s="86">
        <v>598.56706394000003</v>
      </c>
      <c r="D199" s="86">
        <v>595.50071885</v>
      </c>
      <c r="E199" s="86">
        <v>0</v>
      </c>
      <c r="F199" s="86">
        <v>59.550071889999998</v>
      </c>
      <c r="G199" s="86">
        <v>148.87517971</v>
      </c>
      <c r="H199" s="86">
        <v>297.75035943</v>
      </c>
      <c r="I199" s="86">
        <v>0</v>
      </c>
      <c r="J199" s="86">
        <v>327.52539537000001</v>
      </c>
      <c r="K199" s="86">
        <v>387.07546724999997</v>
      </c>
      <c r="L199" s="86">
        <v>446.62553914</v>
      </c>
    </row>
    <row r="200" spans="1:12" ht="12.75" customHeight="1" x14ac:dyDescent="0.2">
      <c r="A200" s="85" t="s">
        <v>158</v>
      </c>
      <c r="B200" s="85">
        <v>23</v>
      </c>
      <c r="C200" s="86">
        <v>589.81582419999995</v>
      </c>
      <c r="D200" s="86">
        <v>586.91031869999995</v>
      </c>
      <c r="E200" s="86">
        <v>0</v>
      </c>
      <c r="F200" s="86">
        <v>58.691031870000003</v>
      </c>
      <c r="G200" s="86">
        <v>146.72757967999999</v>
      </c>
      <c r="H200" s="86">
        <v>293.45515934999997</v>
      </c>
      <c r="I200" s="86">
        <v>0</v>
      </c>
      <c r="J200" s="86">
        <v>322.80067529000002</v>
      </c>
      <c r="K200" s="86">
        <v>381.49170715999998</v>
      </c>
      <c r="L200" s="86">
        <v>440.18273902999999</v>
      </c>
    </row>
    <row r="201" spans="1:12" ht="12.75" customHeight="1" x14ac:dyDescent="0.2">
      <c r="A201" s="85" t="s">
        <v>158</v>
      </c>
      <c r="B201" s="85">
        <v>24</v>
      </c>
      <c r="C201" s="86">
        <v>704.35423921999995</v>
      </c>
      <c r="D201" s="86">
        <v>700.98242106999999</v>
      </c>
      <c r="E201" s="86">
        <v>0</v>
      </c>
      <c r="F201" s="86">
        <v>70.098242110000001</v>
      </c>
      <c r="G201" s="86">
        <v>175.24560527</v>
      </c>
      <c r="H201" s="86">
        <v>350.49121054</v>
      </c>
      <c r="I201" s="86">
        <v>0</v>
      </c>
      <c r="J201" s="86">
        <v>385.54033158999999</v>
      </c>
      <c r="K201" s="86">
        <v>455.63857369999999</v>
      </c>
      <c r="L201" s="86">
        <v>525.73681580000004</v>
      </c>
    </row>
    <row r="202" spans="1:12" ht="12.75" customHeight="1" x14ac:dyDescent="0.2">
      <c r="A202" s="85" t="s">
        <v>159</v>
      </c>
      <c r="B202" s="85">
        <v>1</v>
      </c>
      <c r="C202" s="86">
        <v>900.31808975000001</v>
      </c>
      <c r="D202" s="86">
        <v>896.03524970000001</v>
      </c>
      <c r="E202" s="86">
        <v>0</v>
      </c>
      <c r="F202" s="86">
        <v>89.603524969999995</v>
      </c>
      <c r="G202" s="86">
        <v>224.00881243000001</v>
      </c>
      <c r="H202" s="86">
        <v>448.01762485</v>
      </c>
      <c r="I202" s="86">
        <v>0</v>
      </c>
      <c r="J202" s="86">
        <v>492.81938733999999</v>
      </c>
      <c r="K202" s="86">
        <v>582.42291231000002</v>
      </c>
      <c r="L202" s="86">
        <v>672.02643727999998</v>
      </c>
    </row>
    <row r="203" spans="1:12" ht="12.75" customHeight="1" x14ac:dyDescent="0.2">
      <c r="A203" s="85" t="s">
        <v>159</v>
      </c>
      <c r="B203" s="85">
        <v>2</v>
      </c>
      <c r="C203" s="86">
        <v>1016.87203025</v>
      </c>
      <c r="D203" s="86">
        <v>1011.90620311</v>
      </c>
      <c r="E203" s="86">
        <v>0</v>
      </c>
      <c r="F203" s="86">
        <v>101.19062031</v>
      </c>
      <c r="G203" s="86">
        <v>252.97655078</v>
      </c>
      <c r="H203" s="86">
        <v>505.95310155999999</v>
      </c>
      <c r="I203" s="86">
        <v>0</v>
      </c>
      <c r="J203" s="86">
        <v>556.54841170999998</v>
      </c>
      <c r="K203" s="86">
        <v>657.73903201999997</v>
      </c>
      <c r="L203" s="86">
        <v>758.92965232999995</v>
      </c>
    </row>
    <row r="204" spans="1:12" ht="12.75" customHeight="1" x14ac:dyDescent="0.2">
      <c r="A204" s="85" t="s">
        <v>159</v>
      </c>
      <c r="B204" s="85">
        <v>3</v>
      </c>
      <c r="C204" s="86">
        <v>1125.75858292</v>
      </c>
      <c r="D204" s="86">
        <v>1120.15653217</v>
      </c>
      <c r="E204" s="86">
        <v>0</v>
      </c>
      <c r="F204" s="86">
        <v>112.01565322</v>
      </c>
      <c r="G204" s="86">
        <v>280.03913304000002</v>
      </c>
      <c r="H204" s="86">
        <v>560.07826609000006</v>
      </c>
      <c r="I204" s="86">
        <v>0</v>
      </c>
      <c r="J204" s="86">
        <v>616.08609268999999</v>
      </c>
      <c r="K204" s="86">
        <v>728.10174590999998</v>
      </c>
      <c r="L204" s="86">
        <v>840.11739912999997</v>
      </c>
    </row>
    <row r="205" spans="1:12" ht="12.75" customHeight="1" x14ac:dyDescent="0.2">
      <c r="A205" s="85" t="s">
        <v>159</v>
      </c>
      <c r="B205" s="85">
        <v>4</v>
      </c>
      <c r="C205" s="86">
        <v>1141.9628056500001</v>
      </c>
      <c r="D205" s="86">
        <v>1135.88742295</v>
      </c>
      <c r="E205" s="86">
        <v>0</v>
      </c>
      <c r="F205" s="86">
        <v>113.58874230000001</v>
      </c>
      <c r="G205" s="86">
        <v>283.97185574000002</v>
      </c>
      <c r="H205" s="86">
        <v>567.94371148000005</v>
      </c>
      <c r="I205" s="86">
        <v>0</v>
      </c>
      <c r="J205" s="86">
        <v>624.73808262</v>
      </c>
      <c r="K205" s="86">
        <v>738.32682492000004</v>
      </c>
      <c r="L205" s="86">
        <v>851.91556720999995</v>
      </c>
    </row>
    <row r="206" spans="1:12" ht="12.75" customHeight="1" x14ac:dyDescent="0.2">
      <c r="A206" s="85" t="s">
        <v>159</v>
      </c>
      <c r="B206" s="85">
        <v>5</v>
      </c>
      <c r="C206" s="86">
        <v>1147.0178801899999</v>
      </c>
      <c r="D206" s="86">
        <v>1141.1881576200001</v>
      </c>
      <c r="E206" s="86">
        <v>0</v>
      </c>
      <c r="F206" s="86">
        <v>114.11881576</v>
      </c>
      <c r="G206" s="86">
        <v>285.29703941000002</v>
      </c>
      <c r="H206" s="86">
        <v>570.59407881000004</v>
      </c>
      <c r="I206" s="86">
        <v>0</v>
      </c>
      <c r="J206" s="86">
        <v>627.65348669000002</v>
      </c>
      <c r="K206" s="86">
        <v>741.77230244999998</v>
      </c>
      <c r="L206" s="86">
        <v>855.89111821999995</v>
      </c>
    </row>
    <row r="207" spans="1:12" ht="12.75" customHeight="1" x14ac:dyDescent="0.2">
      <c r="A207" s="85" t="s">
        <v>159</v>
      </c>
      <c r="B207" s="85">
        <v>6</v>
      </c>
      <c r="C207" s="86">
        <v>1111.7167171000001</v>
      </c>
      <c r="D207" s="86">
        <v>1106.05091253</v>
      </c>
      <c r="E207" s="86">
        <v>0</v>
      </c>
      <c r="F207" s="86">
        <v>110.60509125</v>
      </c>
      <c r="G207" s="86">
        <v>276.51272813000003</v>
      </c>
      <c r="H207" s="86">
        <v>553.02545626999995</v>
      </c>
      <c r="I207" s="86">
        <v>0</v>
      </c>
      <c r="J207" s="86">
        <v>608.32800189</v>
      </c>
      <c r="K207" s="86">
        <v>718.93309313999998</v>
      </c>
      <c r="L207" s="86">
        <v>829.53818439999998</v>
      </c>
    </row>
    <row r="208" spans="1:12" ht="12.75" customHeight="1" x14ac:dyDescent="0.2">
      <c r="A208" s="85" t="s">
        <v>159</v>
      </c>
      <c r="B208" s="85">
        <v>7</v>
      </c>
      <c r="C208" s="86">
        <v>1030.4506596599999</v>
      </c>
      <c r="D208" s="86">
        <v>1025.3815617</v>
      </c>
      <c r="E208" s="86">
        <v>0</v>
      </c>
      <c r="F208" s="86">
        <v>102.53815616999999</v>
      </c>
      <c r="G208" s="86">
        <v>256.34539043000001</v>
      </c>
      <c r="H208" s="86">
        <v>512.69078085000001</v>
      </c>
      <c r="I208" s="86">
        <v>0</v>
      </c>
      <c r="J208" s="86">
        <v>563.95985894</v>
      </c>
      <c r="K208" s="86">
        <v>666.49801510999998</v>
      </c>
      <c r="L208" s="86">
        <v>769.03617127999996</v>
      </c>
    </row>
    <row r="209" spans="1:12" ht="12.75" customHeight="1" x14ac:dyDescent="0.2">
      <c r="A209" s="85" t="s">
        <v>159</v>
      </c>
      <c r="B209" s="85">
        <v>8</v>
      </c>
      <c r="C209" s="86">
        <v>941.07816574000003</v>
      </c>
      <c r="D209" s="86">
        <v>936.40099691</v>
      </c>
      <c r="E209" s="86">
        <v>0</v>
      </c>
      <c r="F209" s="86">
        <v>93.64009969</v>
      </c>
      <c r="G209" s="86">
        <v>234.10024923</v>
      </c>
      <c r="H209" s="86">
        <v>468.20049846000001</v>
      </c>
      <c r="I209" s="86">
        <v>0</v>
      </c>
      <c r="J209" s="86">
        <v>515.02054829999997</v>
      </c>
      <c r="K209" s="86">
        <v>608.66064799000003</v>
      </c>
      <c r="L209" s="86">
        <v>702.30074767999997</v>
      </c>
    </row>
    <row r="210" spans="1:12" ht="12.75" customHeight="1" x14ac:dyDescent="0.2">
      <c r="A210" s="85" t="s">
        <v>159</v>
      </c>
      <c r="B210" s="85">
        <v>9</v>
      </c>
      <c r="C210" s="86">
        <v>903.86974470999996</v>
      </c>
      <c r="D210" s="86">
        <v>899.20174484999995</v>
      </c>
      <c r="E210" s="86">
        <v>0</v>
      </c>
      <c r="F210" s="86">
        <v>89.920174489999994</v>
      </c>
      <c r="G210" s="86">
        <v>224.80043620999999</v>
      </c>
      <c r="H210" s="86">
        <v>449.60087242999998</v>
      </c>
      <c r="I210" s="86">
        <v>0</v>
      </c>
      <c r="J210" s="86">
        <v>494.56095966999999</v>
      </c>
      <c r="K210" s="86">
        <v>584.48113415</v>
      </c>
      <c r="L210" s="86">
        <v>674.40130864000002</v>
      </c>
    </row>
    <row r="211" spans="1:12" ht="12.75" customHeight="1" x14ac:dyDescent="0.2">
      <c r="A211" s="85" t="s">
        <v>159</v>
      </c>
      <c r="B211" s="85">
        <v>10</v>
      </c>
      <c r="C211" s="86">
        <v>873.16777449000006</v>
      </c>
      <c r="D211" s="86">
        <v>868.78993783999999</v>
      </c>
      <c r="E211" s="86">
        <v>0</v>
      </c>
      <c r="F211" s="86">
        <v>86.878993780000002</v>
      </c>
      <c r="G211" s="86">
        <v>217.19748446</v>
      </c>
      <c r="H211" s="86">
        <v>434.39496892</v>
      </c>
      <c r="I211" s="86">
        <v>0</v>
      </c>
      <c r="J211" s="86">
        <v>477.83446580999998</v>
      </c>
      <c r="K211" s="86">
        <v>564.71345959999996</v>
      </c>
      <c r="L211" s="86">
        <v>651.59245338000005</v>
      </c>
    </row>
    <row r="212" spans="1:12" ht="12.75" customHeight="1" x14ac:dyDescent="0.2">
      <c r="A212" s="85" t="s">
        <v>159</v>
      </c>
      <c r="B212" s="85">
        <v>11</v>
      </c>
      <c r="C212" s="86">
        <v>866.09858874999998</v>
      </c>
      <c r="D212" s="86">
        <v>861.96827409000002</v>
      </c>
      <c r="E212" s="86">
        <v>0</v>
      </c>
      <c r="F212" s="86">
        <v>86.196827409999997</v>
      </c>
      <c r="G212" s="86">
        <v>215.49206852</v>
      </c>
      <c r="H212" s="86">
        <v>430.98413705000002</v>
      </c>
      <c r="I212" s="86">
        <v>0</v>
      </c>
      <c r="J212" s="86">
        <v>474.08255075</v>
      </c>
      <c r="K212" s="86">
        <v>560.27937815999996</v>
      </c>
      <c r="L212" s="86">
        <v>646.47620557000005</v>
      </c>
    </row>
    <row r="213" spans="1:12" ht="12.75" customHeight="1" x14ac:dyDescent="0.2">
      <c r="A213" s="85" t="s">
        <v>159</v>
      </c>
      <c r="B213" s="85">
        <v>12</v>
      </c>
      <c r="C213" s="86">
        <v>878.59555608999995</v>
      </c>
      <c r="D213" s="86">
        <v>874.32718506000003</v>
      </c>
      <c r="E213" s="86">
        <v>0</v>
      </c>
      <c r="F213" s="86">
        <v>87.432718510000001</v>
      </c>
      <c r="G213" s="86">
        <v>218.58179627000001</v>
      </c>
      <c r="H213" s="86">
        <v>437.16359253000002</v>
      </c>
      <c r="I213" s="86">
        <v>0</v>
      </c>
      <c r="J213" s="86">
        <v>480.87995178</v>
      </c>
      <c r="K213" s="86">
        <v>568.31267029000003</v>
      </c>
      <c r="L213" s="86">
        <v>655.7453888</v>
      </c>
    </row>
    <row r="214" spans="1:12" ht="12.75" customHeight="1" x14ac:dyDescent="0.2">
      <c r="A214" s="85" t="s">
        <v>159</v>
      </c>
      <c r="B214" s="85">
        <v>13</v>
      </c>
      <c r="C214" s="86">
        <v>889.09041940999998</v>
      </c>
      <c r="D214" s="86">
        <v>884.87661177999996</v>
      </c>
      <c r="E214" s="86">
        <v>0</v>
      </c>
      <c r="F214" s="86">
        <v>88.487661180000003</v>
      </c>
      <c r="G214" s="86">
        <v>221.21915294999999</v>
      </c>
      <c r="H214" s="86">
        <v>442.43830588999998</v>
      </c>
      <c r="I214" s="86">
        <v>0</v>
      </c>
      <c r="J214" s="86">
        <v>486.68213648</v>
      </c>
      <c r="K214" s="86">
        <v>575.16979765999997</v>
      </c>
      <c r="L214" s="86">
        <v>663.65745884</v>
      </c>
    </row>
    <row r="215" spans="1:12" ht="12.75" customHeight="1" x14ac:dyDescent="0.2">
      <c r="A215" s="85" t="s">
        <v>159</v>
      </c>
      <c r="B215" s="85">
        <v>14</v>
      </c>
      <c r="C215" s="86">
        <v>854.94599227000003</v>
      </c>
      <c r="D215" s="86">
        <v>850.94714509000005</v>
      </c>
      <c r="E215" s="86">
        <v>0</v>
      </c>
      <c r="F215" s="86">
        <v>85.094714510000003</v>
      </c>
      <c r="G215" s="86">
        <v>212.73678627000001</v>
      </c>
      <c r="H215" s="86">
        <v>425.47357254999997</v>
      </c>
      <c r="I215" s="86">
        <v>0</v>
      </c>
      <c r="J215" s="86">
        <v>468.02092979999998</v>
      </c>
      <c r="K215" s="86">
        <v>553.11564430999999</v>
      </c>
      <c r="L215" s="86">
        <v>638.21035882000001</v>
      </c>
    </row>
    <row r="216" spans="1:12" ht="12.75" customHeight="1" x14ac:dyDescent="0.2">
      <c r="A216" s="85" t="s">
        <v>159</v>
      </c>
      <c r="B216" s="85">
        <v>15</v>
      </c>
      <c r="C216" s="86">
        <v>782.19040123000002</v>
      </c>
      <c r="D216" s="86">
        <v>778.51493248999998</v>
      </c>
      <c r="E216" s="86">
        <v>0</v>
      </c>
      <c r="F216" s="86">
        <v>77.851493250000004</v>
      </c>
      <c r="G216" s="86">
        <v>194.62873311999999</v>
      </c>
      <c r="H216" s="86">
        <v>389.25746624999999</v>
      </c>
      <c r="I216" s="86">
        <v>0</v>
      </c>
      <c r="J216" s="86">
        <v>428.18321286999998</v>
      </c>
      <c r="K216" s="86">
        <v>506.03470612000001</v>
      </c>
      <c r="L216" s="86">
        <v>583.88619936999999</v>
      </c>
    </row>
    <row r="217" spans="1:12" ht="12.75" customHeight="1" x14ac:dyDescent="0.2">
      <c r="A217" s="85" t="s">
        <v>159</v>
      </c>
      <c r="B217" s="85">
        <v>16</v>
      </c>
      <c r="C217" s="86">
        <v>704.90514427999994</v>
      </c>
      <c r="D217" s="86">
        <v>701.28547337999998</v>
      </c>
      <c r="E217" s="86">
        <v>0</v>
      </c>
      <c r="F217" s="86">
        <v>70.128547339999997</v>
      </c>
      <c r="G217" s="86">
        <v>175.32136835</v>
      </c>
      <c r="H217" s="86">
        <v>350.64273668999999</v>
      </c>
      <c r="I217" s="86">
        <v>0</v>
      </c>
      <c r="J217" s="86">
        <v>385.70701036000003</v>
      </c>
      <c r="K217" s="86">
        <v>455.83555769999998</v>
      </c>
      <c r="L217" s="86">
        <v>525.96410504000005</v>
      </c>
    </row>
    <row r="218" spans="1:12" ht="12.75" customHeight="1" x14ac:dyDescent="0.2">
      <c r="A218" s="85" t="s">
        <v>159</v>
      </c>
      <c r="B218" s="85">
        <v>17</v>
      </c>
      <c r="C218" s="86">
        <v>617.70307133999995</v>
      </c>
      <c r="D218" s="86">
        <v>614.21405693999998</v>
      </c>
      <c r="E218" s="86">
        <v>0</v>
      </c>
      <c r="F218" s="86">
        <v>61.42140569</v>
      </c>
      <c r="G218" s="86">
        <v>153.55351424</v>
      </c>
      <c r="H218" s="86">
        <v>307.10702846999999</v>
      </c>
      <c r="I218" s="86">
        <v>0</v>
      </c>
      <c r="J218" s="86">
        <v>337.81773132000001</v>
      </c>
      <c r="K218" s="86">
        <v>399.23913700999998</v>
      </c>
      <c r="L218" s="86">
        <v>460.66054271000002</v>
      </c>
    </row>
    <row r="219" spans="1:12" ht="12.75" customHeight="1" x14ac:dyDescent="0.2">
      <c r="A219" s="85" t="s">
        <v>159</v>
      </c>
      <c r="B219" s="85">
        <v>18</v>
      </c>
      <c r="C219" s="86">
        <v>573.08451694999997</v>
      </c>
      <c r="D219" s="86">
        <v>569.7389167</v>
      </c>
      <c r="E219" s="86">
        <v>0</v>
      </c>
      <c r="F219" s="86">
        <v>56.97389167</v>
      </c>
      <c r="G219" s="86">
        <v>142.43472918000001</v>
      </c>
      <c r="H219" s="86">
        <v>284.86945835</v>
      </c>
      <c r="I219" s="86">
        <v>0</v>
      </c>
      <c r="J219" s="86">
        <v>313.35640418999998</v>
      </c>
      <c r="K219" s="86">
        <v>370.33029585999998</v>
      </c>
      <c r="L219" s="86">
        <v>427.30418752999998</v>
      </c>
    </row>
    <row r="220" spans="1:12" ht="12.75" customHeight="1" x14ac:dyDescent="0.2">
      <c r="A220" s="85" t="s">
        <v>159</v>
      </c>
      <c r="B220" s="85">
        <v>19</v>
      </c>
      <c r="C220" s="86">
        <v>589.23907526000005</v>
      </c>
      <c r="D220" s="86">
        <v>585.83327322000002</v>
      </c>
      <c r="E220" s="86">
        <v>0</v>
      </c>
      <c r="F220" s="86">
        <v>58.583327320000002</v>
      </c>
      <c r="G220" s="86">
        <v>146.45831831000001</v>
      </c>
      <c r="H220" s="86">
        <v>292.91663661000001</v>
      </c>
      <c r="I220" s="86">
        <v>0</v>
      </c>
      <c r="J220" s="86">
        <v>322.20830027</v>
      </c>
      <c r="K220" s="86">
        <v>380.79162759000002</v>
      </c>
      <c r="L220" s="86">
        <v>439.37495491999999</v>
      </c>
    </row>
    <row r="221" spans="1:12" ht="12.75" customHeight="1" x14ac:dyDescent="0.2">
      <c r="A221" s="85" t="s">
        <v>159</v>
      </c>
      <c r="B221" s="85">
        <v>20</v>
      </c>
      <c r="C221" s="86">
        <v>637.60089547999996</v>
      </c>
      <c r="D221" s="86">
        <v>633.88717410000004</v>
      </c>
      <c r="E221" s="86">
        <v>0</v>
      </c>
      <c r="F221" s="86">
        <v>63.388717409999998</v>
      </c>
      <c r="G221" s="86">
        <v>158.47179353000001</v>
      </c>
      <c r="H221" s="86">
        <v>316.94358705000002</v>
      </c>
      <c r="I221" s="86">
        <v>0</v>
      </c>
      <c r="J221" s="86">
        <v>348.63794575999998</v>
      </c>
      <c r="K221" s="86">
        <v>412.02666317000001</v>
      </c>
      <c r="L221" s="86">
        <v>475.41538057999998</v>
      </c>
    </row>
    <row r="222" spans="1:12" ht="12.75" customHeight="1" x14ac:dyDescent="0.2">
      <c r="A222" s="85" t="s">
        <v>159</v>
      </c>
      <c r="B222" s="85">
        <v>21</v>
      </c>
      <c r="C222" s="86">
        <v>637.68896299999994</v>
      </c>
      <c r="D222" s="86">
        <v>633.81906131999995</v>
      </c>
      <c r="E222" s="86">
        <v>0</v>
      </c>
      <c r="F222" s="86">
        <v>63.381906129999997</v>
      </c>
      <c r="G222" s="86">
        <v>158.45476532999999</v>
      </c>
      <c r="H222" s="86">
        <v>316.90953065999997</v>
      </c>
      <c r="I222" s="86">
        <v>0</v>
      </c>
      <c r="J222" s="86">
        <v>348.60048373000001</v>
      </c>
      <c r="K222" s="86">
        <v>411.98238986000001</v>
      </c>
      <c r="L222" s="86">
        <v>475.36429599000002</v>
      </c>
    </row>
    <row r="223" spans="1:12" ht="12.75" customHeight="1" x14ac:dyDescent="0.2">
      <c r="A223" s="85" t="s">
        <v>159</v>
      </c>
      <c r="B223" s="85">
        <v>22</v>
      </c>
      <c r="C223" s="86">
        <v>631.88598217000003</v>
      </c>
      <c r="D223" s="86">
        <v>628.38885951999998</v>
      </c>
      <c r="E223" s="86">
        <v>0</v>
      </c>
      <c r="F223" s="86">
        <v>62.838885949999998</v>
      </c>
      <c r="G223" s="86">
        <v>157.09721488</v>
      </c>
      <c r="H223" s="86">
        <v>314.19442975999999</v>
      </c>
      <c r="I223" s="86">
        <v>0</v>
      </c>
      <c r="J223" s="86">
        <v>345.61387273999998</v>
      </c>
      <c r="K223" s="86">
        <v>408.45275869</v>
      </c>
      <c r="L223" s="86">
        <v>471.29164464000002</v>
      </c>
    </row>
    <row r="224" spans="1:12" ht="12.75" customHeight="1" x14ac:dyDescent="0.2">
      <c r="A224" s="85" t="s">
        <v>159</v>
      </c>
      <c r="B224" s="85">
        <v>23</v>
      </c>
      <c r="C224" s="86">
        <v>615.09942664000005</v>
      </c>
      <c r="D224" s="86">
        <v>611.11321038000006</v>
      </c>
      <c r="E224" s="86">
        <v>0</v>
      </c>
      <c r="F224" s="86">
        <v>61.11132104</v>
      </c>
      <c r="G224" s="86">
        <v>152.77830259999999</v>
      </c>
      <c r="H224" s="86">
        <v>305.55660519000003</v>
      </c>
      <c r="I224" s="86">
        <v>0</v>
      </c>
      <c r="J224" s="86">
        <v>336.11226570999997</v>
      </c>
      <c r="K224" s="86">
        <v>397.22358674999998</v>
      </c>
      <c r="L224" s="86">
        <v>458.33490778999999</v>
      </c>
    </row>
    <row r="225" spans="1:12" ht="12.75" customHeight="1" x14ac:dyDescent="0.2">
      <c r="A225" s="85" t="s">
        <v>159</v>
      </c>
      <c r="B225" s="85">
        <v>24</v>
      </c>
      <c r="C225" s="86">
        <v>734.97077964000005</v>
      </c>
      <c r="D225" s="86">
        <v>730.79859275000001</v>
      </c>
      <c r="E225" s="86">
        <v>0</v>
      </c>
      <c r="F225" s="86">
        <v>73.079859279999994</v>
      </c>
      <c r="G225" s="86">
        <v>182.69964819</v>
      </c>
      <c r="H225" s="86">
        <v>365.39929638000001</v>
      </c>
      <c r="I225" s="86">
        <v>0</v>
      </c>
      <c r="J225" s="86">
        <v>401.93922601000003</v>
      </c>
      <c r="K225" s="86">
        <v>475.01908529000002</v>
      </c>
      <c r="L225" s="86">
        <v>548.09894455999995</v>
      </c>
    </row>
    <row r="226" spans="1:12" ht="12.75" customHeight="1" x14ac:dyDescent="0.2">
      <c r="A226" s="85" t="s">
        <v>160</v>
      </c>
      <c r="B226" s="85">
        <v>1</v>
      </c>
      <c r="C226" s="86">
        <v>881.50900690000003</v>
      </c>
      <c r="D226" s="86">
        <v>876.88890126000001</v>
      </c>
      <c r="E226" s="86">
        <v>0</v>
      </c>
      <c r="F226" s="86">
        <v>87.688890130000004</v>
      </c>
      <c r="G226" s="86">
        <v>219.22222532000001</v>
      </c>
      <c r="H226" s="86">
        <v>438.44445063000001</v>
      </c>
      <c r="I226" s="86">
        <v>0</v>
      </c>
      <c r="J226" s="86">
        <v>482.28889569</v>
      </c>
      <c r="K226" s="86">
        <v>569.97778582000001</v>
      </c>
      <c r="L226" s="86">
        <v>657.66667595000001</v>
      </c>
    </row>
    <row r="227" spans="1:12" ht="12.75" customHeight="1" x14ac:dyDescent="0.2">
      <c r="A227" s="85" t="s">
        <v>160</v>
      </c>
      <c r="B227" s="85">
        <v>2</v>
      </c>
      <c r="C227" s="86">
        <v>1008.46116495</v>
      </c>
      <c r="D227" s="86">
        <v>1003.2857989399999</v>
      </c>
      <c r="E227" s="86">
        <v>0</v>
      </c>
      <c r="F227" s="86">
        <v>100.32857989</v>
      </c>
      <c r="G227" s="86">
        <v>250.82144973999999</v>
      </c>
      <c r="H227" s="86">
        <v>501.64289946999997</v>
      </c>
      <c r="I227" s="86">
        <v>0</v>
      </c>
      <c r="J227" s="86">
        <v>551.80718941999999</v>
      </c>
      <c r="K227" s="86">
        <v>652.13576931</v>
      </c>
      <c r="L227" s="86">
        <v>752.46434921000002</v>
      </c>
    </row>
    <row r="228" spans="1:12" ht="12.75" customHeight="1" x14ac:dyDescent="0.2">
      <c r="A228" s="85" t="s">
        <v>160</v>
      </c>
      <c r="B228" s="85">
        <v>3</v>
      </c>
      <c r="C228" s="86">
        <v>1099.7166100500001</v>
      </c>
      <c r="D228" s="86">
        <v>1094.0051509699999</v>
      </c>
      <c r="E228" s="86">
        <v>0</v>
      </c>
      <c r="F228" s="86">
        <v>109.40051510000001</v>
      </c>
      <c r="G228" s="86">
        <v>273.50128774000001</v>
      </c>
      <c r="H228" s="86">
        <v>547.00257549000003</v>
      </c>
      <c r="I228" s="86">
        <v>0</v>
      </c>
      <c r="J228" s="86">
        <v>601.70283302999997</v>
      </c>
      <c r="K228" s="86">
        <v>711.10334812999997</v>
      </c>
      <c r="L228" s="86">
        <v>820.50386322999998</v>
      </c>
    </row>
    <row r="229" spans="1:12" ht="12.75" customHeight="1" x14ac:dyDescent="0.2">
      <c r="A229" s="85" t="s">
        <v>160</v>
      </c>
      <c r="B229" s="85">
        <v>4</v>
      </c>
      <c r="C229" s="86">
        <v>1109.89523076</v>
      </c>
      <c r="D229" s="86">
        <v>1104.3325547100001</v>
      </c>
      <c r="E229" s="86">
        <v>0</v>
      </c>
      <c r="F229" s="86">
        <v>110.43325547000001</v>
      </c>
      <c r="G229" s="86">
        <v>276.08313867999999</v>
      </c>
      <c r="H229" s="86">
        <v>552.16627735999998</v>
      </c>
      <c r="I229" s="86">
        <v>0</v>
      </c>
      <c r="J229" s="86">
        <v>607.38290509000001</v>
      </c>
      <c r="K229" s="86">
        <v>717.81616055999996</v>
      </c>
      <c r="L229" s="86">
        <v>828.24941603000002</v>
      </c>
    </row>
    <row r="230" spans="1:12" ht="12.75" customHeight="1" x14ac:dyDescent="0.2">
      <c r="A230" s="85" t="s">
        <v>160</v>
      </c>
      <c r="B230" s="85">
        <v>5</v>
      </c>
      <c r="C230" s="86">
        <v>1112.36532156</v>
      </c>
      <c r="D230" s="86">
        <v>1106.5061103999999</v>
      </c>
      <c r="E230" s="86">
        <v>0</v>
      </c>
      <c r="F230" s="86">
        <v>110.65061104</v>
      </c>
      <c r="G230" s="86">
        <v>276.62652759999997</v>
      </c>
      <c r="H230" s="86">
        <v>553.25305519999995</v>
      </c>
      <c r="I230" s="86">
        <v>0</v>
      </c>
      <c r="J230" s="86">
        <v>608.57836071999998</v>
      </c>
      <c r="K230" s="86">
        <v>719.22897176000004</v>
      </c>
      <c r="L230" s="86">
        <v>829.87958279999998</v>
      </c>
    </row>
    <row r="231" spans="1:12" ht="12.75" customHeight="1" x14ac:dyDescent="0.2">
      <c r="A231" s="85" t="s">
        <v>160</v>
      </c>
      <c r="B231" s="85">
        <v>6</v>
      </c>
      <c r="C231" s="86">
        <v>1080.20868212</v>
      </c>
      <c r="D231" s="86">
        <v>1074.46512308</v>
      </c>
      <c r="E231" s="86">
        <v>0</v>
      </c>
      <c r="F231" s="86">
        <v>107.44651231</v>
      </c>
      <c r="G231" s="86">
        <v>268.61628077</v>
      </c>
      <c r="H231" s="86">
        <v>537.23256154000001</v>
      </c>
      <c r="I231" s="86">
        <v>0</v>
      </c>
      <c r="J231" s="86">
        <v>590.95581769</v>
      </c>
      <c r="K231" s="86">
        <v>698.40233000000001</v>
      </c>
      <c r="L231" s="86">
        <v>805.84884231000001</v>
      </c>
    </row>
    <row r="232" spans="1:12" ht="12.75" customHeight="1" x14ac:dyDescent="0.2">
      <c r="A232" s="85" t="s">
        <v>160</v>
      </c>
      <c r="B232" s="85">
        <v>7</v>
      </c>
      <c r="C232" s="86">
        <v>998.63437944999998</v>
      </c>
      <c r="D232" s="86">
        <v>993.21698978999996</v>
      </c>
      <c r="E232" s="86">
        <v>0</v>
      </c>
      <c r="F232" s="86">
        <v>99.321698979999994</v>
      </c>
      <c r="G232" s="86">
        <v>248.30424744999999</v>
      </c>
      <c r="H232" s="86">
        <v>496.60849489999998</v>
      </c>
      <c r="I232" s="86">
        <v>0</v>
      </c>
      <c r="J232" s="86">
        <v>546.26934438000001</v>
      </c>
      <c r="K232" s="86">
        <v>645.59104335999996</v>
      </c>
      <c r="L232" s="86">
        <v>744.91274234000002</v>
      </c>
    </row>
    <row r="233" spans="1:12" ht="12.75" customHeight="1" x14ac:dyDescent="0.2">
      <c r="A233" s="85" t="s">
        <v>160</v>
      </c>
      <c r="B233" s="85">
        <v>8</v>
      </c>
      <c r="C233" s="86">
        <v>916.23370748000002</v>
      </c>
      <c r="D233" s="86">
        <v>911.33590984</v>
      </c>
      <c r="E233" s="86">
        <v>0</v>
      </c>
      <c r="F233" s="86">
        <v>91.133590979999994</v>
      </c>
      <c r="G233" s="86">
        <v>227.83397746</v>
      </c>
      <c r="H233" s="86">
        <v>455.66795492</v>
      </c>
      <c r="I233" s="86">
        <v>0</v>
      </c>
      <c r="J233" s="86">
        <v>501.23475041</v>
      </c>
      <c r="K233" s="86">
        <v>592.36834139999996</v>
      </c>
      <c r="L233" s="86">
        <v>683.50193237999997</v>
      </c>
    </row>
    <row r="234" spans="1:12" ht="12.75" customHeight="1" x14ac:dyDescent="0.2">
      <c r="A234" s="85" t="s">
        <v>160</v>
      </c>
      <c r="B234" s="85">
        <v>9</v>
      </c>
      <c r="C234" s="86">
        <v>911.26597766999998</v>
      </c>
      <c r="D234" s="86">
        <v>905.81685082000001</v>
      </c>
      <c r="E234" s="86">
        <v>0</v>
      </c>
      <c r="F234" s="86">
        <v>90.58168508</v>
      </c>
      <c r="G234" s="86">
        <v>226.45421271000001</v>
      </c>
      <c r="H234" s="86">
        <v>452.90842541000001</v>
      </c>
      <c r="I234" s="86">
        <v>0</v>
      </c>
      <c r="J234" s="86">
        <v>498.19926794999998</v>
      </c>
      <c r="K234" s="86">
        <v>588.78095302999998</v>
      </c>
      <c r="L234" s="86">
        <v>679.36263812000004</v>
      </c>
    </row>
    <row r="235" spans="1:12" ht="12.75" customHeight="1" x14ac:dyDescent="0.2">
      <c r="A235" s="85" t="s">
        <v>160</v>
      </c>
      <c r="B235" s="85">
        <v>10</v>
      </c>
      <c r="C235" s="86">
        <v>907.69449082000006</v>
      </c>
      <c r="D235" s="86">
        <v>900.58790853999994</v>
      </c>
      <c r="E235" s="86">
        <v>0</v>
      </c>
      <c r="F235" s="86">
        <v>90.058790849999994</v>
      </c>
      <c r="G235" s="86">
        <v>225.14697713999999</v>
      </c>
      <c r="H235" s="86">
        <v>450.29395426999997</v>
      </c>
      <c r="I235" s="86">
        <v>0</v>
      </c>
      <c r="J235" s="86">
        <v>495.32334969999999</v>
      </c>
      <c r="K235" s="86">
        <v>585.38214055000003</v>
      </c>
      <c r="L235" s="86">
        <v>675.44093140999996</v>
      </c>
    </row>
    <row r="236" spans="1:12" ht="12.75" customHeight="1" x14ac:dyDescent="0.2">
      <c r="A236" s="85" t="s">
        <v>160</v>
      </c>
      <c r="B236" s="85">
        <v>11</v>
      </c>
      <c r="C236" s="86">
        <v>903.16325758999994</v>
      </c>
      <c r="D236" s="86">
        <v>895.00082713999996</v>
      </c>
      <c r="E236" s="86">
        <v>0</v>
      </c>
      <c r="F236" s="86">
        <v>89.500082710000001</v>
      </c>
      <c r="G236" s="86">
        <v>223.75020678999999</v>
      </c>
      <c r="H236" s="86">
        <v>447.50041356999998</v>
      </c>
      <c r="I236" s="86">
        <v>0</v>
      </c>
      <c r="J236" s="86">
        <v>492.25045492999999</v>
      </c>
      <c r="K236" s="86">
        <v>581.75053763999995</v>
      </c>
      <c r="L236" s="86">
        <v>671.25062035999997</v>
      </c>
    </row>
    <row r="237" spans="1:12" ht="12.75" customHeight="1" x14ac:dyDescent="0.2">
      <c r="A237" s="85" t="s">
        <v>160</v>
      </c>
      <c r="B237" s="85">
        <v>12</v>
      </c>
      <c r="C237" s="86">
        <v>904.28989005999995</v>
      </c>
      <c r="D237" s="86">
        <v>895.79126049000001</v>
      </c>
      <c r="E237" s="86">
        <v>0</v>
      </c>
      <c r="F237" s="86">
        <v>89.579126049999999</v>
      </c>
      <c r="G237" s="86">
        <v>223.94781512</v>
      </c>
      <c r="H237" s="86">
        <v>447.89563025000001</v>
      </c>
      <c r="I237" s="86">
        <v>0</v>
      </c>
      <c r="J237" s="86">
        <v>492.68519327000001</v>
      </c>
      <c r="K237" s="86">
        <v>582.26431932000003</v>
      </c>
      <c r="L237" s="86">
        <v>671.84344537000004</v>
      </c>
    </row>
    <row r="238" spans="1:12" ht="12.75" customHeight="1" x14ac:dyDescent="0.2">
      <c r="A238" s="85" t="s">
        <v>160</v>
      </c>
      <c r="B238" s="85">
        <v>13</v>
      </c>
      <c r="C238" s="86">
        <v>903.59038969000005</v>
      </c>
      <c r="D238" s="86">
        <v>894.35823700000003</v>
      </c>
      <c r="E238" s="86">
        <v>0</v>
      </c>
      <c r="F238" s="86">
        <v>89.4358237</v>
      </c>
      <c r="G238" s="86">
        <v>223.58955925000001</v>
      </c>
      <c r="H238" s="86">
        <v>447.17911850000002</v>
      </c>
      <c r="I238" s="86">
        <v>0</v>
      </c>
      <c r="J238" s="86">
        <v>491.89703035000002</v>
      </c>
      <c r="K238" s="86">
        <v>581.33285405000004</v>
      </c>
      <c r="L238" s="86">
        <v>670.76867775000005</v>
      </c>
    </row>
    <row r="239" spans="1:12" ht="12.75" customHeight="1" x14ac:dyDescent="0.2">
      <c r="A239" s="85" t="s">
        <v>160</v>
      </c>
      <c r="B239" s="85">
        <v>14</v>
      </c>
      <c r="C239" s="86">
        <v>899.55856189999997</v>
      </c>
      <c r="D239" s="86">
        <v>891.15291511999999</v>
      </c>
      <c r="E239" s="86">
        <v>0</v>
      </c>
      <c r="F239" s="86">
        <v>89.115291510000006</v>
      </c>
      <c r="G239" s="86">
        <v>222.78822878</v>
      </c>
      <c r="H239" s="86">
        <v>445.57645755999999</v>
      </c>
      <c r="I239" s="86">
        <v>0</v>
      </c>
      <c r="J239" s="86">
        <v>490.13410332000001</v>
      </c>
      <c r="K239" s="86">
        <v>579.24939483000003</v>
      </c>
      <c r="L239" s="86">
        <v>668.36468634000005</v>
      </c>
    </row>
    <row r="240" spans="1:12" ht="12.75" customHeight="1" x14ac:dyDescent="0.2">
      <c r="A240" s="85" t="s">
        <v>160</v>
      </c>
      <c r="B240" s="85">
        <v>15</v>
      </c>
      <c r="C240" s="86">
        <v>833.28375196000002</v>
      </c>
      <c r="D240" s="86">
        <v>826.58724939000001</v>
      </c>
      <c r="E240" s="86">
        <v>0</v>
      </c>
      <c r="F240" s="86">
        <v>82.658724939999999</v>
      </c>
      <c r="G240" s="86">
        <v>206.64681235</v>
      </c>
      <c r="H240" s="86">
        <v>413.29362470000001</v>
      </c>
      <c r="I240" s="86">
        <v>0</v>
      </c>
      <c r="J240" s="86">
        <v>454.62298715999998</v>
      </c>
      <c r="K240" s="86">
        <v>537.28171210000005</v>
      </c>
      <c r="L240" s="86">
        <v>619.94043704000001</v>
      </c>
    </row>
    <row r="241" spans="1:12" ht="12.75" customHeight="1" x14ac:dyDescent="0.2">
      <c r="A241" s="85" t="s">
        <v>160</v>
      </c>
      <c r="B241" s="85">
        <v>16</v>
      </c>
      <c r="C241" s="86">
        <v>756.54835359000003</v>
      </c>
      <c r="D241" s="86">
        <v>749.75001713999995</v>
      </c>
      <c r="E241" s="86">
        <v>0</v>
      </c>
      <c r="F241" s="86">
        <v>74.975001710000001</v>
      </c>
      <c r="G241" s="86">
        <v>187.43750428999999</v>
      </c>
      <c r="H241" s="86">
        <v>374.87500856999998</v>
      </c>
      <c r="I241" s="86">
        <v>0</v>
      </c>
      <c r="J241" s="86">
        <v>412.36250942999999</v>
      </c>
      <c r="K241" s="86">
        <v>487.33751114</v>
      </c>
      <c r="L241" s="86">
        <v>562.31251285999997</v>
      </c>
    </row>
    <row r="242" spans="1:12" ht="12.75" customHeight="1" x14ac:dyDescent="0.2">
      <c r="A242" s="85" t="s">
        <v>160</v>
      </c>
      <c r="B242" s="85">
        <v>17</v>
      </c>
      <c r="C242" s="86">
        <v>665.79010483000002</v>
      </c>
      <c r="D242" s="86">
        <v>659.47622906000004</v>
      </c>
      <c r="E242" s="86">
        <v>0</v>
      </c>
      <c r="F242" s="86">
        <v>65.947622910000007</v>
      </c>
      <c r="G242" s="86">
        <v>164.86905727000001</v>
      </c>
      <c r="H242" s="86">
        <v>329.73811453000002</v>
      </c>
      <c r="I242" s="86">
        <v>0</v>
      </c>
      <c r="J242" s="86">
        <v>362.71192597999999</v>
      </c>
      <c r="K242" s="86">
        <v>428.65954889</v>
      </c>
      <c r="L242" s="86">
        <v>494.6071718</v>
      </c>
    </row>
    <row r="243" spans="1:12" ht="12.75" customHeight="1" x14ac:dyDescent="0.2">
      <c r="A243" s="85" t="s">
        <v>160</v>
      </c>
      <c r="B243" s="85">
        <v>18</v>
      </c>
      <c r="C243" s="86">
        <v>642.98096536000003</v>
      </c>
      <c r="D243" s="86">
        <v>636.34815008999999</v>
      </c>
      <c r="E243" s="86">
        <v>0</v>
      </c>
      <c r="F243" s="86">
        <v>63.634815009999997</v>
      </c>
      <c r="G243" s="86">
        <v>159.08703752</v>
      </c>
      <c r="H243" s="86">
        <v>318.17407505</v>
      </c>
      <c r="I243" s="86">
        <v>0</v>
      </c>
      <c r="J243" s="86">
        <v>349.99148255</v>
      </c>
      <c r="K243" s="86">
        <v>413.62629756000001</v>
      </c>
      <c r="L243" s="86">
        <v>477.26111257000002</v>
      </c>
    </row>
    <row r="244" spans="1:12" ht="12.75" customHeight="1" x14ac:dyDescent="0.2">
      <c r="A244" s="85" t="s">
        <v>160</v>
      </c>
      <c r="B244" s="85">
        <v>19</v>
      </c>
      <c r="C244" s="86">
        <v>607.59218498999996</v>
      </c>
      <c r="D244" s="86">
        <v>600.84017560999996</v>
      </c>
      <c r="E244" s="86">
        <v>0</v>
      </c>
      <c r="F244" s="86">
        <v>60.084017559999999</v>
      </c>
      <c r="G244" s="86">
        <v>150.21004389999999</v>
      </c>
      <c r="H244" s="86">
        <v>300.42008780999998</v>
      </c>
      <c r="I244" s="86">
        <v>0</v>
      </c>
      <c r="J244" s="86">
        <v>330.46209658999999</v>
      </c>
      <c r="K244" s="86">
        <v>390.54611414999999</v>
      </c>
      <c r="L244" s="86">
        <v>450.63013171</v>
      </c>
    </row>
    <row r="245" spans="1:12" ht="12.75" customHeight="1" x14ac:dyDescent="0.2">
      <c r="A245" s="85" t="s">
        <v>160</v>
      </c>
      <c r="B245" s="85">
        <v>20</v>
      </c>
      <c r="C245" s="86">
        <v>650.28922273000001</v>
      </c>
      <c r="D245" s="86">
        <v>642.99795048999999</v>
      </c>
      <c r="E245" s="86">
        <v>0</v>
      </c>
      <c r="F245" s="86">
        <v>64.29979505</v>
      </c>
      <c r="G245" s="86">
        <v>160.74948762</v>
      </c>
      <c r="H245" s="86">
        <v>321.49897525</v>
      </c>
      <c r="I245" s="86">
        <v>0</v>
      </c>
      <c r="J245" s="86">
        <v>353.64887277000003</v>
      </c>
      <c r="K245" s="86">
        <v>417.94866782000003</v>
      </c>
      <c r="L245" s="86">
        <v>482.24846287000003</v>
      </c>
    </row>
    <row r="246" spans="1:12" ht="12.75" customHeight="1" x14ac:dyDescent="0.2">
      <c r="A246" s="85" t="s">
        <v>160</v>
      </c>
      <c r="B246" s="85">
        <v>21</v>
      </c>
      <c r="C246" s="86">
        <v>652.41724060000001</v>
      </c>
      <c r="D246" s="86">
        <v>644.54345418000003</v>
      </c>
      <c r="E246" s="86">
        <v>0</v>
      </c>
      <c r="F246" s="86">
        <v>64.454345419999996</v>
      </c>
      <c r="G246" s="86">
        <v>161.13586355000001</v>
      </c>
      <c r="H246" s="86">
        <v>322.27172709000001</v>
      </c>
      <c r="I246" s="86">
        <v>0</v>
      </c>
      <c r="J246" s="86">
        <v>354.4988998</v>
      </c>
      <c r="K246" s="86">
        <v>418.95324521999999</v>
      </c>
      <c r="L246" s="86">
        <v>483.40759064000002</v>
      </c>
    </row>
    <row r="247" spans="1:12" ht="12.75" customHeight="1" x14ac:dyDescent="0.2">
      <c r="A247" s="85" t="s">
        <v>160</v>
      </c>
      <c r="B247" s="85">
        <v>22</v>
      </c>
      <c r="C247" s="86">
        <v>640.77047094</v>
      </c>
      <c r="D247" s="86">
        <v>632.86390897000001</v>
      </c>
      <c r="E247" s="86">
        <v>0</v>
      </c>
      <c r="F247" s="86">
        <v>63.286390900000001</v>
      </c>
      <c r="G247" s="86">
        <v>158.21597724</v>
      </c>
      <c r="H247" s="86">
        <v>316.43195449000001</v>
      </c>
      <c r="I247" s="86">
        <v>0</v>
      </c>
      <c r="J247" s="86">
        <v>348.07514993000001</v>
      </c>
      <c r="K247" s="86">
        <v>411.36154083000002</v>
      </c>
      <c r="L247" s="86">
        <v>474.64793172999998</v>
      </c>
    </row>
    <row r="248" spans="1:12" ht="12.75" customHeight="1" x14ac:dyDescent="0.2">
      <c r="A248" s="85" t="s">
        <v>160</v>
      </c>
      <c r="B248" s="85">
        <v>23</v>
      </c>
      <c r="C248" s="86">
        <v>618.78582637</v>
      </c>
      <c r="D248" s="86">
        <v>611.73998510000001</v>
      </c>
      <c r="E248" s="86">
        <v>0</v>
      </c>
      <c r="F248" s="86">
        <v>61.173998509999997</v>
      </c>
      <c r="G248" s="86">
        <v>152.93499628000001</v>
      </c>
      <c r="H248" s="86">
        <v>305.86999255000001</v>
      </c>
      <c r="I248" s="86">
        <v>0</v>
      </c>
      <c r="J248" s="86">
        <v>336.45699180999998</v>
      </c>
      <c r="K248" s="86">
        <v>397.63099032000002</v>
      </c>
      <c r="L248" s="86">
        <v>458.80498883000001</v>
      </c>
    </row>
    <row r="249" spans="1:12" ht="12.75" customHeight="1" x14ac:dyDescent="0.2">
      <c r="A249" s="85" t="s">
        <v>160</v>
      </c>
      <c r="B249" s="85">
        <v>24</v>
      </c>
      <c r="C249" s="86">
        <v>734.12968847000002</v>
      </c>
      <c r="D249" s="86">
        <v>725.64108234000003</v>
      </c>
      <c r="E249" s="86">
        <v>0</v>
      </c>
      <c r="F249" s="86">
        <v>72.564108230000002</v>
      </c>
      <c r="G249" s="86">
        <v>181.41027059000001</v>
      </c>
      <c r="H249" s="86">
        <v>362.82054117000001</v>
      </c>
      <c r="I249" s="86">
        <v>0</v>
      </c>
      <c r="J249" s="86">
        <v>399.10259529000001</v>
      </c>
      <c r="K249" s="86">
        <v>471.66670352</v>
      </c>
      <c r="L249" s="86">
        <v>544.23081176000005</v>
      </c>
    </row>
    <row r="250" spans="1:12" ht="12.75" customHeight="1" x14ac:dyDescent="0.2">
      <c r="A250" s="85" t="s">
        <v>161</v>
      </c>
      <c r="B250" s="85">
        <v>1</v>
      </c>
      <c r="C250" s="86">
        <v>844.81029357</v>
      </c>
      <c r="D250" s="86">
        <v>839.14044236999996</v>
      </c>
      <c r="E250" s="86">
        <v>0</v>
      </c>
      <c r="F250" s="86">
        <v>83.914044239999996</v>
      </c>
      <c r="G250" s="86">
        <v>209.78511058999999</v>
      </c>
      <c r="H250" s="86">
        <v>419.57022118999998</v>
      </c>
      <c r="I250" s="86">
        <v>0</v>
      </c>
      <c r="J250" s="86">
        <v>461.52724330000001</v>
      </c>
      <c r="K250" s="86">
        <v>545.44128753999996</v>
      </c>
      <c r="L250" s="86">
        <v>629.35533178000003</v>
      </c>
    </row>
    <row r="251" spans="1:12" ht="12.75" customHeight="1" x14ac:dyDescent="0.2">
      <c r="A251" s="85" t="s">
        <v>161</v>
      </c>
      <c r="B251" s="85">
        <v>2</v>
      </c>
      <c r="C251" s="86">
        <v>963.37689173000001</v>
      </c>
      <c r="D251" s="86">
        <v>957.18683105000002</v>
      </c>
      <c r="E251" s="86">
        <v>0</v>
      </c>
      <c r="F251" s="86">
        <v>95.718683110000001</v>
      </c>
      <c r="G251" s="86">
        <v>239.29670776</v>
      </c>
      <c r="H251" s="86">
        <v>478.59341553000002</v>
      </c>
      <c r="I251" s="86">
        <v>0</v>
      </c>
      <c r="J251" s="86">
        <v>526.45275707999997</v>
      </c>
      <c r="K251" s="86">
        <v>622.17144017999999</v>
      </c>
      <c r="L251" s="86">
        <v>717.89012329000002</v>
      </c>
    </row>
    <row r="252" spans="1:12" ht="12.75" customHeight="1" x14ac:dyDescent="0.2">
      <c r="A252" s="85" t="s">
        <v>161</v>
      </c>
      <c r="B252" s="85">
        <v>3</v>
      </c>
      <c r="C252" s="86">
        <v>1052.5007604100001</v>
      </c>
      <c r="D252" s="86">
        <v>1045.8044920299999</v>
      </c>
      <c r="E252" s="86">
        <v>0</v>
      </c>
      <c r="F252" s="86">
        <v>104.5804492</v>
      </c>
      <c r="G252" s="86">
        <v>261.45112301</v>
      </c>
      <c r="H252" s="86">
        <v>522.90224602000001</v>
      </c>
      <c r="I252" s="86">
        <v>0</v>
      </c>
      <c r="J252" s="86">
        <v>575.19247061999999</v>
      </c>
      <c r="K252" s="86">
        <v>679.77291981999997</v>
      </c>
      <c r="L252" s="86">
        <v>784.35336901999995</v>
      </c>
    </row>
    <row r="253" spans="1:12" ht="12.75" customHeight="1" x14ac:dyDescent="0.2">
      <c r="A253" s="85" t="s">
        <v>161</v>
      </c>
      <c r="B253" s="85">
        <v>4</v>
      </c>
      <c r="C253" s="86">
        <v>1081.0920095700001</v>
      </c>
      <c r="D253" s="86">
        <v>1073.7231328800001</v>
      </c>
      <c r="E253" s="86">
        <v>0</v>
      </c>
      <c r="F253" s="86">
        <v>107.37231328999999</v>
      </c>
      <c r="G253" s="86">
        <v>268.43078322000002</v>
      </c>
      <c r="H253" s="86">
        <v>536.86156644000005</v>
      </c>
      <c r="I253" s="86">
        <v>0</v>
      </c>
      <c r="J253" s="86">
        <v>590.54772307999997</v>
      </c>
      <c r="K253" s="86">
        <v>697.92003637000005</v>
      </c>
      <c r="L253" s="86">
        <v>805.29234966000001</v>
      </c>
    </row>
    <row r="254" spans="1:12" ht="12.75" customHeight="1" x14ac:dyDescent="0.2">
      <c r="A254" s="85" t="s">
        <v>161</v>
      </c>
      <c r="B254" s="85">
        <v>5</v>
      </c>
      <c r="C254" s="86">
        <v>1080.1749778799999</v>
      </c>
      <c r="D254" s="86">
        <v>1072.93055961</v>
      </c>
      <c r="E254" s="86">
        <v>0</v>
      </c>
      <c r="F254" s="86">
        <v>107.29305596</v>
      </c>
      <c r="G254" s="86">
        <v>268.23263989999998</v>
      </c>
      <c r="H254" s="86">
        <v>536.46527980999997</v>
      </c>
      <c r="I254" s="86">
        <v>0</v>
      </c>
      <c r="J254" s="86">
        <v>590.11180778999994</v>
      </c>
      <c r="K254" s="86">
        <v>697.40486375</v>
      </c>
      <c r="L254" s="86">
        <v>804.69791970999995</v>
      </c>
    </row>
    <row r="255" spans="1:12" ht="12.75" customHeight="1" x14ac:dyDescent="0.2">
      <c r="A255" s="85" t="s">
        <v>161</v>
      </c>
      <c r="B255" s="85">
        <v>6</v>
      </c>
      <c r="C255" s="86">
        <v>1069.6766825300001</v>
      </c>
      <c r="D255" s="86">
        <v>1062.76111143</v>
      </c>
      <c r="E255" s="86">
        <v>0</v>
      </c>
      <c r="F255" s="86">
        <v>106.27611114</v>
      </c>
      <c r="G255" s="86">
        <v>265.69027785999998</v>
      </c>
      <c r="H255" s="86">
        <v>531.38055571999996</v>
      </c>
      <c r="I255" s="86">
        <v>0</v>
      </c>
      <c r="J255" s="86">
        <v>584.51861128999997</v>
      </c>
      <c r="K255" s="86">
        <v>690.79472242999998</v>
      </c>
      <c r="L255" s="86">
        <v>797.07083356999999</v>
      </c>
    </row>
    <row r="256" spans="1:12" ht="12.75" customHeight="1" x14ac:dyDescent="0.2">
      <c r="A256" s="85" t="s">
        <v>161</v>
      </c>
      <c r="B256" s="85">
        <v>7</v>
      </c>
      <c r="C256" s="86">
        <v>1032.3242724900001</v>
      </c>
      <c r="D256" s="86">
        <v>1025.7869839</v>
      </c>
      <c r="E256" s="86">
        <v>0</v>
      </c>
      <c r="F256" s="86">
        <v>102.57869839</v>
      </c>
      <c r="G256" s="86">
        <v>256.44674598</v>
      </c>
      <c r="H256" s="86">
        <v>512.89349195</v>
      </c>
      <c r="I256" s="86">
        <v>0</v>
      </c>
      <c r="J256" s="86">
        <v>564.18284114999994</v>
      </c>
      <c r="K256" s="86">
        <v>666.76153953999994</v>
      </c>
      <c r="L256" s="86">
        <v>769.34023792999994</v>
      </c>
    </row>
    <row r="257" spans="1:12" ht="12.75" customHeight="1" x14ac:dyDescent="0.2">
      <c r="A257" s="85" t="s">
        <v>161</v>
      </c>
      <c r="B257" s="85">
        <v>8</v>
      </c>
      <c r="C257" s="86">
        <v>958.56750585999998</v>
      </c>
      <c r="D257" s="86">
        <v>952.45635089999996</v>
      </c>
      <c r="E257" s="86">
        <v>0</v>
      </c>
      <c r="F257" s="86">
        <v>95.245635089999993</v>
      </c>
      <c r="G257" s="86">
        <v>238.11408772999999</v>
      </c>
      <c r="H257" s="86">
        <v>476.22817544999998</v>
      </c>
      <c r="I257" s="86">
        <v>0</v>
      </c>
      <c r="J257" s="86">
        <v>523.85099300000002</v>
      </c>
      <c r="K257" s="86">
        <v>619.09662808999997</v>
      </c>
      <c r="L257" s="86">
        <v>714.34226318000003</v>
      </c>
    </row>
    <row r="258" spans="1:12" ht="12.75" customHeight="1" x14ac:dyDescent="0.2">
      <c r="A258" s="85" t="s">
        <v>161</v>
      </c>
      <c r="B258" s="85">
        <v>9</v>
      </c>
      <c r="C258" s="86">
        <v>921.33505439999999</v>
      </c>
      <c r="D258" s="86">
        <v>914.40003726999998</v>
      </c>
      <c r="E258" s="86">
        <v>0</v>
      </c>
      <c r="F258" s="86">
        <v>91.440003730000001</v>
      </c>
      <c r="G258" s="86">
        <v>228.60000932</v>
      </c>
      <c r="H258" s="86">
        <v>457.20001864</v>
      </c>
      <c r="I258" s="86">
        <v>0</v>
      </c>
      <c r="J258" s="86">
        <v>502.92002050000002</v>
      </c>
      <c r="K258" s="86">
        <v>594.36002423000002</v>
      </c>
      <c r="L258" s="86">
        <v>685.80002794999996</v>
      </c>
    </row>
    <row r="259" spans="1:12" ht="12.75" customHeight="1" x14ac:dyDescent="0.2">
      <c r="A259" s="85" t="s">
        <v>161</v>
      </c>
      <c r="B259" s="85">
        <v>10</v>
      </c>
      <c r="C259" s="86">
        <v>916.67680530999996</v>
      </c>
      <c r="D259" s="86">
        <v>909.21943068999997</v>
      </c>
      <c r="E259" s="86">
        <v>0</v>
      </c>
      <c r="F259" s="86">
        <v>90.921943069999998</v>
      </c>
      <c r="G259" s="86">
        <v>227.30485766999999</v>
      </c>
      <c r="H259" s="86">
        <v>454.60971534999999</v>
      </c>
      <c r="I259" s="86">
        <v>0</v>
      </c>
      <c r="J259" s="86">
        <v>500.07068687999998</v>
      </c>
      <c r="K259" s="86">
        <v>590.99262995000004</v>
      </c>
      <c r="L259" s="86">
        <v>681.91457302000003</v>
      </c>
    </row>
    <row r="260" spans="1:12" ht="12.75" customHeight="1" x14ac:dyDescent="0.2">
      <c r="A260" s="85" t="s">
        <v>161</v>
      </c>
      <c r="B260" s="85">
        <v>11</v>
      </c>
      <c r="C260" s="86">
        <v>921.06183093000004</v>
      </c>
      <c r="D260" s="86">
        <v>914.33412484999997</v>
      </c>
      <c r="E260" s="86">
        <v>0</v>
      </c>
      <c r="F260" s="86">
        <v>91.433412489999995</v>
      </c>
      <c r="G260" s="86">
        <v>228.58353120999999</v>
      </c>
      <c r="H260" s="86">
        <v>457.16706242999999</v>
      </c>
      <c r="I260" s="86">
        <v>0</v>
      </c>
      <c r="J260" s="86">
        <v>502.88376866999999</v>
      </c>
      <c r="K260" s="86">
        <v>594.31718115000001</v>
      </c>
      <c r="L260" s="86">
        <v>685.75059364000003</v>
      </c>
    </row>
    <row r="261" spans="1:12" ht="12.75" customHeight="1" x14ac:dyDescent="0.2">
      <c r="A261" s="85" t="s">
        <v>161</v>
      </c>
      <c r="B261" s="85">
        <v>12</v>
      </c>
      <c r="C261" s="86">
        <v>935.05643829999997</v>
      </c>
      <c r="D261" s="86">
        <v>929.01123596000002</v>
      </c>
      <c r="E261" s="86">
        <v>0</v>
      </c>
      <c r="F261" s="86">
        <v>92.901123600000005</v>
      </c>
      <c r="G261" s="86">
        <v>232.25280899000001</v>
      </c>
      <c r="H261" s="86">
        <v>464.50561798000001</v>
      </c>
      <c r="I261" s="86">
        <v>0</v>
      </c>
      <c r="J261" s="86">
        <v>510.95617978000001</v>
      </c>
      <c r="K261" s="86">
        <v>603.85730336999995</v>
      </c>
      <c r="L261" s="86">
        <v>696.75842696999996</v>
      </c>
    </row>
    <row r="262" spans="1:12" ht="12.75" customHeight="1" x14ac:dyDescent="0.2">
      <c r="A262" s="85" t="s">
        <v>161</v>
      </c>
      <c r="B262" s="85">
        <v>13</v>
      </c>
      <c r="C262" s="86">
        <v>941.84702233999997</v>
      </c>
      <c r="D262" s="86">
        <v>936.58289044000003</v>
      </c>
      <c r="E262" s="86">
        <v>0</v>
      </c>
      <c r="F262" s="86">
        <v>93.65828904</v>
      </c>
      <c r="G262" s="86">
        <v>234.14572261000001</v>
      </c>
      <c r="H262" s="86">
        <v>468.29144522000001</v>
      </c>
      <c r="I262" s="86">
        <v>0</v>
      </c>
      <c r="J262" s="86">
        <v>515.12058974000001</v>
      </c>
      <c r="K262" s="86">
        <v>608.77887879000002</v>
      </c>
      <c r="L262" s="86">
        <v>702.43716783000002</v>
      </c>
    </row>
    <row r="263" spans="1:12" ht="12.75" customHeight="1" x14ac:dyDescent="0.2">
      <c r="A263" s="85" t="s">
        <v>161</v>
      </c>
      <c r="B263" s="85">
        <v>14</v>
      </c>
      <c r="C263" s="86">
        <v>925.91544799999997</v>
      </c>
      <c r="D263" s="86">
        <v>921.03324529999998</v>
      </c>
      <c r="E263" s="86">
        <v>0</v>
      </c>
      <c r="F263" s="86">
        <v>92.103324529999995</v>
      </c>
      <c r="G263" s="86">
        <v>230.25831133</v>
      </c>
      <c r="H263" s="86">
        <v>460.51662264999999</v>
      </c>
      <c r="I263" s="86">
        <v>0</v>
      </c>
      <c r="J263" s="86">
        <v>506.56828492</v>
      </c>
      <c r="K263" s="86">
        <v>598.67160945000001</v>
      </c>
      <c r="L263" s="86">
        <v>690.77493398000001</v>
      </c>
    </row>
    <row r="264" spans="1:12" ht="12.75" customHeight="1" x14ac:dyDescent="0.2">
      <c r="A264" s="85" t="s">
        <v>161</v>
      </c>
      <c r="B264" s="85">
        <v>15</v>
      </c>
      <c r="C264" s="86">
        <v>870.92579437999996</v>
      </c>
      <c r="D264" s="86">
        <v>866.17873370999996</v>
      </c>
      <c r="E264" s="86">
        <v>0</v>
      </c>
      <c r="F264" s="86">
        <v>86.617873369999998</v>
      </c>
      <c r="G264" s="86">
        <v>216.54468342999999</v>
      </c>
      <c r="H264" s="86">
        <v>433.08936685999998</v>
      </c>
      <c r="I264" s="86">
        <v>0</v>
      </c>
      <c r="J264" s="86">
        <v>476.39830353999997</v>
      </c>
      <c r="K264" s="86">
        <v>563.01617691000001</v>
      </c>
      <c r="L264" s="86">
        <v>649.63405028</v>
      </c>
    </row>
    <row r="265" spans="1:12" ht="12.75" customHeight="1" x14ac:dyDescent="0.2">
      <c r="A265" s="85" t="s">
        <v>161</v>
      </c>
      <c r="B265" s="85">
        <v>16</v>
      </c>
      <c r="C265" s="86">
        <v>791.75109972999996</v>
      </c>
      <c r="D265" s="86">
        <v>787.14962520999995</v>
      </c>
      <c r="E265" s="86">
        <v>0</v>
      </c>
      <c r="F265" s="86">
        <v>78.71496252</v>
      </c>
      <c r="G265" s="86">
        <v>196.78740629999999</v>
      </c>
      <c r="H265" s="86">
        <v>393.57481260999998</v>
      </c>
      <c r="I265" s="86">
        <v>0</v>
      </c>
      <c r="J265" s="86">
        <v>432.93229387000002</v>
      </c>
      <c r="K265" s="86">
        <v>511.64725639</v>
      </c>
      <c r="L265" s="86">
        <v>590.36221891000002</v>
      </c>
    </row>
    <row r="266" spans="1:12" ht="12.75" customHeight="1" x14ac:dyDescent="0.2">
      <c r="A266" s="85" t="s">
        <v>161</v>
      </c>
      <c r="B266" s="85">
        <v>17</v>
      </c>
      <c r="C266" s="86">
        <v>686.51403411000001</v>
      </c>
      <c r="D266" s="86">
        <v>682.70211358999995</v>
      </c>
      <c r="E266" s="86">
        <v>0</v>
      </c>
      <c r="F266" s="86">
        <v>68.270211360000005</v>
      </c>
      <c r="G266" s="86">
        <v>170.67552839999999</v>
      </c>
      <c r="H266" s="86">
        <v>341.35105679999998</v>
      </c>
      <c r="I266" s="86">
        <v>0</v>
      </c>
      <c r="J266" s="86">
        <v>375.48616247000001</v>
      </c>
      <c r="K266" s="86">
        <v>443.75637382999997</v>
      </c>
      <c r="L266" s="86">
        <v>512.02658518999999</v>
      </c>
    </row>
    <row r="267" spans="1:12" ht="12.75" customHeight="1" x14ac:dyDescent="0.2">
      <c r="A267" s="85" t="s">
        <v>161</v>
      </c>
      <c r="B267" s="85">
        <v>18</v>
      </c>
      <c r="C267" s="86">
        <v>608.50851728999999</v>
      </c>
      <c r="D267" s="86">
        <v>605.23562066</v>
      </c>
      <c r="E267" s="86">
        <v>0</v>
      </c>
      <c r="F267" s="86">
        <v>60.523562069999997</v>
      </c>
      <c r="G267" s="86">
        <v>151.30890517</v>
      </c>
      <c r="H267" s="86">
        <v>302.61781033</v>
      </c>
      <c r="I267" s="86">
        <v>0</v>
      </c>
      <c r="J267" s="86">
        <v>332.87959136000001</v>
      </c>
      <c r="K267" s="86">
        <v>393.40315342999997</v>
      </c>
      <c r="L267" s="86">
        <v>453.9267155</v>
      </c>
    </row>
    <row r="268" spans="1:12" ht="12.75" customHeight="1" x14ac:dyDescent="0.2">
      <c r="A268" s="85" t="s">
        <v>161</v>
      </c>
      <c r="B268" s="85">
        <v>19</v>
      </c>
      <c r="C268" s="86">
        <v>629.02261473999999</v>
      </c>
      <c r="D268" s="86">
        <v>625.68287215999999</v>
      </c>
      <c r="E268" s="86">
        <v>0</v>
      </c>
      <c r="F268" s="86">
        <v>62.568287220000002</v>
      </c>
      <c r="G268" s="86">
        <v>156.42071804</v>
      </c>
      <c r="H268" s="86">
        <v>312.84143607999999</v>
      </c>
      <c r="I268" s="86">
        <v>0</v>
      </c>
      <c r="J268" s="86">
        <v>344.12557969</v>
      </c>
      <c r="K268" s="86">
        <v>406.69386689999999</v>
      </c>
      <c r="L268" s="86">
        <v>469.26215411999999</v>
      </c>
    </row>
    <row r="269" spans="1:12" ht="12.75" customHeight="1" x14ac:dyDescent="0.2">
      <c r="A269" s="85" t="s">
        <v>161</v>
      </c>
      <c r="B269" s="85">
        <v>20</v>
      </c>
      <c r="C269" s="86">
        <v>663.46665828000005</v>
      </c>
      <c r="D269" s="86">
        <v>659.85974919</v>
      </c>
      <c r="E269" s="86">
        <v>0</v>
      </c>
      <c r="F269" s="86">
        <v>65.985974920000004</v>
      </c>
      <c r="G269" s="86">
        <v>164.9649373</v>
      </c>
      <c r="H269" s="86">
        <v>329.92987460000001</v>
      </c>
      <c r="I269" s="86">
        <v>0</v>
      </c>
      <c r="J269" s="86">
        <v>362.92286204999999</v>
      </c>
      <c r="K269" s="86">
        <v>428.90883696999998</v>
      </c>
      <c r="L269" s="86">
        <v>494.89481189000003</v>
      </c>
    </row>
    <row r="270" spans="1:12" ht="12.75" customHeight="1" x14ac:dyDescent="0.2">
      <c r="A270" s="85" t="s">
        <v>161</v>
      </c>
      <c r="B270" s="85">
        <v>21</v>
      </c>
      <c r="C270" s="86">
        <v>660.94156997000005</v>
      </c>
      <c r="D270" s="86">
        <v>657.05257176999999</v>
      </c>
      <c r="E270" s="86">
        <v>0</v>
      </c>
      <c r="F270" s="86">
        <v>65.705257180000004</v>
      </c>
      <c r="G270" s="86">
        <v>164.26314293999999</v>
      </c>
      <c r="H270" s="86">
        <v>328.52628589</v>
      </c>
      <c r="I270" s="86">
        <v>0</v>
      </c>
      <c r="J270" s="86">
        <v>361.37891446999998</v>
      </c>
      <c r="K270" s="86">
        <v>427.08417164999997</v>
      </c>
      <c r="L270" s="86">
        <v>492.78942883000002</v>
      </c>
    </row>
    <row r="271" spans="1:12" ht="12.75" customHeight="1" x14ac:dyDescent="0.2">
      <c r="A271" s="85" t="s">
        <v>161</v>
      </c>
      <c r="B271" s="85">
        <v>22</v>
      </c>
      <c r="C271" s="86">
        <v>654.46837375999996</v>
      </c>
      <c r="D271" s="86">
        <v>650.81448763000003</v>
      </c>
      <c r="E271" s="86">
        <v>0</v>
      </c>
      <c r="F271" s="86">
        <v>65.081448760000001</v>
      </c>
      <c r="G271" s="86">
        <v>162.70362191000001</v>
      </c>
      <c r="H271" s="86">
        <v>325.40724382000002</v>
      </c>
      <c r="I271" s="86">
        <v>0</v>
      </c>
      <c r="J271" s="86">
        <v>357.94796819999999</v>
      </c>
      <c r="K271" s="86">
        <v>423.02941695999999</v>
      </c>
      <c r="L271" s="86">
        <v>488.11086571999999</v>
      </c>
    </row>
    <row r="272" spans="1:12" ht="12.75" customHeight="1" x14ac:dyDescent="0.2">
      <c r="A272" s="85" t="s">
        <v>161</v>
      </c>
      <c r="B272" s="85">
        <v>23</v>
      </c>
      <c r="C272" s="86">
        <v>640.95109918000003</v>
      </c>
      <c r="D272" s="86">
        <v>637.32370461999994</v>
      </c>
      <c r="E272" s="86">
        <v>0</v>
      </c>
      <c r="F272" s="86">
        <v>63.732370459999999</v>
      </c>
      <c r="G272" s="86">
        <v>159.33092615999999</v>
      </c>
      <c r="H272" s="86">
        <v>318.66185230999997</v>
      </c>
      <c r="I272" s="86">
        <v>0</v>
      </c>
      <c r="J272" s="86">
        <v>350.52803754000001</v>
      </c>
      <c r="K272" s="86">
        <v>414.26040799999998</v>
      </c>
      <c r="L272" s="86">
        <v>477.99277847000002</v>
      </c>
    </row>
    <row r="273" spans="1:12" ht="12.75" customHeight="1" x14ac:dyDescent="0.2">
      <c r="A273" s="85" t="s">
        <v>161</v>
      </c>
      <c r="B273" s="85">
        <v>24</v>
      </c>
      <c r="C273" s="86">
        <v>735.06788668000002</v>
      </c>
      <c r="D273" s="86">
        <v>730.31292424000003</v>
      </c>
      <c r="E273" s="86">
        <v>0</v>
      </c>
      <c r="F273" s="86">
        <v>73.03129242</v>
      </c>
      <c r="G273" s="86">
        <v>182.57823106000001</v>
      </c>
      <c r="H273" s="86">
        <v>365.15646212000001</v>
      </c>
      <c r="I273" s="86">
        <v>0</v>
      </c>
      <c r="J273" s="86">
        <v>401.67210833000001</v>
      </c>
      <c r="K273" s="86">
        <v>474.70340076000002</v>
      </c>
      <c r="L273" s="86">
        <v>547.73469318000002</v>
      </c>
    </row>
    <row r="274" spans="1:12" ht="12.75" customHeight="1" x14ac:dyDescent="0.2">
      <c r="A274" s="85" t="s">
        <v>162</v>
      </c>
      <c r="B274" s="85">
        <v>1</v>
      </c>
      <c r="C274" s="86">
        <v>906.13221384999997</v>
      </c>
      <c r="D274" s="86">
        <v>900.43165114999999</v>
      </c>
      <c r="E274" s="86">
        <v>0</v>
      </c>
      <c r="F274" s="86">
        <v>90.043165119999998</v>
      </c>
      <c r="G274" s="86">
        <v>225.10791279</v>
      </c>
      <c r="H274" s="86">
        <v>450.21582558</v>
      </c>
      <c r="I274" s="86">
        <v>0</v>
      </c>
      <c r="J274" s="86">
        <v>495.23740813000001</v>
      </c>
      <c r="K274" s="86">
        <v>585.28057324999997</v>
      </c>
      <c r="L274" s="86">
        <v>675.32373835999999</v>
      </c>
    </row>
    <row r="275" spans="1:12" ht="12.75" customHeight="1" x14ac:dyDescent="0.2">
      <c r="A275" s="85" t="s">
        <v>162</v>
      </c>
      <c r="B275" s="85">
        <v>2</v>
      </c>
      <c r="C275" s="86">
        <v>1044.24688543</v>
      </c>
      <c r="D275" s="86">
        <v>1038.51068409</v>
      </c>
      <c r="E275" s="86">
        <v>0</v>
      </c>
      <c r="F275" s="86">
        <v>103.85106841</v>
      </c>
      <c r="G275" s="86">
        <v>259.62767101999998</v>
      </c>
      <c r="H275" s="86">
        <v>519.25534204999997</v>
      </c>
      <c r="I275" s="86">
        <v>0</v>
      </c>
      <c r="J275" s="86">
        <v>571.18087624999998</v>
      </c>
      <c r="K275" s="86">
        <v>675.03194466000002</v>
      </c>
      <c r="L275" s="86">
        <v>778.88301306999995</v>
      </c>
    </row>
    <row r="276" spans="1:12" ht="12.75" customHeight="1" x14ac:dyDescent="0.2">
      <c r="A276" s="85" t="s">
        <v>162</v>
      </c>
      <c r="B276" s="85">
        <v>3</v>
      </c>
      <c r="C276" s="86">
        <v>1137.5667078500001</v>
      </c>
      <c r="D276" s="86">
        <v>1131.27823917</v>
      </c>
      <c r="E276" s="86">
        <v>0</v>
      </c>
      <c r="F276" s="86">
        <v>113.12782392</v>
      </c>
      <c r="G276" s="86">
        <v>282.81955979000003</v>
      </c>
      <c r="H276" s="86">
        <v>565.63911958999995</v>
      </c>
      <c r="I276" s="86">
        <v>0</v>
      </c>
      <c r="J276" s="86">
        <v>622.20303153999998</v>
      </c>
      <c r="K276" s="86">
        <v>735.33085545999995</v>
      </c>
      <c r="L276" s="86">
        <v>848.45867938000004</v>
      </c>
    </row>
    <row r="277" spans="1:12" ht="12.75" customHeight="1" x14ac:dyDescent="0.2">
      <c r="A277" s="85" t="s">
        <v>162</v>
      </c>
      <c r="B277" s="85">
        <v>4</v>
      </c>
      <c r="C277" s="86">
        <v>1145.0464247299999</v>
      </c>
      <c r="D277" s="86">
        <v>1138.47411066</v>
      </c>
      <c r="E277" s="86">
        <v>0</v>
      </c>
      <c r="F277" s="86">
        <v>113.84741107000001</v>
      </c>
      <c r="G277" s="86">
        <v>284.61852766999999</v>
      </c>
      <c r="H277" s="86">
        <v>569.23705532999998</v>
      </c>
      <c r="I277" s="86">
        <v>0</v>
      </c>
      <c r="J277" s="86">
        <v>626.16076085999998</v>
      </c>
      <c r="K277" s="86">
        <v>740.00817193</v>
      </c>
      <c r="L277" s="86">
        <v>853.85558300000002</v>
      </c>
    </row>
    <row r="278" spans="1:12" ht="12.75" customHeight="1" x14ac:dyDescent="0.2">
      <c r="A278" s="85" t="s">
        <v>162</v>
      </c>
      <c r="B278" s="85">
        <v>5</v>
      </c>
      <c r="C278" s="86">
        <v>1136.3058774599999</v>
      </c>
      <c r="D278" s="86">
        <v>1130.2497077800001</v>
      </c>
      <c r="E278" s="86">
        <v>0</v>
      </c>
      <c r="F278" s="86">
        <v>113.02497078</v>
      </c>
      <c r="G278" s="86">
        <v>282.56242694999997</v>
      </c>
      <c r="H278" s="86">
        <v>565.12485389000005</v>
      </c>
      <c r="I278" s="86">
        <v>0</v>
      </c>
      <c r="J278" s="86">
        <v>621.63733927999999</v>
      </c>
      <c r="K278" s="86">
        <v>734.66231005999998</v>
      </c>
      <c r="L278" s="86">
        <v>847.68728083999997</v>
      </c>
    </row>
    <row r="279" spans="1:12" ht="12.75" customHeight="1" x14ac:dyDescent="0.2">
      <c r="A279" s="85" t="s">
        <v>162</v>
      </c>
      <c r="B279" s="85">
        <v>6</v>
      </c>
      <c r="C279" s="86">
        <v>1109.8448137600001</v>
      </c>
      <c r="D279" s="86">
        <v>1103.51728417</v>
      </c>
      <c r="E279" s="86">
        <v>0</v>
      </c>
      <c r="F279" s="86">
        <v>110.35172842</v>
      </c>
      <c r="G279" s="86">
        <v>275.87932103999998</v>
      </c>
      <c r="H279" s="86">
        <v>551.75864208999997</v>
      </c>
      <c r="I279" s="86">
        <v>0</v>
      </c>
      <c r="J279" s="86">
        <v>606.93450628999994</v>
      </c>
      <c r="K279" s="86">
        <v>717.28623471000003</v>
      </c>
      <c r="L279" s="86">
        <v>827.63796313</v>
      </c>
    </row>
    <row r="280" spans="1:12" ht="12.75" customHeight="1" x14ac:dyDescent="0.2">
      <c r="A280" s="85" t="s">
        <v>162</v>
      </c>
      <c r="B280" s="85">
        <v>7</v>
      </c>
      <c r="C280" s="86">
        <v>1036.5288481800001</v>
      </c>
      <c r="D280" s="86">
        <v>1031.2221805700001</v>
      </c>
      <c r="E280" s="86">
        <v>0</v>
      </c>
      <c r="F280" s="86">
        <v>103.12221805999999</v>
      </c>
      <c r="G280" s="86">
        <v>257.80554513999999</v>
      </c>
      <c r="H280" s="86">
        <v>515.61109028999999</v>
      </c>
      <c r="I280" s="86">
        <v>0</v>
      </c>
      <c r="J280" s="86">
        <v>567.17219931</v>
      </c>
      <c r="K280" s="86">
        <v>670.29441737000002</v>
      </c>
      <c r="L280" s="86">
        <v>773.41663543000004</v>
      </c>
    </row>
    <row r="281" spans="1:12" ht="12.75" customHeight="1" x14ac:dyDescent="0.2">
      <c r="A281" s="85" t="s">
        <v>162</v>
      </c>
      <c r="B281" s="85">
        <v>8</v>
      </c>
      <c r="C281" s="86">
        <v>949.87178416999996</v>
      </c>
      <c r="D281" s="86">
        <v>945.02421030999994</v>
      </c>
      <c r="E281" s="86">
        <v>0</v>
      </c>
      <c r="F281" s="86">
        <v>94.502421029999994</v>
      </c>
      <c r="G281" s="86">
        <v>236.25605257999999</v>
      </c>
      <c r="H281" s="86">
        <v>472.51210515999998</v>
      </c>
      <c r="I281" s="86">
        <v>0</v>
      </c>
      <c r="J281" s="86">
        <v>519.76331567</v>
      </c>
      <c r="K281" s="86">
        <v>614.26573670000005</v>
      </c>
      <c r="L281" s="86">
        <v>708.76815772999998</v>
      </c>
    </row>
    <row r="282" spans="1:12" ht="12.75" customHeight="1" x14ac:dyDescent="0.2">
      <c r="A282" s="85" t="s">
        <v>162</v>
      </c>
      <c r="B282" s="85">
        <v>9</v>
      </c>
      <c r="C282" s="86">
        <v>932.91621029999999</v>
      </c>
      <c r="D282" s="86">
        <v>927.78250977000005</v>
      </c>
      <c r="E282" s="86">
        <v>0</v>
      </c>
      <c r="F282" s="86">
        <v>92.778250979999996</v>
      </c>
      <c r="G282" s="86">
        <v>231.94562744000001</v>
      </c>
      <c r="H282" s="86">
        <v>463.89125489000003</v>
      </c>
      <c r="I282" s="86">
        <v>0</v>
      </c>
      <c r="J282" s="86">
        <v>510.28038036999999</v>
      </c>
      <c r="K282" s="86">
        <v>603.05863135000004</v>
      </c>
      <c r="L282" s="86">
        <v>695.83688232999998</v>
      </c>
    </row>
    <row r="283" spans="1:12" ht="12.75" customHeight="1" x14ac:dyDescent="0.2">
      <c r="A283" s="85" t="s">
        <v>162</v>
      </c>
      <c r="B283" s="85">
        <v>10</v>
      </c>
      <c r="C283" s="86">
        <v>907.54763891000005</v>
      </c>
      <c r="D283" s="86">
        <v>902.74386643000003</v>
      </c>
      <c r="E283" s="86">
        <v>0</v>
      </c>
      <c r="F283" s="86">
        <v>90.274386640000003</v>
      </c>
      <c r="G283" s="86">
        <v>225.68596661000001</v>
      </c>
      <c r="H283" s="86">
        <v>451.37193322000002</v>
      </c>
      <c r="I283" s="86">
        <v>0</v>
      </c>
      <c r="J283" s="86">
        <v>496.50912654000001</v>
      </c>
      <c r="K283" s="86">
        <v>586.78351318</v>
      </c>
      <c r="L283" s="86">
        <v>677.05789981999999</v>
      </c>
    </row>
    <row r="284" spans="1:12" ht="12.75" customHeight="1" x14ac:dyDescent="0.2">
      <c r="A284" s="85" t="s">
        <v>162</v>
      </c>
      <c r="B284" s="85">
        <v>11</v>
      </c>
      <c r="C284" s="86">
        <v>904.09032248000005</v>
      </c>
      <c r="D284" s="86">
        <v>899.63375854000003</v>
      </c>
      <c r="E284" s="86">
        <v>0</v>
      </c>
      <c r="F284" s="86">
        <v>89.963375850000006</v>
      </c>
      <c r="G284" s="86">
        <v>224.90843964000001</v>
      </c>
      <c r="H284" s="86">
        <v>449.81687927000002</v>
      </c>
      <c r="I284" s="86">
        <v>0</v>
      </c>
      <c r="J284" s="86">
        <v>494.79856719999998</v>
      </c>
      <c r="K284" s="86">
        <v>584.76194305000001</v>
      </c>
      <c r="L284" s="86">
        <v>674.72531891000006</v>
      </c>
    </row>
    <row r="285" spans="1:12" ht="12.75" customHeight="1" x14ac:dyDescent="0.2">
      <c r="A285" s="85" t="s">
        <v>162</v>
      </c>
      <c r="B285" s="85">
        <v>12</v>
      </c>
      <c r="C285" s="86">
        <v>918.02069484000003</v>
      </c>
      <c r="D285" s="86">
        <v>913.42025492000005</v>
      </c>
      <c r="E285" s="86">
        <v>0</v>
      </c>
      <c r="F285" s="86">
        <v>91.342025489999997</v>
      </c>
      <c r="G285" s="86">
        <v>228.35506373000001</v>
      </c>
      <c r="H285" s="86">
        <v>456.71012746000002</v>
      </c>
      <c r="I285" s="86">
        <v>0</v>
      </c>
      <c r="J285" s="86">
        <v>502.38114021000001</v>
      </c>
      <c r="K285" s="86">
        <v>593.72316569999998</v>
      </c>
      <c r="L285" s="86">
        <v>685.06519118999995</v>
      </c>
    </row>
    <row r="286" spans="1:12" ht="12.75" customHeight="1" x14ac:dyDescent="0.2">
      <c r="A286" s="85" t="s">
        <v>162</v>
      </c>
      <c r="B286" s="85">
        <v>13</v>
      </c>
      <c r="C286" s="86">
        <v>925.94553038000004</v>
      </c>
      <c r="D286" s="86">
        <v>920.96453627999995</v>
      </c>
      <c r="E286" s="86">
        <v>0</v>
      </c>
      <c r="F286" s="86">
        <v>92.096453629999999</v>
      </c>
      <c r="G286" s="86">
        <v>230.24113406999999</v>
      </c>
      <c r="H286" s="86">
        <v>460.48226813999997</v>
      </c>
      <c r="I286" s="86">
        <v>0</v>
      </c>
      <c r="J286" s="86">
        <v>506.53049494999999</v>
      </c>
      <c r="K286" s="86">
        <v>598.62694857999998</v>
      </c>
      <c r="L286" s="86">
        <v>690.72340221000002</v>
      </c>
    </row>
    <row r="287" spans="1:12" ht="12.75" customHeight="1" x14ac:dyDescent="0.2">
      <c r="A287" s="85" t="s">
        <v>162</v>
      </c>
      <c r="B287" s="85">
        <v>14</v>
      </c>
      <c r="C287" s="86">
        <v>901.71156464000001</v>
      </c>
      <c r="D287" s="86">
        <v>897.10520613999995</v>
      </c>
      <c r="E287" s="86">
        <v>0</v>
      </c>
      <c r="F287" s="86">
        <v>89.710520610000003</v>
      </c>
      <c r="G287" s="86">
        <v>224.27630153999999</v>
      </c>
      <c r="H287" s="86">
        <v>448.55260306999998</v>
      </c>
      <c r="I287" s="86">
        <v>0</v>
      </c>
      <c r="J287" s="86">
        <v>493.40786337999998</v>
      </c>
      <c r="K287" s="86">
        <v>583.11838398999998</v>
      </c>
      <c r="L287" s="86">
        <v>672.82890461</v>
      </c>
    </row>
    <row r="288" spans="1:12" ht="12.75" customHeight="1" x14ac:dyDescent="0.2">
      <c r="A288" s="85" t="s">
        <v>162</v>
      </c>
      <c r="B288" s="85">
        <v>15</v>
      </c>
      <c r="C288" s="86">
        <v>843.96983226999998</v>
      </c>
      <c r="D288" s="86">
        <v>839.47607397000002</v>
      </c>
      <c r="E288" s="86">
        <v>0</v>
      </c>
      <c r="F288" s="86">
        <v>83.947607399999995</v>
      </c>
      <c r="G288" s="86">
        <v>209.86901849</v>
      </c>
      <c r="H288" s="86">
        <v>419.73803699000001</v>
      </c>
      <c r="I288" s="86">
        <v>0</v>
      </c>
      <c r="J288" s="86">
        <v>461.71184068000002</v>
      </c>
      <c r="K288" s="86">
        <v>545.65944807999995</v>
      </c>
      <c r="L288" s="86">
        <v>629.60705547999999</v>
      </c>
    </row>
    <row r="289" spans="1:12" ht="12.75" customHeight="1" x14ac:dyDescent="0.2">
      <c r="A289" s="85" t="s">
        <v>162</v>
      </c>
      <c r="B289" s="85">
        <v>16</v>
      </c>
      <c r="C289" s="86">
        <v>774.53091863999998</v>
      </c>
      <c r="D289" s="86">
        <v>770.25096008000003</v>
      </c>
      <c r="E289" s="86">
        <v>0</v>
      </c>
      <c r="F289" s="86">
        <v>77.025096009999999</v>
      </c>
      <c r="G289" s="86">
        <v>192.56274002000001</v>
      </c>
      <c r="H289" s="86">
        <v>385.12548004000001</v>
      </c>
      <c r="I289" s="86">
        <v>0</v>
      </c>
      <c r="J289" s="86">
        <v>423.63802803999999</v>
      </c>
      <c r="K289" s="86">
        <v>500.66312405000002</v>
      </c>
      <c r="L289" s="86">
        <v>577.68822006000005</v>
      </c>
    </row>
    <row r="290" spans="1:12" ht="12.75" customHeight="1" x14ac:dyDescent="0.2">
      <c r="A290" s="85" t="s">
        <v>162</v>
      </c>
      <c r="B290" s="85">
        <v>17</v>
      </c>
      <c r="C290" s="86">
        <v>677.49915891000001</v>
      </c>
      <c r="D290" s="86">
        <v>673.93623057000002</v>
      </c>
      <c r="E290" s="86">
        <v>0</v>
      </c>
      <c r="F290" s="86">
        <v>67.393623059999996</v>
      </c>
      <c r="G290" s="86">
        <v>168.48405764</v>
      </c>
      <c r="H290" s="86">
        <v>336.96811529000001</v>
      </c>
      <c r="I290" s="86">
        <v>0</v>
      </c>
      <c r="J290" s="86">
        <v>370.66492681</v>
      </c>
      <c r="K290" s="86">
        <v>438.05854986999998</v>
      </c>
      <c r="L290" s="86">
        <v>505.45217293000002</v>
      </c>
    </row>
    <row r="291" spans="1:12" ht="12.75" customHeight="1" x14ac:dyDescent="0.2">
      <c r="A291" s="85" t="s">
        <v>162</v>
      </c>
      <c r="B291" s="85">
        <v>18</v>
      </c>
      <c r="C291" s="86">
        <v>620.60845643000005</v>
      </c>
      <c r="D291" s="86">
        <v>617.44765054000004</v>
      </c>
      <c r="E291" s="86">
        <v>0</v>
      </c>
      <c r="F291" s="86">
        <v>61.744765049999998</v>
      </c>
      <c r="G291" s="86">
        <v>154.36191264000001</v>
      </c>
      <c r="H291" s="86">
        <v>308.72382527000002</v>
      </c>
      <c r="I291" s="86">
        <v>0</v>
      </c>
      <c r="J291" s="86">
        <v>339.5962078</v>
      </c>
      <c r="K291" s="86">
        <v>401.34097285000001</v>
      </c>
      <c r="L291" s="86">
        <v>463.08573790999998</v>
      </c>
    </row>
    <row r="292" spans="1:12" ht="12.75" customHeight="1" x14ac:dyDescent="0.2">
      <c r="A292" s="85" t="s">
        <v>162</v>
      </c>
      <c r="B292" s="85">
        <v>19</v>
      </c>
      <c r="C292" s="86">
        <v>626.06058161999999</v>
      </c>
      <c r="D292" s="86">
        <v>622.88557608999997</v>
      </c>
      <c r="E292" s="86">
        <v>0</v>
      </c>
      <c r="F292" s="86">
        <v>62.288557609999998</v>
      </c>
      <c r="G292" s="86">
        <v>155.72139401999999</v>
      </c>
      <c r="H292" s="86">
        <v>311.44278804999999</v>
      </c>
      <c r="I292" s="86">
        <v>0</v>
      </c>
      <c r="J292" s="86">
        <v>342.58706684999999</v>
      </c>
      <c r="K292" s="86">
        <v>404.87562445999998</v>
      </c>
      <c r="L292" s="86">
        <v>467.16418206999998</v>
      </c>
    </row>
    <row r="293" spans="1:12" ht="12.75" customHeight="1" x14ac:dyDescent="0.2">
      <c r="A293" s="85" t="s">
        <v>162</v>
      </c>
      <c r="B293" s="85">
        <v>20</v>
      </c>
      <c r="C293" s="86">
        <v>655.39869553999995</v>
      </c>
      <c r="D293" s="86">
        <v>651.80332940999995</v>
      </c>
      <c r="E293" s="86">
        <v>0</v>
      </c>
      <c r="F293" s="86">
        <v>65.18033294</v>
      </c>
      <c r="G293" s="86">
        <v>162.95083235000001</v>
      </c>
      <c r="H293" s="86">
        <v>325.90166470999998</v>
      </c>
      <c r="I293" s="86">
        <v>0</v>
      </c>
      <c r="J293" s="86">
        <v>358.49183118000002</v>
      </c>
      <c r="K293" s="86">
        <v>423.67216411999999</v>
      </c>
      <c r="L293" s="86">
        <v>488.85249706000002</v>
      </c>
    </row>
    <row r="294" spans="1:12" ht="12.75" customHeight="1" x14ac:dyDescent="0.2">
      <c r="A294" s="85" t="s">
        <v>162</v>
      </c>
      <c r="B294" s="85">
        <v>21</v>
      </c>
      <c r="C294" s="86">
        <v>652.80076283000005</v>
      </c>
      <c r="D294" s="86">
        <v>649.11506734</v>
      </c>
      <c r="E294" s="86">
        <v>0</v>
      </c>
      <c r="F294" s="86">
        <v>64.911506729999999</v>
      </c>
      <c r="G294" s="86">
        <v>162.27876684</v>
      </c>
      <c r="H294" s="86">
        <v>324.55753367</v>
      </c>
      <c r="I294" s="86">
        <v>0</v>
      </c>
      <c r="J294" s="86">
        <v>357.01328704000002</v>
      </c>
      <c r="K294" s="86">
        <v>421.92479377000001</v>
      </c>
      <c r="L294" s="86">
        <v>486.83630051</v>
      </c>
    </row>
    <row r="295" spans="1:12" ht="12.75" customHeight="1" x14ac:dyDescent="0.2">
      <c r="A295" s="85" t="s">
        <v>162</v>
      </c>
      <c r="B295" s="85">
        <v>22</v>
      </c>
      <c r="C295" s="86">
        <v>639.82668025999999</v>
      </c>
      <c r="D295" s="86">
        <v>636.55384670000001</v>
      </c>
      <c r="E295" s="86">
        <v>0</v>
      </c>
      <c r="F295" s="86">
        <v>63.655384669999997</v>
      </c>
      <c r="G295" s="86">
        <v>159.13846168000001</v>
      </c>
      <c r="H295" s="86">
        <v>318.27692335</v>
      </c>
      <c r="I295" s="86">
        <v>0</v>
      </c>
      <c r="J295" s="86">
        <v>350.10461569</v>
      </c>
      <c r="K295" s="86">
        <v>413.76000035999999</v>
      </c>
      <c r="L295" s="86">
        <v>477.41538502999998</v>
      </c>
    </row>
    <row r="296" spans="1:12" ht="12.75" customHeight="1" x14ac:dyDescent="0.2">
      <c r="A296" s="85" t="s">
        <v>162</v>
      </c>
      <c r="B296" s="85">
        <v>23</v>
      </c>
      <c r="C296" s="86">
        <v>642.18855308000002</v>
      </c>
      <c r="D296" s="86">
        <v>639.05741490000003</v>
      </c>
      <c r="E296" s="86">
        <v>0</v>
      </c>
      <c r="F296" s="86">
        <v>63.905741489999997</v>
      </c>
      <c r="G296" s="86">
        <v>159.76435373000001</v>
      </c>
      <c r="H296" s="86">
        <v>319.52870745000001</v>
      </c>
      <c r="I296" s="86">
        <v>0</v>
      </c>
      <c r="J296" s="86">
        <v>351.4815782</v>
      </c>
      <c r="K296" s="86">
        <v>415.38731969000003</v>
      </c>
      <c r="L296" s="86">
        <v>479.29306118</v>
      </c>
    </row>
    <row r="297" spans="1:12" ht="12.75" customHeight="1" x14ac:dyDescent="0.2">
      <c r="A297" s="85" t="s">
        <v>162</v>
      </c>
      <c r="B297" s="85">
        <v>24</v>
      </c>
      <c r="C297" s="86">
        <v>767.96201439000004</v>
      </c>
      <c r="D297" s="86">
        <v>764.09529548</v>
      </c>
      <c r="E297" s="86">
        <v>0</v>
      </c>
      <c r="F297" s="86">
        <v>76.409529550000002</v>
      </c>
      <c r="G297" s="86">
        <v>191.02382387</v>
      </c>
      <c r="H297" s="86">
        <v>382.04764774</v>
      </c>
      <c r="I297" s="86">
        <v>0</v>
      </c>
      <c r="J297" s="86">
        <v>420.25241251</v>
      </c>
      <c r="K297" s="86">
        <v>496.66194206</v>
      </c>
      <c r="L297" s="86">
        <v>573.07147161</v>
      </c>
    </row>
    <row r="298" spans="1:12" ht="12.75" customHeight="1" x14ac:dyDescent="0.2">
      <c r="A298" s="85" t="s">
        <v>163</v>
      </c>
      <c r="B298" s="85">
        <v>1</v>
      </c>
      <c r="C298" s="86">
        <v>895.68562258999998</v>
      </c>
      <c r="D298" s="86">
        <v>891.03493093999998</v>
      </c>
      <c r="E298" s="86">
        <v>0</v>
      </c>
      <c r="F298" s="86">
        <v>89.103493090000001</v>
      </c>
      <c r="G298" s="86">
        <v>222.75873274</v>
      </c>
      <c r="H298" s="86">
        <v>445.51746546999999</v>
      </c>
      <c r="I298" s="86">
        <v>0</v>
      </c>
      <c r="J298" s="86">
        <v>490.06921202000001</v>
      </c>
      <c r="K298" s="86">
        <v>579.17270511000004</v>
      </c>
      <c r="L298" s="86">
        <v>668.27619820999996</v>
      </c>
    </row>
    <row r="299" spans="1:12" ht="12.75" customHeight="1" x14ac:dyDescent="0.2">
      <c r="A299" s="85" t="s">
        <v>163</v>
      </c>
      <c r="B299" s="85">
        <v>2</v>
      </c>
      <c r="C299" s="86">
        <v>1008.1871384900001</v>
      </c>
      <c r="D299" s="86">
        <v>1002.85371802</v>
      </c>
      <c r="E299" s="86">
        <v>0</v>
      </c>
      <c r="F299" s="86">
        <v>100.28537179999999</v>
      </c>
      <c r="G299" s="86">
        <v>250.71342951</v>
      </c>
      <c r="H299" s="86">
        <v>501.42685900999999</v>
      </c>
      <c r="I299" s="86">
        <v>0</v>
      </c>
      <c r="J299" s="86">
        <v>551.56954490999999</v>
      </c>
      <c r="K299" s="86">
        <v>651.85491671</v>
      </c>
      <c r="L299" s="86">
        <v>752.14028852000001</v>
      </c>
    </row>
    <row r="300" spans="1:12" ht="12.75" customHeight="1" x14ac:dyDescent="0.2">
      <c r="A300" s="85" t="s">
        <v>163</v>
      </c>
      <c r="B300" s="85">
        <v>3</v>
      </c>
      <c r="C300" s="86">
        <v>1078.31022035</v>
      </c>
      <c r="D300" s="86">
        <v>1072.66931335</v>
      </c>
      <c r="E300" s="86">
        <v>0</v>
      </c>
      <c r="F300" s="86">
        <v>107.26693134</v>
      </c>
      <c r="G300" s="86">
        <v>268.16732833999998</v>
      </c>
      <c r="H300" s="86">
        <v>536.33465667999997</v>
      </c>
      <c r="I300" s="86">
        <v>0</v>
      </c>
      <c r="J300" s="86">
        <v>589.96812234000004</v>
      </c>
      <c r="K300" s="86">
        <v>697.23505367999996</v>
      </c>
      <c r="L300" s="86">
        <v>804.50198501</v>
      </c>
    </row>
    <row r="301" spans="1:12" ht="12.75" customHeight="1" x14ac:dyDescent="0.2">
      <c r="A301" s="85" t="s">
        <v>163</v>
      </c>
      <c r="B301" s="85">
        <v>4</v>
      </c>
      <c r="C301" s="86">
        <v>1105.68895914</v>
      </c>
      <c r="D301" s="86">
        <v>1099.86950643</v>
      </c>
      <c r="E301" s="86">
        <v>0</v>
      </c>
      <c r="F301" s="86">
        <v>109.98695064</v>
      </c>
      <c r="G301" s="86">
        <v>274.96737660999997</v>
      </c>
      <c r="H301" s="86">
        <v>549.93475321999995</v>
      </c>
      <c r="I301" s="86">
        <v>0</v>
      </c>
      <c r="J301" s="86">
        <v>604.92822853999996</v>
      </c>
      <c r="K301" s="86">
        <v>714.91517918</v>
      </c>
      <c r="L301" s="86">
        <v>824.90212982000003</v>
      </c>
    </row>
    <row r="302" spans="1:12" ht="12.75" customHeight="1" x14ac:dyDescent="0.2">
      <c r="A302" s="85" t="s">
        <v>163</v>
      </c>
      <c r="B302" s="85">
        <v>5</v>
      </c>
      <c r="C302" s="86">
        <v>1089.7016301399999</v>
      </c>
      <c r="D302" s="86">
        <v>1083.97481859</v>
      </c>
      <c r="E302" s="86">
        <v>0</v>
      </c>
      <c r="F302" s="86">
        <v>108.39748186</v>
      </c>
      <c r="G302" s="86">
        <v>270.99370464999998</v>
      </c>
      <c r="H302" s="86">
        <v>541.98740929999997</v>
      </c>
      <c r="I302" s="86">
        <v>0</v>
      </c>
      <c r="J302" s="86">
        <v>596.18615021999994</v>
      </c>
      <c r="K302" s="86">
        <v>704.58363208000003</v>
      </c>
      <c r="L302" s="86">
        <v>812.98111394</v>
      </c>
    </row>
    <row r="303" spans="1:12" ht="12.75" customHeight="1" x14ac:dyDescent="0.2">
      <c r="A303" s="85" t="s">
        <v>163</v>
      </c>
      <c r="B303" s="85">
        <v>6</v>
      </c>
      <c r="C303" s="86">
        <v>1080.59838696</v>
      </c>
      <c r="D303" s="86">
        <v>1074.9352754500001</v>
      </c>
      <c r="E303" s="86">
        <v>0</v>
      </c>
      <c r="F303" s="86">
        <v>107.49352755</v>
      </c>
      <c r="G303" s="86">
        <v>268.73381885999999</v>
      </c>
      <c r="H303" s="86">
        <v>537.46763772999998</v>
      </c>
      <c r="I303" s="86">
        <v>0</v>
      </c>
      <c r="J303" s="86">
        <v>591.21440150000001</v>
      </c>
      <c r="K303" s="86">
        <v>698.70792903999995</v>
      </c>
      <c r="L303" s="86">
        <v>806.20145659000002</v>
      </c>
    </row>
    <row r="304" spans="1:12" ht="12.75" customHeight="1" x14ac:dyDescent="0.2">
      <c r="A304" s="85" t="s">
        <v>163</v>
      </c>
      <c r="B304" s="85">
        <v>7</v>
      </c>
      <c r="C304" s="86">
        <v>1049.4713120700001</v>
      </c>
      <c r="D304" s="86">
        <v>1044.1276526300001</v>
      </c>
      <c r="E304" s="86">
        <v>0</v>
      </c>
      <c r="F304" s="86">
        <v>104.41276526</v>
      </c>
      <c r="G304" s="86">
        <v>261.03191315999999</v>
      </c>
      <c r="H304" s="86">
        <v>522.06382631999998</v>
      </c>
      <c r="I304" s="86">
        <v>0</v>
      </c>
      <c r="J304" s="86">
        <v>574.27020894999998</v>
      </c>
      <c r="K304" s="86">
        <v>678.68297421</v>
      </c>
      <c r="L304" s="86">
        <v>783.09573947000001</v>
      </c>
    </row>
    <row r="305" spans="1:12" ht="12.75" customHeight="1" x14ac:dyDescent="0.2">
      <c r="A305" s="85" t="s">
        <v>163</v>
      </c>
      <c r="B305" s="85">
        <v>8</v>
      </c>
      <c r="C305" s="86">
        <v>973.81317450999995</v>
      </c>
      <c r="D305" s="86">
        <v>968.89284619</v>
      </c>
      <c r="E305" s="86">
        <v>0</v>
      </c>
      <c r="F305" s="86">
        <v>96.889284619999998</v>
      </c>
      <c r="G305" s="86">
        <v>242.22321155</v>
      </c>
      <c r="H305" s="86">
        <v>484.4464231</v>
      </c>
      <c r="I305" s="86">
        <v>0</v>
      </c>
      <c r="J305" s="86">
        <v>532.8910654</v>
      </c>
      <c r="K305" s="86">
        <v>629.78035002000001</v>
      </c>
      <c r="L305" s="86">
        <v>726.66963464000003</v>
      </c>
    </row>
    <row r="306" spans="1:12" ht="12.75" customHeight="1" x14ac:dyDescent="0.2">
      <c r="A306" s="85" t="s">
        <v>163</v>
      </c>
      <c r="B306" s="85">
        <v>9</v>
      </c>
      <c r="C306" s="86">
        <v>944.10658347000003</v>
      </c>
      <c r="D306" s="86">
        <v>939.33662522999998</v>
      </c>
      <c r="E306" s="86">
        <v>0</v>
      </c>
      <c r="F306" s="86">
        <v>93.933662519999999</v>
      </c>
      <c r="G306" s="86">
        <v>234.83415631</v>
      </c>
      <c r="H306" s="86">
        <v>469.66831261999999</v>
      </c>
      <c r="I306" s="86">
        <v>0</v>
      </c>
      <c r="J306" s="86">
        <v>516.63514387999999</v>
      </c>
      <c r="K306" s="86">
        <v>610.56880639999997</v>
      </c>
      <c r="L306" s="86">
        <v>704.50246891999996</v>
      </c>
    </row>
    <row r="307" spans="1:12" ht="12.75" customHeight="1" x14ac:dyDescent="0.2">
      <c r="A307" s="85" t="s">
        <v>163</v>
      </c>
      <c r="B307" s="85">
        <v>10</v>
      </c>
      <c r="C307" s="86">
        <v>922.59958279</v>
      </c>
      <c r="D307" s="86">
        <v>918.10613966999995</v>
      </c>
      <c r="E307" s="86">
        <v>0</v>
      </c>
      <c r="F307" s="86">
        <v>91.810613970000006</v>
      </c>
      <c r="G307" s="86">
        <v>229.52653491999999</v>
      </c>
      <c r="H307" s="86">
        <v>459.05306983999998</v>
      </c>
      <c r="I307" s="86">
        <v>0</v>
      </c>
      <c r="J307" s="86">
        <v>504.95837682000001</v>
      </c>
      <c r="K307" s="86">
        <v>596.76899078999998</v>
      </c>
      <c r="L307" s="86">
        <v>688.57960475000004</v>
      </c>
    </row>
    <row r="308" spans="1:12" ht="12.75" customHeight="1" x14ac:dyDescent="0.2">
      <c r="A308" s="85" t="s">
        <v>163</v>
      </c>
      <c r="B308" s="85">
        <v>11</v>
      </c>
      <c r="C308" s="86">
        <v>925.34478862000003</v>
      </c>
      <c r="D308" s="86">
        <v>920.82946175999996</v>
      </c>
      <c r="E308" s="86">
        <v>0</v>
      </c>
      <c r="F308" s="86">
        <v>92.082946179999993</v>
      </c>
      <c r="G308" s="86">
        <v>230.20736543999999</v>
      </c>
      <c r="H308" s="86">
        <v>460.41473087999998</v>
      </c>
      <c r="I308" s="86">
        <v>0</v>
      </c>
      <c r="J308" s="86">
        <v>506.45620396999999</v>
      </c>
      <c r="K308" s="86">
        <v>598.53915013999995</v>
      </c>
      <c r="L308" s="86">
        <v>690.62209631999997</v>
      </c>
    </row>
    <row r="309" spans="1:12" ht="12.75" customHeight="1" x14ac:dyDescent="0.2">
      <c r="A309" s="85" t="s">
        <v>163</v>
      </c>
      <c r="B309" s="85">
        <v>12</v>
      </c>
      <c r="C309" s="86">
        <v>943.34411886999999</v>
      </c>
      <c r="D309" s="86">
        <v>938.89174629000001</v>
      </c>
      <c r="E309" s="86">
        <v>0</v>
      </c>
      <c r="F309" s="86">
        <v>93.889174629999999</v>
      </c>
      <c r="G309" s="86">
        <v>234.72293657</v>
      </c>
      <c r="H309" s="86">
        <v>469.44587315000001</v>
      </c>
      <c r="I309" s="86">
        <v>0</v>
      </c>
      <c r="J309" s="86">
        <v>516.39046045999999</v>
      </c>
      <c r="K309" s="86">
        <v>610.27963509000006</v>
      </c>
      <c r="L309" s="86">
        <v>704.16880972000001</v>
      </c>
    </row>
    <row r="310" spans="1:12" ht="12.75" customHeight="1" x14ac:dyDescent="0.2">
      <c r="A310" s="85" t="s">
        <v>163</v>
      </c>
      <c r="B310" s="85">
        <v>13</v>
      </c>
      <c r="C310" s="86">
        <v>954.12508345000003</v>
      </c>
      <c r="D310" s="86">
        <v>949.30562307000002</v>
      </c>
      <c r="E310" s="86">
        <v>0</v>
      </c>
      <c r="F310" s="86">
        <v>94.930562309999999</v>
      </c>
      <c r="G310" s="86">
        <v>237.32640577000001</v>
      </c>
      <c r="H310" s="86">
        <v>474.65281154000002</v>
      </c>
      <c r="I310" s="86">
        <v>0</v>
      </c>
      <c r="J310" s="86">
        <v>522.11809269000003</v>
      </c>
      <c r="K310" s="86">
        <v>617.04865500000005</v>
      </c>
      <c r="L310" s="86">
        <v>711.97921729999996</v>
      </c>
    </row>
    <row r="311" spans="1:12" ht="12.75" customHeight="1" x14ac:dyDescent="0.2">
      <c r="A311" s="85" t="s">
        <v>163</v>
      </c>
      <c r="B311" s="85">
        <v>14</v>
      </c>
      <c r="C311" s="86">
        <v>924.84065691000001</v>
      </c>
      <c r="D311" s="86">
        <v>920.05342671000005</v>
      </c>
      <c r="E311" s="86">
        <v>0</v>
      </c>
      <c r="F311" s="86">
        <v>92.005342670000005</v>
      </c>
      <c r="G311" s="86">
        <v>230.01335667999999</v>
      </c>
      <c r="H311" s="86">
        <v>460.02671335999997</v>
      </c>
      <c r="I311" s="86">
        <v>0</v>
      </c>
      <c r="J311" s="86">
        <v>506.02938468999997</v>
      </c>
      <c r="K311" s="86">
        <v>598.03472736000003</v>
      </c>
      <c r="L311" s="86">
        <v>690.04007003000004</v>
      </c>
    </row>
    <row r="312" spans="1:12" ht="12.75" customHeight="1" x14ac:dyDescent="0.2">
      <c r="A312" s="85" t="s">
        <v>163</v>
      </c>
      <c r="B312" s="85">
        <v>15</v>
      </c>
      <c r="C312" s="86">
        <v>860.02509738000003</v>
      </c>
      <c r="D312" s="86">
        <v>855.51940729</v>
      </c>
      <c r="E312" s="86">
        <v>0</v>
      </c>
      <c r="F312" s="86">
        <v>85.551940729999998</v>
      </c>
      <c r="G312" s="86">
        <v>213.87985182</v>
      </c>
      <c r="H312" s="86">
        <v>427.75970365000001</v>
      </c>
      <c r="I312" s="86">
        <v>0</v>
      </c>
      <c r="J312" s="86">
        <v>470.53567400999998</v>
      </c>
      <c r="K312" s="86">
        <v>556.08761474000005</v>
      </c>
      <c r="L312" s="86">
        <v>641.63955547</v>
      </c>
    </row>
    <row r="313" spans="1:12" ht="12.75" customHeight="1" x14ac:dyDescent="0.2">
      <c r="A313" s="85" t="s">
        <v>163</v>
      </c>
      <c r="B313" s="85">
        <v>16</v>
      </c>
      <c r="C313" s="86">
        <v>787.37991872999999</v>
      </c>
      <c r="D313" s="86">
        <v>783.53836756999999</v>
      </c>
      <c r="E313" s="86">
        <v>0</v>
      </c>
      <c r="F313" s="86">
        <v>78.353836759999993</v>
      </c>
      <c r="G313" s="86">
        <v>195.88459189</v>
      </c>
      <c r="H313" s="86">
        <v>391.76918379</v>
      </c>
      <c r="I313" s="86">
        <v>0</v>
      </c>
      <c r="J313" s="86">
        <v>430.94610216000001</v>
      </c>
      <c r="K313" s="86">
        <v>509.29993891999999</v>
      </c>
      <c r="L313" s="86">
        <v>587.65377567999997</v>
      </c>
    </row>
    <row r="314" spans="1:12" ht="12.75" customHeight="1" x14ac:dyDescent="0.2">
      <c r="A314" s="85" t="s">
        <v>163</v>
      </c>
      <c r="B314" s="85">
        <v>17</v>
      </c>
      <c r="C314" s="86">
        <v>675.11523177000004</v>
      </c>
      <c r="D314" s="86">
        <v>671.8320956</v>
      </c>
      <c r="E314" s="86">
        <v>0</v>
      </c>
      <c r="F314" s="86">
        <v>67.183209559999995</v>
      </c>
      <c r="G314" s="86">
        <v>167.9580239</v>
      </c>
      <c r="H314" s="86">
        <v>335.9160478</v>
      </c>
      <c r="I314" s="86">
        <v>0</v>
      </c>
      <c r="J314" s="86">
        <v>369.50765258000001</v>
      </c>
      <c r="K314" s="86">
        <v>436.69086213999998</v>
      </c>
      <c r="L314" s="86">
        <v>503.8740717</v>
      </c>
    </row>
    <row r="315" spans="1:12" ht="12.75" customHeight="1" x14ac:dyDescent="0.2">
      <c r="A315" s="85" t="s">
        <v>163</v>
      </c>
      <c r="B315" s="85">
        <v>18</v>
      </c>
      <c r="C315" s="86">
        <v>596.03823987999999</v>
      </c>
      <c r="D315" s="86">
        <v>593.03824349000001</v>
      </c>
      <c r="E315" s="86">
        <v>0</v>
      </c>
      <c r="F315" s="86">
        <v>59.303824349999999</v>
      </c>
      <c r="G315" s="86">
        <v>148.25956087</v>
      </c>
      <c r="H315" s="86">
        <v>296.51912175000001</v>
      </c>
      <c r="I315" s="86">
        <v>0</v>
      </c>
      <c r="J315" s="86">
        <v>326.17103392000001</v>
      </c>
      <c r="K315" s="86">
        <v>385.47485827000003</v>
      </c>
      <c r="L315" s="86">
        <v>444.77868261999998</v>
      </c>
    </row>
    <row r="316" spans="1:12" ht="12.75" customHeight="1" x14ac:dyDescent="0.2">
      <c r="A316" s="85" t="s">
        <v>163</v>
      </c>
      <c r="B316" s="85">
        <v>19</v>
      </c>
      <c r="C316" s="86">
        <v>619.55778642999996</v>
      </c>
      <c r="D316" s="86">
        <v>616.51994948000004</v>
      </c>
      <c r="E316" s="86">
        <v>0</v>
      </c>
      <c r="F316" s="86">
        <v>61.651994950000002</v>
      </c>
      <c r="G316" s="86">
        <v>154.12998737000001</v>
      </c>
      <c r="H316" s="86">
        <v>308.25997474000002</v>
      </c>
      <c r="I316" s="86">
        <v>0</v>
      </c>
      <c r="J316" s="86">
        <v>339.08597221000002</v>
      </c>
      <c r="K316" s="86">
        <v>400.73796715999998</v>
      </c>
      <c r="L316" s="86">
        <v>462.38996211</v>
      </c>
    </row>
    <row r="317" spans="1:12" ht="12.75" customHeight="1" x14ac:dyDescent="0.2">
      <c r="A317" s="85" t="s">
        <v>163</v>
      </c>
      <c r="B317" s="85">
        <v>20</v>
      </c>
      <c r="C317" s="86">
        <v>652.19109199000002</v>
      </c>
      <c r="D317" s="86">
        <v>648.94767947000003</v>
      </c>
      <c r="E317" s="86">
        <v>0</v>
      </c>
      <c r="F317" s="86">
        <v>64.894767950000002</v>
      </c>
      <c r="G317" s="86">
        <v>162.23691987000001</v>
      </c>
      <c r="H317" s="86">
        <v>324.47383974000002</v>
      </c>
      <c r="I317" s="86">
        <v>0</v>
      </c>
      <c r="J317" s="86">
        <v>356.92122370999999</v>
      </c>
      <c r="K317" s="86">
        <v>421.81599166000001</v>
      </c>
      <c r="L317" s="86">
        <v>486.71075960000002</v>
      </c>
    </row>
    <row r="318" spans="1:12" ht="12.75" customHeight="1" x14ac:dyDescent="0.2">
      <c r="A318" s="85" t="s">
        <v>163</v>
      </c>
      <c r="B318" s="85">
        <v>21</v>
      </c>
      <c r="C318" s="86">
        <v>647.51574029999995</v>
      </c>
      <c r="D318" s="86">
        <v>644.20895628000005</v>
      </c>
      <c r="E318" s="86">
        <v>0</v>
      </c>
      <c r="F318" s="86">
        <v>64.420895630000004</v>
      </c>
      <c r="G318" s="86">
        <v>161.05223907000001</v>
      </c>
      <c r="H318" s="86">
        <v>322.10447814000003</v>
      </c>
      <c r="I318" s="86">
        <v>0</v>
      </c>
      <c r="J318" s="86">
        <v>354.31492594999997</v>
      </c>
      <c r="K318" s="86">
        <v>418.73582157999999</v>
      </c>
      <c r="L318" s="86">
        <v>483.15671721000001</v>
      </c>
    </row>
    <row r="319" spans="1:12" ht="12.75" customHeight="1" x14ac:dyDescent="0.2">
      <c r="A319" s="85" t="s">
        <v>163</v>
      </c>
      <c r="B319" s="85">
        <v>22</v>
      </c>
      <c r="C319" s="86">
        <v>632.20790418000001</v>
      </c>
      <c r="D319" s="86">
        <v>628.87395834999995</v>
      </c>
      <c r="E319" s="86">
        <v>0</v>
      </c>
      <c r="F319" s="86">
        <v>62.887395840000003</v>
      </c>
      <c r="G319" s="86">
        <v>157.21848958999999</v>
      </c>
      <c r="H319" s="86">
        <v>314.43697917999998</v>
      </c>
      <c r="I319" s="86">
        <v>0</v>
      </c>
      <c r="J319" s="86">
        <v>345.88067709000001</v>
      </c>
      <c r="K319" s="86">
        <v>408.76807293000002</v>
      </c>
      <c r="L319" s="86">
        <v>471.65546876000002</v>
      </c>
    </row>
    <row r="320" spans="1:12" ht="12.75" customHeight="1" x14ac:dyDescent="0.2">
      <c r="A320" s="85" t="s">
        <v>163</v>
      </c>
      <c r="B320" s="85">
        <v>23</v>
      </c>
      <c r="C320" s="86">
        <v>638.04488451999998</v>
      </c>
      <c r="D320" s="86">
        <v>634.65325805999998</v>
      </c>
      <c r="E320" s="86">
        <v>0</v>
      </c>
      <c r="F320" s="86">
        <v>63.465325810000003</v>
      </c>
      <c r="G320" s="86">
        <v>158.66331452</v>
      </c>
      <c r="H320" s="86">
        <v>317.32662902999999</v>
      </c>
      <c r="I320" s="86">
        <v>0</v>
      </c>
      <c r="J320" s="86">
        <v>349.05929192999997</v>
      </c>
      <c r="K320" s="86">
        <v>412.52461774</v>
      </c>
      <c r="L320" s="86">
        <v>475.98994355000002</v>
      </c>
    </row>
    <row r="321" spans="1:12" ht="12.75" customHeight="1" x14ac:dyDescent="0.2">
      <c r="A321" s="85" t="s">
        <v>163</v>
      </c>
      <c r="B321" s="85">
        <v>24</v>
      </c>
      <c r="C321" s="86">
        <v>772.03602072000001</v>
      </c>
      <c r="D321" s="86">
        <v>767.31518924</v>
      </c>
      <c r="E321" s="86">
        <v>0</v>
      </c>
      <c r="F321" s="86">
        <v>76.731518919999999</v>
      </c>
      <c r="G321" s="86">
        <v>191.82879731</v>
      </c>
      <c r="H321" s="86">
        <v>383.65759462</v>
      </c>
      <c r="I321" s="86">
        <v>0</v>
      </c>
      <c r="J321" s="86">
        <v>422.02335407999999</v>
      </c>
      <c r="K321" s="86">
        <v>498.75487300999998</v>
      </c>
      <c r="L321" s="86">
        <v>575.48639192999997</v>
      </c>
    </row>
    <row r="322" spans="1:12" ht="12.75" customHeight="1" x14ac:dyDescent="0.2">
      <c r="A322" s="85" t="s">
        <v>164</v>
      </c>
      <c r="B322" s="85">
        <v>1</v>
      </c>
      <c r="C322" s="86">
        <v>890.92313295999998</v>
      </c>
      <c r="D322" s="86">
        <v>886.18353688000002</v>
      </c>
      <c r="E322" s="86">
        <v>0</v>
      </c>
      <c r="F322" s="86">
        <v>88.618353690000006</v>
      </c>
      <c r="G322" s="86">
        <v>221.54588422</v>
      </c>
      <c r="H322" s="86">
        <v>443.09176844000001</v>
      </c>
      <c r="I322" s="86">
        <v>0</v>
      </c>
      <c r="J322" s="86">
        <v>487.40094527999997</v>
      </c>
      <c r="K322" s="86">
        <v>576.01929897000002</v>
      </c>
      <c r="L322" s="86">
        <v>664.63765265999996</v>
      </c>
    </row>
    <row r="323" spans="1:12" ht="12.75" customHeight="1" x14ac:dyDescent="0.2">
      <c r="A323" s="85" t="s">
        <v>164</v>
      </c>
      <c r="B323" s="85">
        <v>2</v>
      </c>
      <c r="C323" s="86">
        <v>1003.12806882</v>
      </c>
      <c r="D323" s="86">
        <v>997.78620903000001</v>
      </c>
      <c r="E323" s="86">
        <v>0</v>
      </c>
      <c r="F323" s="86">
        <v>99.778620900000007</v>
      </c>
      <c r="G323" s="86">
        <v>249.44655226</v>
      </c>
      <c r="H323" s="86">
        <v>498.89310452000001</v>
      </c>
      <c r="I323" s="86">
        <v>0</v>
      </c>
      <c r="J323" s="86">
        <v>548.78241496999999</v>
      </c>
      <c r="K323" s="86">
        <v>648.56103586999996</v>
      </c>
      <c r="L323" s="86">
        <v>748.33965677000003</v>
      </c>
    </row>
    <row r="324" spans="1:12" ht="12.75" customHeight="1" x14ac:dyDescent="0.2">
      <c r="A324" s="85" t="s">
        <v>164</v>
      </c>
      <c r="B324" s="85">
        <v>3</v>
      </c>
      <c r="C324" s="86">
        <v>1094.9893145399999</v>
      </c>
      <c r="D324" s="86">
        <v>1089.2960387600001</v>
      </c>
      <c r="E324" s="86">
        <v>0</v>
      </c>
      <c r="F324" s="86">
        <v>108.92960388</v>
      </c>
      <c r="G324" s="86">
        <v>272.32400969000003</v>
      </c>
      <c r="H324" s="86">
        <v>544.64801938000005</v>
      </c>
      <c r="I324" s="86">
        <v>0</v>
      </c>
      <c r="J324" s="86">
        <v>599.11282131999997</v>
      </c>
      <c r="K324" s="86">
        <v>708.04242519000002</v>
      </c>
      <c r="L324" s="86">
        <v>816.97202906999996</v>
      </c>
    </row>
    <row r="325" spans="1:12" ht="12.75" customHeight="1" x14ac:dyDescent="0.2">
      <c r="A325" s="85" t="s">
        <v>164</v>
      </c>
      <c r="B325" s="85">
        <v>4</v>
      </c>
      <c r="C325" s="86">
        <v>1103.92673384</v>
      </c>
      <c r="D325" s="86">
        <v>1098.20732559</v>
      </c>
      <c r="E325" s="86">
        <v>0</v>
      </c>
      <c r="F325" s="86">
        <v>109.82073256</v>
      </c>
      <c r="G325" s="86">
        <v>274.55183140000003</v>
      </c>
      <c r="H325" s="86">
        <v>549.10366280000005</v>
      </c>
      <c r="I325" s="86">
        <v>0</v>
      </c>
      <c r="J325" s="86">
        <v>604.01402906999999</v>
      </c>
      <c r="K325" s="86">
        <v>713.83476163</v>
      </c>
      <c r="L325" s="86">
        <v>823.65549419000001</v>
      </c>
    </row>
    <row r="326" spans="1:12" ht="12.75" customHeight="1" x14ac:dyDescent="0.2">
      <c r="A326" s="85" t="s">
        <v>164</v>
      </c>
      <c r="B326" s="85">
        <v>5</v>
      </c>
      <c r="C326" s="86">
        <v>1098.1667814699999</v>
      </c>
      <c r="D326" s="86">
        <v>1092.52209586</v>
      </c>
      <c r="E326" s="86">
        <v>0</v>
      </c>
      <c r="F326" s="86">
        <v>109.25220959000001</v>
      </c>
      <c r="G326" s="86">
        <v>273.13052397000001</v>
      </c>
      <c r="H326" s="86">
        <v>546.26104793000002</v>
      </c>
      <c r="I326" s="86">
        <v>0</v>
      </c>
      <c r="J326" s="86">
        <v>600.88715272000002</v>
      </c>
      <c r="K326" s="86">
        <v>710.13936231000002</v>
      </c>
      <c r="L326" s="86">
        <v>819.39157190000003</v>
      </c>
    </row>
    <row r="327" spans="1:12" ht="12.75" customHeight="1" x14ac:dyDescent="0.2">
      <c r="A327" s="85" t="s">
        <v>164</v>
      </c>
      <c r="B327" s="85">
        <v>6</v>
      </c>
      <c r="C327" s="86">
        <v>1077.00600794</v>
      </c>
      <c r="D327" s="86">
        <v>1071.49025564</v>
      </c>
      <c r="E327" s="86">
        <v>0</v>
      </c>
      <c r="F327" s="86">
        <v>107.14902556</v>
      </c>
      <c r="G327" s="86">
        <v>267.87256391</v>
      </c>
      <c r="H327" s="86">
        <v>535.74512781999999</v>
      </c>
      <c r="I327" s="86">
        <v>0</v>
      </c>
      <c r="J327" s="86">
        <v>589.31964059999996</v>
      </c>
      <c r="K327" s="86">
        <v>696.46866617000001</v>
      </c>
      <c r="L327" s="86">
        <v>803.61769173000005</v>
      </c>
    </row>
    <row r="328" spans="1:12" ht="12.75" customHeight="1" x14ac:dyDescent="0.2">
      <c r="A328" s="85" t="s">
        <v>164</v>
      </c>
      <c r="B328" s="85">
        <v>7</v>
      </c>
      <c r="C328" s="86">
        <v>1028.5734871</v>
      </c>
      <c r="D328" s="86">
        <v>1023.23793562</v>
      </c>
      <c r="E328" s="86">
        <v>0</v>
      </c>
      <c r="F328" s="86">
        <v>102.32379356</v>
      </c>
      <c r="G328" s="86">
        <v>255.80948391000001</v>
      </c>
      <c r="H328" s="86">
        <v>511.61896781000002</v>
      </c>
      <c r="I328" s="86">
        <v>0</v>
      </c>
      <c r="J328" s="86">
        <v>562.78086458999996</v>
      </c>
      <c r="K328" s="86">
        <v>665.10465814999998</v>
      </c>
      <c r="L328" s="86">
        <v>767.42845172</v>
      </c>
    </row>
    <row r="329" spans="1:12" ht="12.75" customHeight="1" x14ac:dyDescent="0.2">
      <c r="A329" s="85" t="s">
        <v>164</v>
      </c>
      <c r="B329" s="85">
        <v>8</v>
      </c>
      <c r="C329" s="86">
        <v>952.75378721000004</v>
      </c>
      <c r="D329" s="86">
        <v>946.87464743999999</v>
      </c>
      <c r="E329" s="86">
        <v>0</v>
      </c>
      <c r="F329" s="86">
        <v>94.687464739999996</v>
      </c>
      <c r="G329" s="86">
        <v>236.71866186</v>
      </c>
      <c r="H329" s="86">
        <v>473.43732371999999</v>
      </c>
      <c r="I329" s="86">
        <v>0</v>
      </c>
      <c r="J329" s="86">
        <v>520.78105608999999</v>
      </c>
      <c r="K329" s="86">
        <v>615.46852084</v>
      </c>
      <c r="L329" s="86">
        <v>710.15598557999999</v>
      </c>
    </row>
    <row r="330" spans="1:12" ht="12.75" customHeight="1" x14ac:dyDescent="0.2">
      <c r="A330" s="85" t="s">
        <v>164</v>
      </c>
      <c r="B330" s="85">
        <v>9</v>
      </c>
      <c r="C330" s="86">
        <v>918.04521679000004</v>
      </c>
      <c r="D330" s="86">
        <v>912.51464637000004</v>
      </c>
      <c r="E330" s="86">
        <v>0</v>
      </c>
      <c r="F330" s="86">
        <v>91.251464639999995</v>
      </c>
      <c r="G330" s="86">
        <v>228.12866159000001</v>
      </c>
      <c r="H330" s="86">
        <v>456.25732319000002</v>
      </c>
      <c r="I330" s="86">
        <v>0</v>
      </c>
      <c r="J330" s="86">
        <v>501.88305550000001</v>
      </c>
      <c r="K330" s="86">
        <v>593.13452013999995</v>
      </c>
      <c r="L330" s="86">
        <v>684.38598477999994</v>
      </c>
    </row>
    <row r="331" spans="1:12" ht="12.75" customHeight="1" x14ac:dyDescent="0.2">
      <c r="A331" s="85" t="s">
        <v>164</v>
      </c>
      <c r="B331" s="85">
        <v>10</v>
      </c>
      <c r="C331" s="86">
        <v>911.86328689000004</v>
      </c>
      <c r="D331" s="86">
        <v>906.19514532999995</v>
      </c>
      <c r="E331" s="86">
        <v>0</v>
      </c>
      <c r="F331" s="86">
        <v>90.619514530000004</v>
      </c>
      <c r="G331" s="86">
        <v>226.54878633000001</v>
      </c>
      <c r="H331" s="86">
        <v>453.09757266999998</v>
      </c>
      <c r="I331" s="86">
        <v>0</v>
      </c>
      <c r="J331" s="86">
        <v>498.40732993</v>
      </c>
      <c r="K331" s="86">
        <v>589.02684446000001</v>
      </c>
      <c r="L331" s="86">
        <v>679.64635899999996</v>
      </c>
    </row>
    <row r="332" spans="1:12" ht="12.75" customHeight="1" x14ac:dyDescent="0.2">
      <c r="A332" s="85" t="s">
        <v>164</v>
      </c>
      <c r="B332" s="85">
        <v>11</v>
      </c>
      <c r="C332" s="86">
        <v>892.88712633</v>
      </c>
      <c r="D332" s="86">
        <v>887.53143595999995</v>
      </c>
      <c r="E332" s="86">
        <v>0</v>
      </c>
      <c r="F332" s="86">
        <v>88.753143600000001</v>
      </c>
      <c r="G332" s="86">
        <v>221.88285898999999</v>
      </c>
      <c r="H332" s="86">
        <v>443.76571797999998</v>
      </c>
      <c r="I332" s="86">
        <v>0</v>
      </c>
      <c r="J332" s="86">
        <v>488.14228978</v>
      </c>
      <c r="K332" s="86">
        <v>576.89543336999998</v>
      </c>
      <c r="L332" s="86">
        <v>665.64857697000002</v>
      </c>
    </row>
    <row r="333" spans="1:12" ht="12.75" customHeight="1" x14ac:dyDescent="0.2">
      <c r="A333" s="85" t="s">
        <v>164</v>
      </c>
      <c r="B333" s="85">
        <v>12</v>
      </c>
      <c r="C333" s="86">
        <v>910.84857596999996</v>
      </c>
      <c r="D333" s="86">
        <v>905.43643139999995</v>
      </c>
      <c r="E333" s="86">
        <v>0</v>
      </c>
      <c r="F333" s="86">
        <v>90.54364314</v>
      </c>
      <c r="G333" s="86">
        <v>226.35910784999999</v>
      </c>
      <c r="H333" s="86">
        <v>452.71821569999997</v>
      </c>
      <c r="I333" s="86">
        <v>0</v>
      </c>
      <c r="J333" s="86">
        <v>497.99003727000002</v>
      </c>
      <c r="K333" s="86">
        <v>588.53368040999999</v>
      </c>
      <c r="L333" s="86">
        <v>679.07732354999996</v>
      </c>
    </row>
    <row r="334" spans="1:12" ht="12.75" customHeight="1" x14ac:dyDescent="0.2">
      <c r="A334" s="85" t="s">
        <v>164</v>
      </c>
      <c r="B334" s="85">
        <v>13</v>
      </c>
      <c r="C334" s="86">
        <v>932.29925366999998</v>
      </c>
      <c r="D334" s="86">
        <v>927.62489733999996</v>
      </c>
      <c r="E334" s="86">
        <v>0</v>
      </c>
      <c r="F334" s="86">
        <v>92.762489729999999</v>
      </c>
      <c r="G334" s="86">
        <v>231.90622433999999</v>
      </c>
      <c r="H334" s="86">
        <v>463.81244866999998</v>
      </c>
      <c r="I334" s="86">
        <v>0</v>
      </c>
      <c r="J334" s="86">
        <v>510.19369354000003</v>
      </c>
      <c r="K334" s="86">
        <v>602.95618327</v>
      </c>
      <c r="L334" s="86">
        <v>695.71867300999997</v>
      </c>
    </row>
    <row r="335" spans="1:12" ht="12.75" customHeight="1" x14ac:dyDescent="0.2">
      <c r="A335" s="85" t="s">
        <v>164</v>
      </c>
      <c r="B335" s="85">
        <v>14</v>
      </c>
      <c r="C335" s="86">
        <v>939.55665386999999</v>
      </c>
      <c r="D335" s="86">
        <v>934.76146475999997</v>
      </c>
      <c r="E335" s="86">
        <v>0</v>
      </c>
      <c r="F335" s="86">
        <v>93.476146479999997</v>
      </c>
      <c r="G335" s="86">
        <v>233.69036618999999</v>
      </c>
      <c r="H335" s="86">
        <v>467.38073237999998</v>
      </c>
      <c r="I335" s="86">
        <v>0</v>
      </c>
      <c r="J335" s="86">
        <v>514.11880561999999</v>
      </c>
      <c r="K335" s="86">
        <v>607.59495208999999</v>
      </c>
      <c r="L335" s="86">
        <v>701.07109857</v>
      </c>
    </row>
    <row r="336" spans="1:12" ht="12.75" customHeight="1" x14ac:dyDescent="0.2">
      <c r="A336" s="85" t="s">
        <v>164</v>
      </c>
      <c r="B336" s="85">
        <v>15</v>
      </c>
      <c r="C336" s="86">
        <v>886.42393676999995</v>
      </c>
      <c r="D336" s="86">
        <v>882.00877459000003</v>
      </c>
      <c r="E336" s="86">
        <v>0</v>
      </c>
      <c r="F336" s="86">
        <v>88.200877460000001</v>
      </c>
      <c r="G336" s="86">
        <v>220.50219365000001</v>
      </c>
      <c r="H336" s="86">
        <v>441.00438730000002</v>
      </c>
      <c r="I336" s="86">
        <v>0</v>
      </c>
      <c r="J336" s="86">
        <v>485.10482602000002</v>
      </c>
      <c r="K336" s="86">
        <v>573.30570348000003</v>
      </c>
      <c r="L336" s="86">
        <v>661.50658094000005</v>
      </c>
    </row>
    <row r="337" spans="1:12" ht="12.75" customHeight="1" x14ac:dyDescent="0.2">
      <c r="A337" s="85" t="s">
        <v>164</v>
      </c>
      <c r="B337" s="85">
        <v>16</v>
      </c>
      <c r="C337" s="86">
        <v>819.63800798</v>
      </c>
      <c r="D337" s="86">
        <v>815.65894496999999</v>
      </c>
      <c r="E337" s="86">
        <v>0</v>
      </c>
      <c r="F337" s="86">
        <v>81.565894499999999</v>
      </c>
      <c r="G337" s="86">
        <v>203.91473624</v>
      </c>
      <c r="H337" s="86">
        <v>407.82947249</v>
      </c>
      <c r="I337" s="86">
        <v>0</v>
      </c>
      <c r="J337" s="86">
        <v>448.61241973</v>
      </c>
      <c r="K337" s="86">
        <v>530.17831422999996</v>
      </c>
      <c r="L337" s="86">
        <v>611.74420872999997</v>
      </c>
    </row>
    <row r="338" spans="1:12" ht="12.75" customHeight="1" x14ac:dyDescent="0.2">
      <c r="A338" s="85" t="s">
        <v>164</v>
      </c>
      <c r="B338" s="85">
        <v>17</v>
      </c>
      <c r="C338" s="86">
        <v>704.25542582000003</v>
      </c>
      <c r="D338" s="86">
        <v>700.89645010000004</v>
      </c>
      <c r="E338" s="86">
        <v>0</v>
      </c>
      <c r="F338" s="86">
        <v>70.089645009999998</v>
      </c>
      <c r="G338" s="86">
        <v>175.22411253000001</v>
      </c>
      <c r="H338" s="86">
        <v>350.44822505000002</v>
      </c>
      <c r="I338" s="86">
        <v>0</v>
      </c>
      <c r="J338" s="86">
        <v>385.49304755999998</v>
      </c>
      <c r="K338" s="86">
        <v>455.58269257000001</v>
      </c>
      <c r="L338" s="86">
        <v>525.67233757999998</v>
      </c>
    </row>
    <row r="339" spans="1:12" ht="12.75" customHeight="1" x14ac:dyDescent="0.2">
      <c r="A339" s="85" t="s">
        <v>164</v>
      </c>
      <c r="B339" s="85">
        <v>18</v>
      </c>
      <c r="C339" s="86">
        <v>619.71582241999999</v>
      </c>
      <c r="D339" s="86">
        <v>616.66254389999995</v>
      </c>
      <c r="E339" s="86">
        <v>0</v>
      </c>
      <c r="F339" s="86">
        <v>61.666254389999999</v>
      </c>
      <c r="G339" s="86">
        <v>154.16563597999999</v>
      </c>
      <c r="H339" s="86">
        <v>308.33127194999997</v>
      </c>
      <c r="I339" s="86">
        <v>0</v>
      </c>
      <c r="J339" s="86">
        <v>339.16439915000001</v>
      </c>
      <c r="K339" s="86">
        <v>400.83065354000001</v>
      </c>
      <c r="L339" s="86">
        <v>462.49690793000002</v>
      </c>
    </row>
    <row r="340" spans="1:12" ht="12.75" customHeight="1" x14ac:dyDescent="0.2">
      <c r="A340" s="85" t="s">
        <v>164</v>
      </c>
      <c r="B340" s="85">
        <v>19</v>
      </c>
      <c r="C340" s="86">
        <v>619.57438890000003</v>
      </c>
      <c r="D340" s="86">
        <v>616.56219447000001</v>
      </c>
      <c r="E340" s="86">
        <v>0</v>
      </c>
      <c r="F340" s="86">
        <v>61.656219450000002</v>
      </c>
      <c r="G340" s="86">
        <v>154.14054862</v>
      </c>
      <c r="H340" s="86">
        <v>308.28109724000001</v>
      </c>
      <c r="I340" s="86">
        <v>0</v>
      </c>
      <c r="J340" s="86">
        <v>339.10920695999999</v>
      </c>
      <c r="K340" s="86">
        <v>400.76542640999998</v>
      </c>
      <c r="L340" s="86">
        <v>462.42164585</v>
      </c>
    </row>
    <row r="341" spans="1:12" ht="12.75" customHeight="1" x14ac:dyDescent="0.2">
      <c r="A341" s="85" t="s">
        <v>164</v>
      </c>
      <c r="B341" s="85">
        <v>20</v>
      </c>
      <c r="C341" s="86">
        <v>657.15571264000005</v>
      </c>
      <c r="D341" s="86">
        <v>654.03354129000002</v>
      </c>
      <c r="E341" s="86">
        <v>0</v>
      </c>
      <c r="F341" s="86">
        <v>65.403354129999997</v>
      </c>
      <c r="G341" s="86">
        <v>163.50838532</v>
      </c>
      <c r="H341" s="86">
        <v>327.01677065000001</v>
      </c>
      <c r="I341" s="86">
        <v>0</v>
      </c>
      <c r="J341" s="86">
        <v>359.71844771000002</v>
      </c>
      <c r="K341" s="86">
        <v>425.12180183999999</v>
      </c>
      <c r="L341" s="86">
        <v>490.52515597000001</v>
      </c>
    </row>
    <row r="342" spans="1:12" ht="12.75" customHeight="1" x14ac:dyDescent="0.2">
      <c r="A342" s="85" t="s">
        <v>164</v>
      </c>
      <c r="B342" s="85">
        <v>21</v>
      </c>
      <c r="C342" s="86">
        <v>643.26701082</v>
      </c>
      <c r="D342" s="86">
        <v>640.02277473000004</v>
      </c>
      <c r="E342" s="86">
        <v>0</v>
      </c>
      <c r="F342" s="86">
        <v>64.002277469999996</v>
      </c>
      <c r="G342" s="86">
        <v>160.00569368000001</v>
      </c>
      <c r="H342" s="86">
        <v>320.01138737000002</v>
      </c>
      <c r="I342" s="86">
        <v>0</v>
      </c>
      <c r="J342" s="86">
        <v>352.0125261</v>
      </c>
      <c r="K342" s="86">
        <v>416.01480357000003</v>
      </c>
      <c r="L342" s="86">
        <v>480.01708105</v>
      </c>
    </row>
    <row r="343" spans="1:12" ht="12.75" customHeight="1" x14ac:dyDescent="0.2">
      <c r="A343" s="85" t="s">
        <v>164</v>
      </c>
      <c r="B343" s="85">
        <v>22</v>
      </c>
      <c r="C343" s="86">
        <v>641.79177593999998</v>
      </c>
      <c r="D343" s="86">
        <v>638.32085524000001</v>
      </c>
      <c r="E343" s="86">
        <v>0</v>
      </c>
      <c r="F343" s="86">
        <v>63.83208552</v>
      </c>
      <c r="G343" s="86">
        <v>159.58021381</v>
      </c>
      <c r="H343" s="86">
        <v>319.16042762000001</v>
      </c>
      <c r="I343" s="86">
        <v>0</v>
      </c>
      <c r="J343" s="86">
        <v>351.07647037999999</v>
      </c>
      <c r="K343" s="86">
        <v>414.90855591000002</v>
      </c>
      <c r="L343" s="86">
        <v>478.74064142999998</v>
      </c>
    </row>
    <row r="344" spans="1:12" ht="12.75" customHeight="1" x14ac:dyDescent="0.2">
      <c r="A344" s="85" t="s">
        <v>164</v>
      </c>
      <c r="B344" s="85">
        <v>23</v>
      </c>
      <c r="C344" s="86">
        <v>625.47742713000002</v>
      </c>
      <c r="D344" s="86">
        <v>622.39579847000005</v>
      </c>
      <c r="E344" s="86">
        <v>0</v>
      </c>
      <c r="F344" s="86">
        <v>62.239579849999998</v>
      </c>
      <c r="G344" s="86">
        <v>155.59894962000001</v>
      </c>
      <c r="H344" s="86">
        <v>311.19789924000003</v>
      </c>
      <c r="I344" s="86">
        <v>0</v>
      </c>
      <c r="J344" s="86">
        <v>342.31768915999999</v>
      </c>
      <c r="K344" s="86">
        <v>404.55726901000003</v>
      </c>
      <c r="L344" s="86">
        <v>466.79684885</v>
      </c>
    </row>
    <row r="345" spans="1:12" ht="12.75" customHeight="1" x14ac:dyDescent="0.2">
      <c r="A345" s="85" t="s">
        <v>164</v>
      </c>
      <c r="B345" s="85">
        <v>24</v>
      </c>
      <c r="C345" s="86">
        <v>740.56708696999999</v>
      </c>
      <c r="D345" s="86">
        <v>736.88838085999998</v>
      </c>
      <c r="E345" s="86">
        <v>0</v>
      </c>
      <c r="F345" s="86">
        <v>73.688838090000004</v>
      </c>
      <c r="G345" s="86">
        <v>184.22209522</v>
      </c>
      <c r="H345" s="86">
        <v>368.44419042999999</v>
      </c>
      <c r="I345" s="86">
        <v>0</v>
      </c>
      <c r="J345" s="86">
        <v>405.28860946999998</v>
      </c>
      <c r="K345" s="86">
        <v>478.97744755999997</v>
      </c>
      <c r="L345" s="86">
        <v>552.66628564999996</v>
      </c>
    </row>
    <row r="346" spans="1:12" ht="12.75" customHeight="1" x14ac:dyDescent="0.2">
      <c r="A346" s="85" t="s">
        <v>165</v>
      </c>
      <c r="B346" s="85">
        <v>1</v>
      </c>
      <c r="C346" s="86">
        <v>841.54960415000005</v>
      </c>
      <c r="D346" s="86">
        <v>837.53662209000004</v>
      </c>
      <c r="E346" s="86">
        <v>0</v>
      </c>
      <c r="F346" s="86">
        <v>83.753662210000002</v>
      </c>
      <c r="G346" s="86">
        <v>209.38415552000001</v>
      </c>
      <c r="H346" s="86">
        <v>418.76831105000002</v>
      </c>
      <c r="I346" s="86">
        <v>0</v>
      </c>
      <c r="J346" s="86">
        <v>460.64514215000003</v>
      </c>
      <c r="K346" s="86">
        <v>544.39880435999999</v>
      </c>
      <c r="L346" s="86">
        <v>628.15246657</v>
      </c>
    </row>
    <row r="347" spans="1:12" ht="12.75" customHeight="1" x14ac:dyDescent="0.2">
      <c r="A347" s="85" t="s">
        <v>165</v>
      </c>
      <c r="B347" s="85">
        <v>2</v>
      </c>
      <c r="C347" s="86">
        <v>928.86540950000006</v>
      </c>
      <c r="D347" s="86">
        <v>924.28674654999998</v>
      </c>
      <c r="E347" s="86">
        <v>0</v>
      </c>
      <c r="F347" s="86">
        <v>92.428674659999999</v>
      </c>
      <c r="G347" s="86">
        <v>231.07168664</v>
      </c>
      <c r="H347" s="86">
        <v>462.14337327999999</v>
      </c>
      <c r="I347" s="86">
        <v>0</v>
      </c>
      <c r="J347" s="86">
        <v>508.35771060000002</v>
      </c>
      <c r="K347" s="86">
        <v>600.78638525999997</v>
      </c>
      <c r="L347" s="86">
        <v>693.21505991000004</v>
      </c>
    </row>
    <row r="348" spans="1:12" ht="12.75" customHeight="1" x14ac:dyDescent="0.2">
      <c r="A348" s="85" t="s">
        <v>165</v>
      </c>
      <c r="B348" s="85">
        <v>3</v>
      </c>
      <c r="C348" s="86">
        <v>1020.64551047</v>
      </c>
      <c r="D348" s="86">
        <v>1015.3495149399999</v>
      </c>
      <c r="E348" s="86">
        <v>0</v>
      </c>
      <c r="F348" s="86">
        <v>101.53495149</v>
      </c>
      <c r="G348" s="86">
        <v>253.83737873999999</v>
      </c>
      <c r="H348" s="86">
        <v>507.67475746999997</v>
      </c>
      <c r="I348" s="86">
        <v>0</v>
      </c>
      <c r="J348" s="86">
        <v>558.44223322000005</v>
      </c>
      <c r="K348" s="86">
        <v>659.97718470999996</v>
      </c>
      <c r="L348" s="86">
        <v>761.51213620999999</v>
      </c>
    </row>
    <row r="349" spans="1:12" ht="12.75" customHeight="1" x14ac:dyDescent="0.2">
      <c r="A349" s="85" t="s">
        <v>165</v>
      </c>
      <c r="B349" s="85">
        <v>4</v>
      </c>
      <c r="C349" s="86">
        <v>1032.3995529900001</v>
      </c>
      <c r="D349" s="86">
        <v>1027.20564229</v>
      </c>
      <c r="E349" s="86">
        <v>0</v>
      </c>
      <c r="F349" s="86">
        <v>102.72056422999999</v>
      </c>
      <c r="G349" s="86">
        <v>256.80141056999997</v>
      </c>
      <c r="H349" s="86">
        <v>513.60282114999995</v>
      </c>
      <c r="I349" s="86">
        <v>0</v>
      </c>
      <c r="J349" s="86">
        <v>564.96310326000003</v>
      </c>
      <c r="K349" s="86">
        <v>667.68366748999995</v>
      </c>
      <c r="L349" s="86">
        <v>770.40423171999998</v>
      </c>
    </row>
    <row r="350" spans="1:12" ht="12.75" customHeight="1" x14ac:dyDescent="0.2">
      <c r="A350" s="85" t="s">
        <v>165</v>
      </c>
      <c r="B350" s="85">
        <v>5</v>
      </c>
      <c r="C350" s="86">
        <v>1030.66319447</v>
      </c>
      <c r="D350" s="86">
        <v>1025.4112198</v>
      </c>
      <c r="E350" s="86">
        <v>0</v>
      </c>
      <c r="F350" s="86">
        <v>102.54112198</v>
      </c>
      <c r="G350" s="86">
        <v>256.35280495000001</v>
      </c>
      <c r="H350" s="86">
        <v>512.70560990000001</v>
      </c>
      <c r="I350" s="86">
        <v>0</v>
      </c>
      <c r="J350" s="86">
        <v>563.97617089000005</v>
      </c>
      <c r="K350" s="86">
        <v>666.51729287000001</v>
      </c>
      <c r="L350" s="86">
        <v>769.05841484999996</v>
      </c>
    </row>
    <row r="351" spans="1:12" ht="12.75" customHeight="1" x14ac:dyDescent="0.2">
      <c r="A351" s="85" t="s">
        <v>165</v>
      </c>
      <c r="B351" s="85">
        <v>6</v>
      </c>
      <c r="C351" s="86">
        <v>1017.75700027</v>
      </c>
      <c r="D351" s="86">
        <v>1012.72678594</v>
      </c>
      <c r="E351" s="86">
        <v>0</v>
      </c>
      <c r="F351" s="86">
        <v>101.27267859</v>
      </c>
      <c r="G351" s="86">
        <v>253.18169649000001</v>
      </c>
      <c r="H351" s="86">
        <v>506.36339297000001</v>
      </c>
      <c r="I351" s="86">
        <v>0</v>
      </c>
      <c r="J351" s="86">
        <v>556.99973226999998</v>
      </c>
      <c r="K351" s="86">
        <v>658.27241086000004</v>
      </c>
      <c r="L351" s="86">
        <v>759.54508945999999</v>
      </c>
    </row>
    <row r="352" spans="1:12" ht="12.75" customHeight="1" x14ac:dyDescent="0.2">
      <c r="A352" s="85" t="s">
        <v>165</v>
      </c>
      <c r="B352" s="85">
        <v>7</v>
      </c>
      <c r="C352" s="86">
        <v>995.72695963000001</v>
      </c>
      <c r="D352" s="86">
        <v>991.17522778</v>
      </c>
      <c r="E352" s="86">
        <v>0</v>
      </c>
      <c r="F352" s="86">
        <v>99.117522780000002</v>
      </c>
      <c r="G352" s="86">
        <v>247.79380695</v>
      </c>
      <c r="H352" s="86">
        <v>495.58761389</v>
      </c>
      <c r="I352" s="86">
        <v>0</v>
      </c>
      <c r="J352" s="86">
        <v>545.14637528000003</v>
      </c>
      <c r="K352" s="86">
        <v>644.26389805999997</v>
      </c>
      <c r="L352" s="86">
        <v>743.38142084000003</v>
      </c>
    </row>
    <row r="353" spans="1:12" ht="12.75" customHeight="1" x14ac:dyDescent="0.2">
      <c r="A353" s="85" t="s">
        <v>165</v>
      </c>
      <c r="B353" s="85">
        <v>8</v>
      </c>
      <c r="C353" s="86">
        <v>985.32032773000003</v>
      </c>
      <c r="D353" s="86">
        <v>980.98167727999999</v>
      </c>
      <c r="E353" s="86">
        <v>0</v>
      </c>
      <c r="F353" s="86">
        <v>98.09816773</v>
      </c>
      <c r="G353" s="86">
        <v>245.24541932</v>
      </c>
      <c r="H353" s="86">
        <v>490.49083863999999</v>
      </c>
      <c r="I353" s="86">
        <v>0</v>
      </c>
      <c r="J353" s="86">
        <v>539.53992249999999</v>
      </c>
      <c r="K353" s="86">
        <v>637.63809022999999</v>
      </c>
      <c r="L353" s="86">
        <v>735.73625795999999</v>
      </c>
    </row>
    <row r="354" spans="1:12" ht="12.75" customHeight="1" x14ac:dyDescent="0.2">
      <c r="A354" s="85" t="s">
        <v>165</v>
      </c>
      <c r="B354" s="85">
        <v>9</v>
      </c>
      <c r="C354" s="86">
        <v>945.35973278999995</v>
      </c>
      <c r="D354" s="86">
        <v>941.27972044000001</v>
      </c>
      <c r="E354" s="86">
        <v>0</v>
      </c>
      <c r="F354" s="86">
        <v>94.127972040000003</v>
      </c>
      <c r="G354" s="86">
        <v>235.31993011</v>
      </c>
      <c r="H354" s="86">
        <v>470.63986022</v>
      </c>
      <c r="I354" s="86">
        <v>0</v>
      </c>
      <c r="J354" s="86">
        <v>517.70384623999996</v>
      </c>
      <c r="K354" s="86">
        <v>611.83181829</v>
      </c>
      <c r="L354" s="86">
        <v>705.95979033000003</v>
      </c>
    </row>
    <row r="355" spans="1:12" ht="12.75" customHeight="1" x14ac:dyDescent="0.2">
      <c r="A355" s="85" t="s">
        <v>165</v>
      </c>
      <c r="B355" s="85">
        <v>10</v>
      </c>
      <c r="C355" s="86">
        <v>919.39773708999996</v>
      </c>
      <c r="D355" s="86">
        <v>915.46125630999995</v>
      </c>
      <c r="E355" s="86">
        <v>0</v>
      </c>
      <c r="F355" s="86">
        <v>91.546125630000006</v>
      </c>
      <c r="G355" s="86">
        <v>228.86531407999999</v>
      </c>
      <c r="H355" s="86">
        <v>457.73062815999998</v>
      </c>
      <c r="I355" s="86">
        <v>0</v>
      </c>
      <c r="J355" s="86">
        <v>503.50369096999998</v>
      </c>
      <c r="K355" s="86">
        <v>595.04981659999999</v>
      </c>
      <c r="L355" s="86">
        <v>686.59594222999999</v>
      </c>
    </row>
    <row r="356" spans="1:12" ht="12.75" customHeight="1" x14ac:dyDescent="0.2">
      <c r="A356" s="85" t="s">
        <v>165</v>
      </c>
      <c r="B356" s="85">
        <v>11</v>
      </c>
      <c r="C356" s="86">
        <v>905.65391141999999</v>
      </c>
      <c r="D356" s="86">
        <v>901.82316990000004</v>
      </c>
      <c r="E356" s="86">
        <v>0</v>
      </c>
      <c r="F356" s="86">
        <v>90.182316990000004</v>
      </c>
      <c r="G356" s="86">
        <v>225.45579248000001</v>
      </c>
      <c r="H356" s="86">
        <v>450.91158495000002</v>
      </c>
      <c r="I356" s="86">
        <v>0</v>
      </c>
      <c r="J356" s="86">
        <v>496.00274345000003</v>
      </c>
      <c r="K356" s="86">
        <v>586.18506044000003</v>
      </c>
      <c r="L356" s="86">
        <v>676.36737743000003</v>
      </c>
    </row>
    <row r="357" spans="1:12" ht="12.75" customHeight="1" x14ac:dyDescent="0.2">
      <c r="A357" s="85" t="s">
        <v>165</v>
      </c>
      <c r="B357" s="85">
        <v>12</v>
      </c>
      <c r="C357" s="86">
        <v>921.86443522000002</v>
      </c>
      <c r="D357" s="86">
        <v>917.85642026999994</v>
      </c>
      <c r="E357" s="86">
        <v>0</v>
      </c>
      <c r="F357" s="86">
        <v>91.785642030000005</v>
      </c>
      <c r="G357" s="86">
        <v>229.46410506999999</v>
      </c>
      <c r="H357" s="86">
        <v>458.92821013999998</v>
      </c>
      <c r="I357" s="86">
        <v>0</v>
      </c>
      <c r="J357" s="86">
        <v>504.82103115000001</v>
      </c>
      <c r="K357" s="86">
        <v>596.60667318000003</v>
      </c>
      <c r="L357" s="86">
        <v>688.39231519999998</v>
      </c>
    </row>
    <row r="358" spans="1:12" ht="12.75" customHeight="1" x14ac:dyDescent="0.2">
      <c r="A358" s="85" t="s">
        <v>165</v>
      </c>
      <c r="B358" s="85">
        <v>13</v>
      </c>
      <c r="C358" s="86">
        <v>947.79487447999998</v>
      </c>
      <c r="D358" s="86">
        <v>943.58322440999996</v>
      </c>
      <c r="E358" s="86">
        <v>0</v>
      </c>
      <c r="F358" s="86">
        <v>94.358322439999995</v>
      </c>
      <c r="G358" s="86">
        <v>235.89580609999999</v>
      </c>
      <c r="H358" s="86">
        <v>471.79161220999998</v>
      </c>
      <c r="I358" s="86">
        <v>0</v>
      </c>
      <c r="J358" s="86">
        <v>518.97077343000001</v>
      </c>
      <c r="K358" s="86">
        <v>613.32909586999995</v>
      </c>
      <c r="L358" s="86">
        <v>707.68741831</v>
      </c>
    </row>
    <row r="359" spans="1:12" ht="12.75" customHeight="1" x14ac:dyDescent="0.2">
      <c r="A359" s="85" t="s">
        <v>165</v>
      </c>
      <c r="B359" s="85">
        <v>14</v>
      </c>
      <c r="C359" s="86">
        <v>935.98509326999999</v>
      </c>
      <c r="D359" s="86">
        <v>931.80371155</v>
      </c>
      <c r="E359" s="86">
        <v>0</v>
      </c>
      <c r="F359" s="86">
        <v>93.180371160000007</v>
      </c>
      <c r="G359" s="86">
        <v>232.95092789</v>
      </c>
      <c r="H359" s="86">
        <v>465.90185578000001</v>
      </c>
      <c r="I359" s="86">
        <v>0</v>
      </c>
      <c r="J359" s="86">
        <v>512.49204135000002</v>
      </c>
      <c r="K359" s="86">
        <v>605.67241250999996</v>
      </c>
      <c r="L359" s="86">
        <v>698.85278366</v>
      </c>
    </row>
    <row r="360" spans="1:12" ht="12.75" customHeight="1" x14ac:dyDescent="0.2">
      <c r="A360" s="85" t="s">
        <v>165</v>
      </c>
      <c r="B360" s="85">
        <v>15</v>
      </c>
      <c r="C360" s="86">
        <v>875.34783136999999</v>
      </c>
      <c r="D360" s="86">
        <v>871.55216963999999</v>
      </c>
      <c r="E360" s="86">
        <v>0</v>
      </c>
      <c r="F360" s="86">
        <v>87.155216960000004</v>
      </c>
      <c r="G360" s="86">
        <v>217.88804241</v>
      </c>
      <c r="H360" s="86">
        <v>435.77608481999999</v>
      </c>
      <c r="I360" s="86">
        <v>0</v>
      </c>
      <c r="J360" s="86">
        <v>479.35369329999997</v>
      </c>
      <c r="K360" s="86">
        <v>566.50891027</v>
      </c>
      <c r="L360" s="86">
        <v>653.66412722999996</v>
      </c>
    </row>
    <row r="361" spans="1:12" ht="12.75" customHeight="1" x14ac:dyDescent="0.2">
      <c r="A361" s="85" t="s">
        <v>165</v>
      </c>
      <c r="B361" s="85">
        <v>16</v>
      </c>
      <c r="C361" s="86">
        <v>822.04470113000002</v>
      </c>
      <c r="D361" s="86">
        <v>818.66294511000001</v>
      </c>
      <c r="E361" s="86">
        <v>0</v>
      </c>
      <c r="F361" s="86">
        <v>81.866294510000003</v>
      </c>
      <c r="G361" s="86">
        <v>204.66573628</v>
      </c>
      <c r="H361" s="86">
        <v>409.33147256000001</v>
      </c>
      <c r="I361" s="86">
        <v>0</v>
      </c>
      <c r="J361" s="86">
        <v>450.26461981</v>
      </c>
      <c r="K361" s="86">
        <v>532.13091431999999</v>
      </c>
      <c r="L361" s="86">
        <v>613.99720882999998</v>
      </c>
    </row>
    <row r="362" spans="1:12" ht="12.75" customHeight="1" x14ac:dyDescent="0.2">
      <c r="A362" s="85" t="s">
        <v>165</v>
      </c>
      <c r="B362" s="85">
        <v>17</v>
      </c>
      <c r="C362" s="86">
        <v>759.81096453999999</v>
      </c>
      <c r="D362" s="86">
        <v>756.66537037000001</v>
      </c>
      <c r="E362" s="86">
        <v>0</v>
      </c>
      <c r="F362" s="86">
        <v>75.666537039999994</v>
      </c>
      <c r="G362" s="86">
        <v>189.16634259</v>
      </c>
      <c r="H362" s="86">
        <v>378.33268519000001</v>
      </c>
      <c r="I362" s="86">
        <v>0</v>
      </c>
      <c r="J362" s="86">
        <v>416.16595369999999</v>
      </c>
      <c r="K362" s="86">
        <v>491.83249074000003</v>
      </c>
      <c r="L362" s="86">
        <v>567.49902778000001</v>
      </c>
    </row>
    <row r="363" spans="1:12" ht="12.75" customHeight="1" x14ac:dyDescent="0.2">
      <c r="A363" s="85" t="s">
        <v>165</v>
      </c>
      <c r="B363" s="85">
        <v>18</v>
      </c>
      <c r="C363" s="86">
        <v>664.88529556000003</v>
      </c>
      <c r="D363" s="86">
        <v>662.04108063000001</v>
      </c>
      <c r="E363" s="86">
        <v>0</v>
      </c>
      <c r="F363" s="86">
        <v>66.204108059999996</v>
      </c>
      <c r="G363" s="86">
        <v>165.51027016</v>
      </c>
      <c r="H363" s="86">
        <v>331.02054032000001</v>
      </c>
      <c r="I363" s="86">
        <v>0</v>
      </c>
      <c r="J363" s="86">
        <v>364.12259434999999</v>
      </c>
      <c r="K363" s="86">
        <v>430.32670241</v>
      </c>
      <c r="L363" s="86">
        <v>496.53081047000001</v>
      </c>
    </row>
    <row r="364" spans="1:12" ht="12.75" customHeight="1" x14ac:dyDescent="0.2">
      <c r="A364" s="85" t="s">
        <v>165</v>
      </c>
      <c r="B364" s="85">
        <v>19</v>
      </c>
      <c r="C364" s="86">
        <v>642.83739029000003</v>
      </c>
      <c r="D364" s="86">
        <v>639.87582181000005</v>
      </c>
      <c r="E364" s="86">
        <v>0</v>
      </c>
      <c r="F364" s="86">
        <v>63.987582179999997</v>
      </c>
      <c r="G364" s="86">
        <v>159.96895545000001</v>
      </c>
      <c r="H364" s="86">
        <v>319.93791091000003</v>
      </c>
      <c r="I364" s="86">
        <v>0</v>
      </c>
      <c r="J364" s="86">
        <v>351.93170199999997</v>
      </c>
      <c r="K364" s="86">
        <v>415.91928417999998</v>
      </c>
      <c r="L364" s="86">
        <v>479.90686635999998</v>
      </c>
    </row>
    <row r="365" spans="1:12" ht="12.75" customHeight="1" x14ac:dyDescent="0.2">
      <c r="A365" s="85" t="s">
        <v>165</v>
      </c>
      <c r="B365" s="85">
        <v>20</v>
      </c>
      <c r="C365" s="86">
        <v>665.63316507000002</v>
      </c>
      <c r="D365" s="86">
        <v>662.53948052999999</v>
      </c>
      <c r="E365" s="86">
        <v>0</v>
      </c>
      <c r="F365" s="86">
        <v>66.253948050000005</v>
      </c>
      <c r="G365" s="86">
        <v>165.63487013</v>
      </c>
      <c r="H365" s="86">
        <v>331.26974027</v>
      </c>
      <c r="I365" s="86">
        <v>0</v>
      </c>
      <c r="J365" s="86">
        <v>364.39671428999998</v>
      </c>
      <c r="K365" s="86">
        <v>430.65066234</v>
      </c>
      <c r="L365" s="86">
        <v>496.90461040000002</v>
      </c>
    </row>
    <row r="366" spans="1:12" ht="12.75" customHeight="1" x14ac:dyDescent="0.2">
      <c r="A366" s="85" t="s">
        <v>165</v>
      </c>
      <c r="B366" s="85">
        <v>21</v>
      </c>
      <c r="C366" s="86">
        <v>667.84832423</v>
      </c>
      <c r="D366" s="86">
        <v>664.92521384999998</v>
      </c>
      <c r="E366" s="86">
        <v>0</v>
      </c>
      <c r="F366" s="86">
        <v>66.492521389999993</v>
      </c>
      <c r="G366" s="86">
        <v>166.23130345999999</v>
      </c>
      <c r="H366" s="86">
        <v>332.46260692999999</v>
      </c>
      <c r="I366" s="86">
        <v>0</v>
      </c>
      <c r="J366" s="86">
        <v>365.70886761999998</v>
      </c>
      <c r="K366" s="86">
        <v>432.20138900000001</v>
      </c>
      <c r="L366" s="86">
        <v>498.69391038999999</v>
      </c>
    </row>
    <row r="367" spans="1:12" ht="12.75" customHeight="1" x14ac:dyDescent="0.2">
      <c r="A367" s="85" t="s">
        <v>165</v>
      </c>
      <c r="B367" s="85">
        <v>22</v>
      </c>
      <c r="C367" s="86">
        <v>646.18515735999995</v>
      </c>
      <c r="D367" s="86">
        <v>643.34903714999996</v>
      </c>
      <c r="E367" s="86">
        <v>0</v>
      </c>
      <c r="F367" s="86">
        <v>64.33490372</v>
      </c>
      <c r="G367" s="86">
        <v>160.83725928999999</v>
      </c>
      <c r="H367" s="86">
        <v>321.67451857999998</v>
      </c>
      <c r="I367" s="86">
        <v>0</v>
      </c>
      <c r="J367" s="86">
        <v>353.84197043</v>
      </c>
      <c r="K367" s="86">
        <v>418.17687415</v>
      </c>
      <c r="L367" s="86">
        <v>482.51177786</v>
      </c>
    </row>
    <row r="368" spans="1:12" ht="12.75" customHeight="1" x14ac:dyDescent="0.2">
      <c r="A368" s="85" t="s">
        <v>165</v>
      </c>
      <c r="B368" s="85">
        <v>23</v>
      </c>
      <c r="C368" s="86">
        <v>642.07664823000005</v>
      </c>
      <c r="D368" s="86">
        <v>639.28402255000003</v>
      </c>
      <c r="E368" s="86">
        <v>0</v>
      </c>
      <c r="F368" s="86">
        <v>63.928402259999999</v>
      </c>
      <c r="G368" s="86">
        <v>159.82100564000001</v>
      </c>
      <c r="H368" s="86">
        <v>319.64201128000002</v>
      </c>
      <c r="I368" s="86">
        <v>0</v>
      </c>
      <c r="J368" s="86">
        <v>351.6062124</v>
      </c>
      <c r="K368" s="86">
        <v>415.53461465999999</v>
      </c>
      <c r="L368" s="86">
        <v>479.46301691000002</v>
      </c>
    </row>
    <row r="369" spans="1:12" ht="12.75" customHeight="1" x14ac:dyDescent="0.2">
      <c r="A369" s="85" t="s">
        <v>165</v>
      </c>
      <c r="B369" s="85">
        <v>24</v>
      </c>
      <c r="C369" s="86">
        <v>757.21285449000004</v>
      </c>
      <c r="D369" s="86">
        <v>753.60718581000003</v>
      </c>
      <c r="E369" s="86">
        <v>0</v>
      </c>
      <c r="F369" s="86">
        <v>75.360718579999997</v>
      </c>
      <c r="G369" s="86">
        <v>188.40179645000001</v>
      </c>
      <c r="H369" s="86">
        <v>376.80359291000002</v>
      </c>
      <c r="I369" s="86">
        <v>0</v>
      </c>
      <c r="J369" s="86">
        <v>414.48395219999998</v>
      </c>
      <c r="K369" s="86">
        <v>489.84467078</v>
      </c>
      <c r="L369" s="86">
        <v>565.20538936000003</v>
      </c>
    </row>
    <row r="370" spans="1:12" ht="12.75" customHeight="1" x14ac:dyDescent="0.2">
      <c r="A370" s="85" t="s">
        <v>166</v>
      </c>
      <c r="B370" s="85">
        <v>1</v>
      </c>
      <c r="C370" s="86">
        <v>961.34668513999998</v>
      </c>
      <c r="D370" s="86">
        <v>957.01017901</v>
      </c>
      <c r="E370" s="86">
        <v>0</v>
      </c>
      <c r="F370" s="86">
        <v>95.701017899999997</v>
      </c>
      <c r="G370" s="86">
        <v>239.25254475</v>
      </c>
      <c r="H370" s="86">
        <v>478.50508951</v>
      </c>
      <c r="I370" s="86">
        <v>0</v>
      </c>
      <c r="J370" s="86">
        <v>526.35559846000001</v>
      </c>
      <c r="K370" s="86">
        <v>622.05661636000002</v>
      </c>
      <c r="L370" s="86">
        <v>717.75763426000003</v>
      </c>
    </row>
    <row r="371" spans="1:12" ht="12.75" customHeight="1" x14ac:dyDescent="0.2">
      <c r="A371" s="85" t="s">
        <v>166</v>
      </c>
      <c r="B371" s="85">
        <v>2</v>
      </c>
      <c r="C371" s="86">
        <v>1086.30777291</v>
      </c>
      <c r="D371" s="86">
        <v>1081.1790470399999</v>
      </c>
      <c r="E371" s="86">
        <v>0</v>
      </c>
      <c r="F371" s="86">
        <v>108.1179047</v>
      </c>
      <c r="G371" s="86">
        <v>270.29476175999997</v>
      </c>
      <c r="H371" s="86">
        <v>540.58952351999994</v>
      </c>
      <c r="I371" s="86">
        <v>0</v>
      </c>
      <c r="J371" s="86">
        <v>594.64847586999997</v>
      </c>
      <c r="K371" s="86">
        <v>702.76638058000003</v>
      </c>
      <c r="L371" s="86">
        <v>810.88428527999997</v>
      </c>
    </row>
    <row r="372" spans="1:12" ht="12.75" customHeight="1" x14ac:dyDescent="0.2">
      <c r="A372" s="85" t="s">
        <v>166</v>
      </c>
      <c r="B372" s="85">
        <v>3</v>
      </c>
      <c r="C372" s="86">
        <v>1135.20175543</v>
      </c>
      <c r="D372" s="86">
        <v>1129.6777859900001</v>
      </c>
      <c r="E372" s="86">
        <v>0</v>
      </c>
      <c r="F372" s="86">
        <v>112.9677786</v>
      </c>
      <c r="G372" s="86">
        <v>282.41944649999999</v>
      </c>
      <c r="H372" s="86">
        <v>564.83889299999998</v>
      </c>
      <c r="I372" s="86">
        <v>0</v>
      </c>
      <c r="J372" s="86">
        <v>621.32278228999996</v>
      </c>
      <c r="K372" s="86">
        <v>734.29056089000005</v>
      </c>
      <c r="L372" s="86">
        <v>847.25833949000003</v>
      </c>
    </row>
    <row r="373" spans="1:12" ht="12.75" customHeight="1" x14ac:dyDescent="0.2">
      <c r="A373" s="85" t="s">
        <v>166</v>
      </c>
      <c r="B373" s="85">
        <v>4</v>
      </c>
      <c r="C373" s="86">
        <v>1135.0076848900001</v>
      </c>
      <c r="D373" s="86">
        <v>1129.8087640799999</v>
      </c>
      <c r="E373" s="86">
        <v>0</v>
      </c>
      <c r="F373" s="86">
        <v>112.98087640999999</v>
      </c>
      <c r="G373" s="86">
        <v>282.45219101999999</v>
      </c>
      <c r="H373" s="86">
        <v>564.90438203999997</v>
      </c>
      <c r="I373" s="86">
        <v>0</v>
      </c>
      <c r="J373" s="86">
        <v>621.39482023999994</v>
      </c>
      <c r="K373" s="86">
        <v>734.37569665000001</v>
      </c>
      <c r="L373" s="86">
        <v>847.35657305999996</v>
      </c>
    </row>
    <row r="374" spans="1:12" ht="12.75" customHeight="1" x14ac:dyDescent="0.2">
      <c r="A374" s="85" t="s">
        <v>166</v>
      </c>
      <c r="B374" s="85">
        <v>5</v>
      </c>
      <c r="C374" s="86">
        <v>1137.41258681</v>
      </c>
      <c r="D374" s="86">
        <v>1130.8453105900001</v>
      </c>
      <c r="E374" s="86">
        <v>0</v>
      </c>
      <c r="F374" s="86">
        <v>113.08453106</v>
      </c>
      <c r="G374" s="86">
        <v>282.71132764999999</v>
      </c>
      <c r="H374" s="86">
        <v>565.42265529999997</v>
      </c>
      <c r="I374" s="86">
        <v>0</v>
      </c>
      <c r="J374" s="86">
        <v>621.96492081999997</v>
      </c>
      <c r="K374" s="86">
        <v>735.04945187999999</v>
      </c>
      <c r="L374" s="86">
        <v>848.13398294000001</v>
      </c>
    </row>
    <row r="375" spans="1:12" ht="12.75" customHeight="1" x14ac:dyDescent="0.2">
      <c r="A375" s="85" t="s">
        <v>166</v>
      </c>
      <c r="B375" s="85">
        <v>6</v>
      </c>
      <c r="C375" s="86">
        <v>1143.62035999</v>
      </c>
      <c r="D375" s="86">
        <v>1134.4944365900001</v>
      </c>
      <c r="E375" s="86">
        <v>0</v>
      </c>
      <c r="F375" s="86">
        <v>113.44944366</v>
      </c>
      <c r="G375" s="86">
        <v>283.62360914999999</v>
      </c>
      <c r="H375" s="86">
        <v>567.24721829999999</v>
      </c>
      <c r="I375" s="86">
        <v>0</v>
      </c>
      <c r="J375" s="86">
        <v>623.97194012</v>
      </c>
      <c r="K375" s="86">
        <v>737.42138378000004</v>
      </c>
      <c r="L375" s="86">
        <v>850.87082743999997</v>
      </c>
    </row>
    <row r="376" spans="1:12" ht="12.75" customHeight="1" x14ac:dyDescent="0.2">
      <c r="A376" s="85" t="s">
        <v>166</v>
      </c>
      <c r="B376" s="85">
        <v>7</v>
      </c>
      <c r="C376" s="86">
        <v>1078.45361422</v>
      </c>
      <c r="D376" s="86">
        <v>1073.11065061</v>
      </c>
      <c r="E376" s="86">
        <v>0</v>
      </c>
      <c r="F376" s="86">
        <v>107.31106506</v>
      </c>
      <c r="G376" s="86">
        <v>268.27766265000002</v>
      </c>
      <c r="H376" s="86">
        <v>536.55532530999994</v>
      </c>
      <c r="I376" s="86">
        <v>0</v>
      </c>
      <c r="J376" s="86">
        <v>590.21085784000002</v>
      </c>
      <c r="K376" s="86">
        <v>697.52192290000005</v>
      </c>
      <c r="L376" s="86">
        <v>804.83298795999997</v>
      </c>
    </row>
    <row r="377" spans="1:12" ht="12.75" customHeight="1" x14ac:dyDescent="0.2">
      <c r="A377" s="85" t="s">
        <v>166</v>
      </c>
      <c r="B377" s="85">
        <v>8</v>
      </c>
      <c r="C377" s="86">
        <v>1003.53171763</v>
      </c>
      <c r="D377" s="86">
        <v>998.86468693999996</v>
      </c>
      <c r="E377" s="86">
        <v>0</v>
      </c>
      <c r="F377" s="86">
        <v>99.886468690000001</v>
      </c>
      <c r="G377" s="86">
        <v>249.71617173999999</v>
      </c>
      <c r="H377" s="86">
        <v>499.43234346999998</v>
      </c>
      <c r="I377" s="86">
        <v>0</v>
      </c>
      <c r="J377" s="86">
        <v>549.37557781999999</v>
      </c>
      <c r="K377" s="86">
        <v>649.26204651</v>
      </c>
      <c r="L377" s="86">
        <v>749.14851521000003</v>
      </c>
    </row>
    <row r="378" spans="1:12" ht="12.75" customHeight="1" x14ac:dyDescent="0.2">
      <c r="A378" s="85" t="s">
        <v>166</v>
      </c>
      <c r="B378" s="85">
        <v>9</v>
      </c>
      <c r="C378" s="86">
        <v>975.72855311000001</v>
      </c>
      <c r="D378" s="86">
        <v>971.16581623000002</v>
      </c>
      <c r="E378" s="86">
        <v>0</v>
      </c>
      <c r="F378" s="86">
        <v>97.116581620000005</v>
      </c>
      <c r="G378" s="86">
        <v>242.79145406000001</v>
      </c>
      <c r="H378" s="86">
        <v>485.58290812000001</v>
      </c>
      <c r="I378" s="86">
        <v>0</v>
      </c>
      <c r="J378" s="86">
        <v>534.14119892999997</v>
      </c>
      <c r="K378" s="86">
        <v>631.25778055000001</v>
      </c>
      <c r="L378" s="86">
        <v>728.37436217000004</v>
      </c>
    </row>
    <row r="379" spans="1:12" ht="12.75" customHeight="1" x14ac:dyDescent="0.2">
      <c r="A379" s="85" t="s">
        <v>166</v>
      </c>
      <c r="B379" s="85">
        <v>10</v>
      </c>
      <c r="C379" s="86">
        <v>940.48441609999998</v>
      </c>
      <c r="D379" s="86">
        <v>936.52051700000004</v>
      </c>
      <c r="E379" s="86">
        <v>0</v>
      </c>
      <c r="F379" s="86">
        <v>93.652051700000001</v>
      </c>
      <c r="G379" s="86">
        <v>234.13012925000001</v>
      </c>
      <c r="H379" s="86">
        <v>468.26025850000002</v>
      </c>
      <c r="I379" s="86">
        <v>0</v>
      </c>
      <c r="J379" s="86">
        <v>515.08628435000003</v>
      </c>
      <c r="K379" s="86">
        <v>608.73833605000004</v>
      </c>
      <c r="L379" s="86">
        <v>702.39038774999995</v>
      </c>
    </row>
    <row r="380" spans="1:12" ht="12.75" customHeight="1" x14ac:dyDescent="0.2">
      <c r="A380" s="85" t="s">
        <v>166</v>
      </c>
      <c r="B380" s="85">
        <v>11</v>
      </c>
      <c r="C380" s="86">
        <v>932.97872142999995</v>
      </c>
      <c r="D380" s="86">
        <v>928.52043686000002</v>
      </c>
      <c r="E380" s="86">
        <v>0</v>
      </c>
      <c r="F380" s="86">
        <v>92.852043690000002</v>
      </c>
      <c r="G380" s="86">
        <v>232.13010922000001</v>
      </c>
      <c r="H380" s="86">
        <v>464.26021843000001</v>
      </c>
      <c r="I380" s="86">
        <v>0</v>
      </c>
      <c r="J380" s="86">
        <v>510.68624026999998</v>
      </c>
      <c r="K380" s="86">
        <v>603.53828395999994</v>
      </c>
      <c r="L380" s="86">
        <v>696.39032765000002</v>
      </c>
    </row>
    <row r="381" spans="1:12" ht="12.75" customHeight="1" x14ac:dyDescent="0.2">
      <c r="A381" s="85" t="s">
        <v>166</v>
      </c>
      <c r="B381" s="85">
        <v>12</v>
      </c>
      <c r="C381" s="86">
        <v>931.38398795000001</v>
      </c>
      <c r="D381" s="86">
        <v>926.55358724999996</v>
      </c>
      <c r="E381" s="86">
        <v>0</v>
      </c>
      <c r="F381" s="86">
        <v>92.655358730000003</v>
      </c>
      <c r="G381" s="86">
        <v>231.63839680999999</v>
      </c>
      <c r="H381" s="86">
        <v>463.27679362999999</v>
      </c>
      <c r="I381" s="86">
        <v>0</v>
      </c>
      <c r="J381" s="86">
        <v>509.60447298999998</v>
      </c>
      <c r="K381" s="86">
        <v>602.25983170999996</v>
      </c>
      <c r="L381" s="86">
        <v>694.91519043999995</v>
      </c>
    </row>
    <row r="382" spans="1:12" ht="12.75" customHeight="1" x14ac:dyDescent="0.2">
      <c r="A382" s="85" t="s">
        <v>166</v>
      </c>
      <c r="B382" s="85">
        <v>13</v>
      </c>
      <c r="C382" s="86">
        <v>952.25106552</v>
      </c>
      <c r="D382" s="86">
        <v>947.02838684000005</v>
      </c>
      <c r="E382" s="86">
        <v>0</v>
      </c>
      <c r="F382" s="86">
        <v>94.702838679999999</v>
      </c>
      <c r="G382" s="86">
        <v>236.75709671000001</v>
      </c>
      <c r="H382" s="86">
        <v>473.51419342000003</v>
      </c>
      <c r="I382" s="86">
        <v>0</v>
      </c>
      <c r="J382" s="86">
        <v>520.86561275999998</v>
      </c>
      <c r="K382" s="86">
        <v>615.56845145</v>
      </c>
      <c r="L382" s="86">
        <v>710.27129013000001</v>
      </c>
    </row>
    <row r="383" spans="1:12" ht="12.75" customHeight="1" x14ac:dyDescent="0.2">
      <c r="A383" s="85" t="s">
        <v>166</v>
      </c>
      <c r="B383" s="85">
        <v>14</v>
      </c>
      <c r="C383" s="86">
        <v>945.24386339</v>
      </c>
      <c r="D383" s="86">
        <v>939.21871376000001</v>
      </c>
      <c r="E383" s="86">
        <v>0</v>
      </c>
      <c r="F383" s="86">
        <v>93.921871379999999</v>
      </c>
      <c r="G383" s="86">
        <v>234.80467844</v>
      </c>
      <c r="H383" s="86">
        <v>469.60935688000001</v>
      </c>
      <c r="I383" s="86">
        <v>0</v>
      </c>
      <c r="J383" s="86">
        <v>516.57029256999999</v>
      </c>
      <c r="K383" s="86">
        <v>610.49216393999995</v>
      </c>
      <c r="L383" s="86">
        <v>704.41403532000004</v>
      </c>
    </row>
    <row r="384" spans="1:12" ht="12.75" customHeight="1" x14ac:dyDescent="0.2">
      <c r="A384" s="85" t="s">
        <v>166</v>
      </c>
      <c r="B384" s="85">
        <v>15</v>
      </c>
      <c r="C384" s="86">
        <v>888.87576891000003</v>
      </c>
      <c r="D384" s="86">
        <v>884.15787588000001</v>
      </c>
      <c r="E384" s="86">
        <v>0</v>
      </c>
      <c r="F384" s="86">
        <v>88.415787589999994</v>
      </c>
      <c r="G384" s="86">
        <v>221.03946897</v>
      </c>
      <c r="H384" s="86">
        <v>442.07893794</v>
      </c>
      <c r="I384" s="86">
        <v>0</v>
      </c>
      <c r="J384" s="86">
        <v>486.28683173000002</v>
      </c>
      <c r="K384" s="86">
        <v>574.70261932000005</v>
      </c>
      <c r="L384" s="86">
        <v>663.11840690999998</v>
      </c>
    </row>
    <row r="385" spans="1:12" ht="12.75" customHeight="1" x14ac:dyDescent="0.2">
      <c r="A385" s="85" t="s">
        <v>166</v>
      </c>
      <c r="B385" s="85">
        <v>16</v>
      </c>
      <c r="C385" s="86">
        <v>812.86963004999996</v>
      </c>
      <c r="D385" s="86">
        <v>808.84157980999998</v>
      </c>
      <c r="E385" s="86">
        <v>0</v>
      </c>
      <c r="F385" s="86">
        <v>80.884157979999998</v>
      </c>
      <c r="G385" s="86">
        <v>202.21039494999999</v>
      </c>
      <c r="H385" s="86">
        <v>404.42078991</v>
      </c>
      <c r="I385" s="86">
        <v>0</v>
      </c>
      <c r="J385" s="86">
        <v>444.86286890000002</v>
      </c>
      <c r="K385" s="86">
        <v>525.74702688000002</v>
      </c>
      <c r="L385" s="86">
        <v>606.63118485999996</v>
      </c>
    </row>
    <row r="386" spans="1:12" ht="12.75" customHeight="1" x14ac:dyDescent="0.2">
      <c r="A386" s="85" t="s">
        <v>166</v>
      </c>
      <c r="B386" s="85">
        <v>17</v>
      </c>
      <c r="C386" s="86">
        <v>702.66110707999997</v>
      </c>
      <c r="D386" s="86">
        <v>699.59252020999998</v>
      </c>
      <c r="E386" s="86">
        <v>0</v>
      </c>
      <c r="F386" s="86">
        <v>69.959252019999994</v>
      </c>
      <c r="G386" s="86">
        <v>174.89813004999999</v>
      </c>
      <c r="H386" s="86">
        <v>349.79626010999999</v>
      </c>
      <c r="I386" s="86">
        <v>0</v>
      </c>
      <c r="J386" s="86">
        <v>384.77588612</v>
      </c>
      <c r="K386" s="86">
        <v>454.73513814</v>
      </c>
      <c r="L386" s="86">
        <v>524.69439016000001</v>
      </c>
    </row>
    <row r="387" spans="1:12" ht="12.75" customHeight="1" x14ac:dyDescent="0.2">
      <c r="A387" s="85" t="s">
        <v>166</v>
      </c>
      <c r="B387" s="85">
        <v>18</v>
      </c>
      <c r="C387" s="86">
        <v>612.33583412999997</v>
      </c>
      <c r="D387" s="86">
        <v>609.71057909000001</v>
      </c>
      <c r="E387" s="86">
        <v>0</v>
      </c>
      <c r="F387" s="86">
        <v>60.971057909999999</v>
      </c>
      <c r="G387" s="86">
        <v>152.42764477</v>
      </c>
      <c r="H387" s="86">
        <v>304.85528955000001</v>
      </c>
      <c r="I387" s="86">
        <v>0</v>
      </c>
      <c r="J387" s="86">
        <v>335.34081850000001</v>
      </c>
      <c r="K387" s="86">
        <v>396.31187641000002</v>
      </c>
      <c r="L387" s="86">
        <v>457.28293431999998</v>
      </c>
    </row>
    <row r="388" spans="1:12" ht="12.75" customHeight="1" x14ac:dyDescent="0.2">
      <c r="A388" s="85" t="s">
        <v>166</v>
      </c>
      <c r="B388" s="85">
        <v>19</v>
      </c>
      <c r="C388" s="86">
        <v>581.58490099999995</v>
      </c>
      <c r="D388" s="86">
        <v>579.09302814</v>
      </c>
      <c r="E388" s="86">
        <v>0</v>
      </c>
      <c r="F388" s="86">
        <v>57.90930281</v>
      </c>
      <c r="G388" s="86">
        <v>144.77325704</v>
      </c>
      <c r="H388" s="86">
        <v>289.54651407</v>
      </c>
      <c r="I388" s="86">
        <v>0</v>
      </c>
      <c r="J388" s="86">
        <v>318.50116548</v>
      </c>
      <c r="K388" s="86">
        <v>376.41046828999998</v>
      </c>
      <c r="L388" s="86">
        <v>434.31977110999998</v>
      </c>
    </row>
    <row r="389" spans="1:12" ht="12.75" customHeight="1" x14ac:dyDescent="0.2">
      <c r="A389" s="85" t="s">
        <v>166</v>
      </c>
      <c r="B389" s="85">
        <v>20</v>
      </c>
      <c r="C389" s="86">
        <v>565.63157315000001</v>
      </c>
      <c r="D389" s="86">
        <v>563.28632379999999</v>
      </c>
      <c r="E389" s="86">
        <v>0</v>
      </c>
      <c r="F389" s="86">
        <v>56.328632380000002</v>
      </c>
      <c r="G389" s="86">
        <v>140.82158095</v>
      </c>
      <c r="H389" s="86">
        <v>281.6431619</v>
      </c>
      <c r="I389" s="86">
        <v>0</v>
      </c>
      <c r="J389" s="86">
        <v>309.80747809000002</v>
      </c>
      <c r="K389" s="86">
        <v>366.13611047000001</v>
      </c>
      <c r="L389" s="86">
        <v>422.46474284999999</v>
      </c>
    </row>
    <row r="390" spans="1:12" ht="12.75" customHeight="1" x14ac:dyDescent="0.2">
      <c r="A390" s="85" t="s">
        <v>166</v>
      </c>
      <c r="B390" s="85">
        <v>21</v>
      </c>
      <c r="C390" s="86">
        <v>559.37978076000002</v>
      </c>
      <c r="D390" s="86">
        <v>557.05173645000002</v>
      </c>
      <c r="E390" s="86">
        <v>0</v>
      </c>
      <c r="F390" s="86">
        <v>55.705173649999999</v>
      </c>
      <c r="G390" s="86">
        <v>139.26293411</v>
      </c>
      <c r="H390" s="86">
        <v>278.52586823000001</v>
      </c>
      <c r="I390" s="86">
        <v>0</v>
      </c>
      <c r="J390" s="86">
        <v>306.37845505000001</v>
      </c>
      <c r="K390" s="86">
        <v>362.08362869000001</v>
      </c>
      <c r="L390" s="86">
        <v>417.78880234000002</v>
      </c>
    </row>
    <row r="391" spans="1:12" ht="12.75" customHeight="1" x14ac:dyDescent="0.2">
      <c r="A391" s="85" t="s">
        <v>166</v>
      </c>
      <c r="B391" s="85">
        <v>22</v>
      </c>
      <c r="C391" s="86">
        <v>566.79426899999999</v>
      </c>
      <c r="D391" s="86">
        <v>564.30037060999996</v>
      </c>
      <c r="E391" s="86">
        <v>0</v>
      </c>
      <c r="F391" s="86">
        <v>56.430037059999997</v>
      </c>
      <c r="G391" s="86">
        <v>141.07509264999999</v>
      </c>
      <c r="H391" s="86">
        <v>282.15018530999998</v>
      </c>
      <c r="I391" s="86">
        <v>0</v>
      </c>
      <c r="J391" s="86">
        <v>310.36520383999999</v>
      </c>
      <c r="K391" s="86">
        <v>366.79524090000001</v>
      </c>
      <c r="L391" s="86">
        <v>423.22527796000003</v>
      </c>
    </row>
    <row r="392" spans="1:12" ht="12.75" customHeight="1" x14ac:dyDescent="0.2">
      <c r="A392" s="85" t="s">
        <v>166</v>
      </c>
      <c r="B392" s="85">
        <v>23</v>
      </c>
      <c r="C392" s="86">
        <v>629.32262605999995</v>
      </c>
      <c r="D392" s="86">
        <v>626.67394998999998</v>
      </c>
      <c r="E392" s="86">
        <v>0</v>
      </c>
      <c r="F392" s="86">
        <v>62.667394999999999</v>
      </c>
      <c r="G392" s="86">
        <v>156.6684875</v>
      </c>
      <c r="H392" s="86">
        <v>313.336975</v>
      </c>
      <c r="I392" s="86">
        <v>0</v>
      </c>
      <c r="J392" s="86">
        <v>344.67067249000002</v>
      </c>
      <c r="K392" s="86">
        <v>407.33806749000001</v>
      </c>
      <c r="L392" s="86">
        <v>470.00546249000001</v>
      </c>
    </row>
    <row r="393" spans="1:12" ht="12.75" customHeight="1" x14ac:dyDescent="0.2">
      <c r="A393" s="85" t="s">
        <v>166</v>
      </c>
      <c r="B393" s="85">
        <v>24</v>
      </c>
      <c r="C393" s="86">
        <v>752.01606525</v>
      </c>
      <c r="D393" s="86">
        <v>748.92449155999998</v>
      </c>
      <c r="E393" s="86">
        <v>0</v>
      </c>
      <c r="F393" s="86">
        <v>74.892449159999998</v>
      </c>
      <c r="G393" s="86">
        <v>187.23112288999999</v>
      </c>
      <c r="H393" s="86">
        <v>374.46224577999999</v>
      </c>
      <c r="I393" s="86">
        <v>0</v>
      </c>
      <c r="J393" s="86">
        <v>411.90847036000002</v>
      </c>
      <c r="K393" s="86">
        <v>486.80091951000003</v>
      </c>
      <c r="L393" s="86">
        <v>561.69336867000004</v>
      </c>
    </row>
    <row r="394" spans="1:12" ht="12.75" customHeight="1" x14ac:dyDescent="0.2">
      <c r="A394" s="85" t="s">
        <v>167</v>
      </c>
      <c r="B394" s="85">
        <v>1</v>
      </c>
      <c r="C394" s="86">
        <v>889.85362915999997</v>
      </c>
      <c r="D394" s="86">
        <v>886.17464023000002</v>
      </c>
      <c r="E394" s="86">
        <v>0</v>
      </c>
      <c r="F394" s="86">
        <v>88.61746402</v>
      </c>
      <c r="G394" s="86">
        <v>221.54366006000001</v>
      </c>
      <c r="H394" s="86">
        <v>443.08732012000002</v>
      </c>
      <c r="I394" s="86">
        <v>0</v>
      </c>
      <c r="J394" s="86">
        <v>487.39605212999999</v>
      </c>
      <c r="K394" s="86">
        <v>576.01351614999999</v>
      </c>
      <c r="L394" s="86">
        <v>664.63098017000004</v>
      </c>
    </row>
    <row r="395" spans="1:12" ht="12.75" customHeight="1" x14ac:dyDescent="0.2">
      <c r="A395" s="85" t="s">
        <v>167</v>
      </c>
      <c r="B395" s="85">
        <v>2</v>
      </c>
      <c r="C395" s="86">
        <v>1010.82887343</v>
      </c>
      <c r="D395" s="86">
        <v>1006.58069627</v>
      </c>
      <c r="E395" s="86">
        <v>0</v>
      </c>
      <c r="F395" s="86">
        <v>100.65806963</v>
      </c>
      <c r="G395" s="86">
        <v>251.64517407</v>
      </c>
      <c r="H395" s="86">
        <v>503.29034813999999</v>
      </c>
      <c r="I395" s="86">
        <v>0</v>
      </c>
      <c r="J395" s="86">
        <v>553.61938295000004</v>
      </c>
      <c r="K395" s="86">
        <v>654.27745258000004</v>
      </c>
      <c r="L395" s="86">
        <v>754.93552220000004</v>
      </c>
    </row>
    <row r="396" spans="1:12" ht="12.75" customHeight="1" x14ac:dyDescent="0.2">
      <c r="A396" s="85" t="s">
        <v>167</v>
      </c>
      <c r="B396" s="85">
        <v>3</v>
      </c>
      <c r="C396" s="86">
        <v>1099.8134508000001</v>
      </c>
      <c r="D396" s="86">
        <v>1095.19191151</v>
      </c>
      <c r="E396" s="86">
        <v>0</v>
      </c>
      <c r="F396" s="86">
        <v>109.51919115</v>
      </c>
      <c r="G396" s="86">
        <v>273.79797788000002</v>
      </c>
      <c r="H396" s="86">
        <v>547.59595576000004</v>
      </c>
      <c r="I396" s="86">
        <v>0</v>
      </c>
      <c r="J396" s="86">
        <v>602.35555133000003</v>
      </c>
      <c r="K396" s="86">
        <v>711.87474248000001</v>
      </c>
      <c r="L396" s="86">
        <v>821.39393362999999</v>
      </c>
    </row>
    <row r="397" spans="1:12" ht="12.75" customHeight="1" x14ac:dyDescent="0.2">
      <c r="A397" s="85" t="s">
        <v>167</v>
      </c>
      <c r="B397" s="85">
        <v>4</v>
      </c>
      <c r="C397" s="86">
        <v>1106.89784893</v>
      </c>
      <c r="D397" s="86">
        <v>1102.2058563600001</v>
      </c>
      <c r="E397" s="86">
        <v>0</v>
      </c>
      <c r="F397" s="86">
        <v>110.22058564</v>
      </c>
      <c r="G397" s="86">
        <v>275.55146409000002</v>
      </c>
      <c r="H397" s="86">
        <v>551.10292818000005</v>
      </c>
      <c r="I397" s="86">
        <v>0</v>
      </c>
      <c r="J397" s="86">
        <v>606.21322099999998</v>
      </c>
      <c r="K397" s="86">
        <v>716.43380663000005</v>
      </c>
      <c r="L397" s="86">
        <v>826.65439227000002</v>
      </c>
    </row>
    <row r="398" spans="1:12" ht="12.75" customHeight="1" x14ac:dyDescent="0.2">
      <c r="A398" s="85" t="s">
        <v>167</v>
      </c>
      <c r="B398" s="85">
        <v>5</v>
      </c>
      <c r="C398" s="86">
        <v>1089.5766295400001</v>
      </c>
      <c r="D398" s="86">
        <v>1085.07964251</v>
      </c>
      <c r="E398" s="86">
        <v>0</v>
      </c>
      <c r="F398" s="86">
        <v>108.50796425</v>
      </c>
      <c r="G398" s="86">
        <v>271.26991063000003</v>
      </c>
      <c r="H398" s="86">
        <v>542.53982126000005</v>
      </c>
      <c r="I398" s="86">
        <v>0</v>
      </c>
      <c r="J398" s="86">
        <v>596.79380337999999</v>
      </c>
      <c r="K398" s="86">
        <v>705.30176762999997</v>
      </c>
      <c r="L398" s="86">
        <v>813.80973187999996</v>
      </c>
    </row>
    <row r="399" spans="1:12" ht="12.75" customHeight="1" x14ac:dyDescent="0.2">
      <c r="A399" s="85" t="s">
        <v>167</v>
      </c>
      <c r="B399" s="85">
        <v>6</v>
      </c>
      <c r="C399" s="86">
        <v>1060.7245148100001</v>
      </c>
      <c r="D399" s="86">
        <v>1056.3018792</v>
      </c>
      <c r="E399" s="86">
        <v>0</v>
      </c>
      <c r="F399" s="86">
        <v>105.63018792</v>
      </c>
      <c r="G399" s="86">
        <v>264.07546980000001</v>
      </c>
      <c r="H399" s="86">
        <v>528.15093960000002</v>
      </c>
      <c r="I399" s="86">
        <v>0</v>
      </c>
      <c r="J399" s="86">
        <v>580.96603356000003</v>
      </c>
      <c r="K399" s="86">
        <v>686.59622148000005</v>
      </c>
      <c r="L399" s="86">
        <v>792.22640939999997</v>
      </c>
    </row>
    <row r="400" spans="1:12" ht="12.75" customHeight="1" x14ac:dyDescent="0.2">
      <c r="A400" s="85" t="s">
        <v>167</v>
      </c>
      <c r="B400" s="85">
        <v>7</v>
      </c>
      <c r="C400" s="86">
        <v>1019.10073311</v>
      </c>
      <c r="D400" s="86">
        <v>1014.76348025</v>
      </c>
      <c r="E400" s="86">
        <v>0</v>
      </c>
      <c r="F400" s="86">
        <v>101.47634803</v>
      </c>
      <c r="G400" s="86">
        <v>253.69087006000001</v>
      </c>
      <c r="H400" s="86">
        <v>507.38174013000003</v>
      </c>
      <c r="I400" s="86">
        <v>0</v>
      </c>
      <c r="J400" s="86">
        <v>558.11991413999999</v>
      </c>
      <c r="K400" s="86">
        <v>659.59626216000004</v>
      </c>
      <c r="L400" s="86">
        <v>761.07261018999998</v>
      </c>
    </row>
    <row r="401" spans="1:12" ht="12.75" customHeight="1" x14ac:dyDescent="0.2">
      <c r="A401" s="85" t="s">
        <v>167</v>
      </c>
      <c r="B401" s="85">
        <v>8</v>
      </c>
      <c r="C401" s="86">
        <v>1001.43119118</v>
      </c>
      <c r="D401" s="86">
        <v>997.30099005</v>
      </c>
      <c r="E401" s="86">
        <v>0</v>
      </c>
      <c r="F401" s="86">
        <v>99.730099010000004</v>
      </c>
      <c r="G401" s="86">
        <v>249.32524751</v>
      </c>
      <c r="H401" s="86">
        <v>498.65049503</v>
      </c>
      <c r="I401" s="86">
        <v>0</v>
      </c>
      <c r="J401" s="86">
        <v>548.51554453000006</v>
      </c>
      <c r="K401" s="86">
        <v>648.24564353000005</v>
      </c>
      <c r="L401" s="86">
        <v>747.97574254000006</v>
      </c>
    </row>
    <row r="402" spans="1:12" ht="12.75" customHeight="1" x14ac:dyDescent="0.2">
      <c r="A402" s="85" t="s">
        <v>167</v>
      </c>
      <c r="B402" s="85">
        <v>9</v>
      </c>
      <c r="C402" s="86">
        <v>1001.18824864</v>
      </c>
      <c r="D402" s="86">
        <v>997.01855402000001</v>
      </c>
      <c r="E402" s="86">
        <v>0</v>
      </c>
      <c r="F402" s="86">
        <v>99.701855399999999</v>
      </c>
      <c r="G402" s="86">
        <v>249.25463851000001</v>
      </c>
      <c r="H402" s="86">
        <v>498.50927701000001</v>
      </c>
      <c r="I402" s="86">
        <v>0</v>
      </c>
      <c r="J402" s="86">
        <v>548.36020470999995</v>
      </c>
      <c r="K402" s="86">
        <v>648.06206010999995</v>
      </c>
      <c r="L402" s="86">
        <v>747.76391551999995</v>
      </c>
    </row>
    <row r="403" spans="1:12" ht="12.75" customHeight="1" x14ac:dyDescent="0.2">
      <c r="A403" s="85" t="s">
        <v>167</v>
      </c>
      <c r="B403" s="85">
        <v>10</v>
      </c>
      <c r="C403" s="86">
        <v>985.60989461999998</v>
      </c>
      <c r="D403" s="86">
        <v>981.61611001000006</v>
      </c>
      <c r="E403" s="86">
        <v>0</v>
      </c>
      <c r="F403" s="86">
        <v>98.161610999999994</v>
      </c>
      <c r="G403" s="86">
        <v>245.40402750000001</v>
      </c>
      <c r="H403" s="86">
        <v>490.80805500999998</v>
      </c>
      <c r="I403" s="86">
        <v>0</v>
      </c>
      <c r="J403" s="86">
        <v>539.88886050999997</v>
      </c>
      <c r="K403" s="86">
        <v>638.05047150999997</v>
      </c>
      <c r="L403" s="86">
        <v>736.21208250999996</v>
      </c>
    </row>
    <row r="404" spans="1:12" ht="12.75" customHeight="1" x14ac:dyDescent="0.2">
      <c r="A404" s="85" t="s">
        <v>167</v>
      </c>
      <c r="B404" s="85">
        <v>11</v>
      </c>
      <c r="C404" s="86">
        <v>982.81090931000006</v>
      </c>
      <c r="D404" s="86">
        <v>978.77191353000001</v>
      </c>
      <c r="E404" s="86">
        <v>0</v>
      </c>
      <c r="F404" s="86">
        <v>97.877191350000004</v>
      </c>
      <c r="G404" s="86">
        <v>244.69297838</v>
      </c>
      <c r="H404" s="86">
        <v>489.38595677000001</v>
      </c>
      <c r="I404" s="86">
        <v>0</v>
      </c>
      <c r="J404" s="86">
        <v>538.32455244000005</v>
      </c>
      <c r="K404" s="86">
        <v>636.20174379000002</v>
      </c>
      <c r="L404" s="86">
        <v>734.07893515000001</v>
      </c>
    </row>
    <row r="405" spans="1:12" ht="12.75" customHeight="1" x14ac:dyDescent="0.2">
      <c r="A405" s="85" t="s">
        <v>167</v>
      </c>
      <c r="B405" s="85">
        <v>12</v>
      </c>
      <c r="C405" s="86">
        <v>1001.8623461</v>
      </c>
      <c r="D405" s="86">
        <v>997.75541054999997</v>
      </c>
      <c r="E405" s="86">
        <v>0</v>
      </c>
      <c r="F405" s="86">
        <v>99.775541059999995</v>
      </c>
      <c r="G405" s="86">
        <v>249.43885263999999</v>
      </c>
      <c r="H405" s="86">
        <v>498.87770527999999</v>
      </c>
      <c r="I405" s="86">
        <v>0</v>
      </c>
      <c r="J405" s="86">
        <v>548.76547579999999</v>
      </c>
      <c r="K405" s="86">
        <v>648.54101686000001</v>
      </c>
      <c r="L405" s="86">
        <v>748.31655791000003</v>
      </c>
    </row>
    <row r="406" spans="1:12" ht="12.75" customHeight="1" x14ac:dyDescent="0.2">
      <c r="A406" s="85" t="s">
        <v>167</v>
      </c>
      <c r="B406" s="85">
        <v>13</v>
      </c>
      <c r="C406" s="86">
        <v>999.68272351999997</v>
      </c>
      <c r="D406" s="86">
        <v>995.54976457999999</v>
      </c>
      <c r="E406" s="86">
        <v>0</v>
      </c>
      <c r="F406" s="86">
        <v>99.554976460000006</v>
      </c>
      <c r="G406" s="86">
        <v>248.88744115</v>
      </c>
      <c r="H406" s="86">
        <v>497.77488228999999</v>
      </c>
      <c r="I406" s="86">
        <v>0</v>
      </c>
      <c r="J406" s="86">
        <v>547.55237051999995</v>
      </c>
      <c r="K406" s="86">
        <v>647.10734697999999</v>
      </c>
      <c r="L406" s="86">
        <v>746.66232344000002</v>
      </c>
    </row>
    <row r="407" spans="1:12" ht="12.75" customHeight="1" x14ac:dyDescent="0.2">
      <c r="A407" s="85" t="s">
        <v>167</v>
      </c>
      <c r="B407" s="85">
        <v>14</v>
      </c>
      <c r="C407" s="86">
        <v>985.58341905999998</v>
      </c>
      <c r="D407" s="86">
        <v>981.19858432000001</v>
      </c>
      <c r="E407" s="86">
        <v>0</v>
      </c>
      <c r="F407" s="86">
        <v>98.119858429999994</v>
      </c>
      <c r="G407" s="86">
        <v>245.29964608</v>
      </c>
      <c r="H407" s="86">
        <v>490.59929216</v>
      </c>
      <c r="I407" s="86">
        <v>0</v>
      </c>
      <c r="J407" s="86">
        <v>539.65922137999996</v>
      </c>
      <c r="K407" s="86">
        <v>637.77907980999998</v>
      </c>
      <c r="L407" s="86">
        <v>735.89893824000001</v>
      </c>
    </row>
    <row r="408" spans="1:12" ht="12.75" customHeight="1" x14ac:dyDescent="0.2">
      <c r="A408" s="85" t="s">
        <v>167</v>
      </c>
      <c r="B408" s="85">
        <v>15</v>
      </c>
      <c r="C408" s="86">
        <v>927.09492253999997</v>
      </c>
      <c r="D408" s="86">
        <v>923.18278605</v>
      </c>
      <c r="E408" s="86">
        <v>0</v>
      </c>
      <c r="F408" s="86">
        <v>92.318278609999993</v>
      </c>
      <c r="G408" s="86">
        <v>230.79569651</v>
      </c>
      <c r="H408" s="86">
        <v>461.59139303000001</v>
      </c>
      <c r="I408" s="86">
        <v>0</v>
      </c>
      <c r="J408" s="86">
        <v>507.75053233</v>
      </c>
      <c r="K408" s="86">
        <v>600.06881093000004</v>
      </c>
      <c r="L408" s="86">
        <v>692.38708954000003</v>
      </c>
    </row>
    <row r="409" spans="1:12" ht="12.75" customHeight="1" x14ac:dyDescent="0.2">
      <c r="A409" s="85" t="s">
        <v>167</v>
      </c>
      <c r="B409" s="85">
        <v>16</v>
      </c>
      <c r="C409" s="86">
        <v>854.17616280000004</v>
      </c>
      <c r="D409" s="86">
        <v>850.69415429000003</v>
      </c>
      <c r="E409" s="86">
        <v>0</v>
      </c>
      <c r="F409" s="86">
        <v>85.069415430000006</v>
      </c>
      <c r="G409" s="86">
        <v>212.67353857000001</v>
      </c>
      <c r="H409" s="86">
        <v>425.34707715000002</v>
      </c>
      <c r="I409" s="86">
        <v>0</v>
      </c>
      <c r="J409" s="86">
        <v>467.88178485999998</v>
      </c>
      <c r="K409" s="86">
        <v>552.95120028999997</v>
      </c>
      <c r="L409" s="86">
        <v>638.02061572000002</v>
      </c>
    </row>
    <row r="410" spans="1:12" ht="12.75" customHeight="1" x14ac:dyDescent="0.2">
      <c r="A410" s="85" t="s">
        <v>167</v>
      </c>
      <c r="B410" s="85">
        <v>17</v>
      </c>
      <c r="C410" s="86">
        <v>744.9772418</v>
      </c>
      <c r="D410" s="86">
        <v>742.00934655000003</v>
      </c>
      <c r="E410" s="86">
        <v>0</v>
      </c>
      <c r="F410" s="86">
        <v>74.200934660000001</v>
      </c>
      <c r="G410" s="86">
        <v>185.50233664000001</v>
      </c>
      <c r="H410" s="86">
        <v>371.00467328000002</v>
      </c>
      <c r="I410" s="86">
        <v>0</v>
      </c>
      <c r="J410" s="86">
        <v>408.10514060000003</v>
      </c>
      <c r="K410" s="86">
        <v>482.30607526</v>
      </c>
      <c r="L410" s="86">
        <v>556.50700990999997</v>
      </c>
    </row>
    <row r="411" spans="1:12" ht="12.75" customHeight="1" x14ac:dyDescent="0.2">
      <c r="A411" s="85" t="s">
        <v>167</v>
      </c>
      <c r="B411" s="85">
        <v>18</v>
      </c>
      <c r="C411" s="86">
        <v>641.12431717000004</v>
      </c>
      <c r="D411" s="86">
        <v>638.37950296999998</v>
      </c>
      <c r="E411" s="86">
        <v>0</v>
      </c>
      <c r="F411" s="86">
        <v>63.837950300000003</v>
      </c>
      <c r="G411" s="86">
        <v>159.59487573999999</v>
      </c>
      <c r="H411" s="86">
        <v>319.18975148999999</v>
      </c>
      <c r="I411" s="86">
        <v>0</v>
      </c>
      <c r="J411" s="86">
        <v>351.10872662999998</v>
      </c>
      <c r="K411" s="86">
        <v>414.94667693000002</v>
      </c>
      <c r="L411" s="86">
        <v>478.78462723000001</v>
      </c>
    </row>
    <row r="412" spans="1:12" ht="12.75" customHeight="1" x14ac:dyDescent="0.2">
      <c r="A412" s="85" t="s">
        <v>167</v>
      </c>
      <c r="B412" s="85">
        <v>19</v>
      </c>
      <c r="C412" s="86">
        <v>604.69591604000004</v>
      </c>
      <c r="D412" s="86">
        <v>602.05753353</v>
      </c>
      <c r="E412" s="86">
        <v>0</v>
      </c>
      <c r="F412" s="86">
        <v>60.205753350000002</v>
      </c>
      <c r="G412" s="86">
        <v>150.51438338</v>
      </c>
      <c r="H412" s="86">
        <v>301.02876677</v>
      </c>
      <c r="I412" s="86">
        <v>0</v>
      </c>
      <c r="J412" s="86">
        <v>331.13164344</v>
      </c>
      <c r="K412" s="86">
        <v>391.33739679000001</v>
      </c>
      <c r="L412" s="86">
        <v>451.54315014999997</v>
      </c>
    </row>
    <row r="413" spans="1:12" ht="12.75" customHeight="1" x14ac:dyDescent="0.2">
      <c r="A413" s="85" t="s">
        <v>167</v>
      </c>
      <c r="B413" s="85">
        <v>20</v>
      </c>
      <c r="C413" s="86">
        <v>598.15712527000005</v>
      </c>
      <c r="D413" s="86">
        <v>595.51578684000003</v>
      </c>
      <c r="E413" s="86">
        <v>0</v>
      </c>
      <c r="F413" s="86">
        <v>59.551578679999999</v>
      </c>
      <c r="G413" s="86">
        <v>148.87894671000001</v>
      </c>
      <c r="H413" s="86">
        <v>297.75789342000002</v>
      </c>
      <c r="I413" s="86">
        <v>0</v>
      </c>
      <c r="J413" s="86">
        <v>327.53368275999998</v>
      </c>
      <c r="K413" s="86">
        <v>387.08526145000002</v>
      </c>
      <c r="L413" s="86">
        <v>446.63684013</v>
      </c>
    </row>
    <row r="414" spans="1:12" ht="12.75" customHeight="1" x14ac:dyDescent="0.2">
      <c r="A414" s="85" t="s">
        <v>167</v>
      </c>
      <c r="B414" s="85">
        <v>21</v>
      </c>
      <c r="C414" s="86">
        <v>603.63588336999999</v>
      </c>
      <c r="D414" s="86">
        <v>600.94410040000002</v>
      </c>
      <c r="E414" s="86">
        <v>0</v>
      </c>
      <c r="F414" s="86">
        <v>60.09441004</v>
      </c>
      <c r="G414" s="86">
        <v>150.23602510000001</v>
      </c>
      <c r="H414" s="86">
        <v>300.47205020000001</v>
      </c>
      <c r="I414" s="86">
        <v>0</v>
      </c>
      <c r="J414" s="86">
        <v>330.51925521999999</v>
      </c>
      <c r="K414" s="86">
        <v>390.61366526</v>
      </c>
      <c r="L414" s="86">
        <v>450.70807530000002</v>
      </c>
    </row>
    <row r="415" spans="1:12" ht="12.75" customHeight="1" x14ac:dyDescent="0.2">
      <c r="A415" s="85" t="s">
        <v>167</v>
      </c>
      <c r="B415" s="85">
        <v>22</v>
      </c>
      <c r="C415" s="86">
        <v>632.19265537000001</v>
      </c>
      <c r="D415" s="86">
        <v>629.16132128000004</v>
      </c>
      <c r="E415" s="86">
        <v>0</v>
      </c>
      <c r="F415" s="86">
        <v>62.916132130000001</v>
      </c>
      <c r="G415" s="86">
        <v>157.29033032000001</v>
      </c>
      <c r="H415" s="86">
        <v>314.58066064000002</v>
      </c>
      <c r="I415" s="86">
        <v>0</v>
      </c>
      <c r="J415" s="86">
        <v>346.03872669999998</v>
      </c>
      <c r="K415" s="86">
        <v>408.95485882999998</v>
      </c>
      <c r="L415" s="86">
        <v>471.87099095999997</v>
      </c>
    </row>
    <row r="416" spans="1:12" ht="12.75" customHeight="1" x14ac:dyDescent="0.2">
      <c r="A416" s="85" t="s">
        <v>167</v>
      </c>
      <c r="B416" s="85">
        <v>23</v>
      </c>
      <c r="C416" s="86">
        <v>683.48957872999995</v>
      </c>
      <c r="D416" s="86">
        <v>680.31162673999995</v>
      </c>
      <c r="E416" s="86">
        <v>0</v>
      </c>
      <c r="F416" s="86">
        <v>68.031162670000001</v>
      </c>
      <c r="G416" s="86">
        <v>170.07790668999999</v>
      </c>
      <c r="H416" s="86">
        <v>340.15581336999998</v>
      </c>
      <c r="I416" s="86">
        <v>0</v>
      </c>
      <c r="J416" s="86">
        <v>374.17139471000002</v>
      </c>
      <c r="K416" s="86">
        <v>442.20255737999997</v>
      </c>
      <c r="L416" s="86">
        <v>510.23372006</v>
      </c>
    </row>
    <row r="417" spans="1:12" ht="12.75" customHeight="1" x14ac:dyDescent="0.2">
      <c r="A417" s="85" t="s">
        <v>167</v>
      </c>
      <c r="B417" s="85">
        <v>24</v>
      </c>
      <c r="C417" s="86">
        <v>806.38236881</v>
      </c>
      <c r="D417" s="86">
        <v>802.65764624999997</v>
      </c>
      <c r="E417" s="86">
        <v>0</v>
      </c>
      <c r="F417" s="86">
        <v>80.265764630000007</v>
      </c>
      <c r="G417" s="86">
        <v>200.66441155999999</v>
      </c>
      <c r="H417" s="86">
        <v>401.32882312999999</v>
      </c>
      <c r="I417" s="86">
        <v>0</v>
      </c>
      <c r="J417" s="86">
        <v>441.46170544</v>
      </c>
      <c r="K417" s="86">
        <v>521.72747005999997</v>
      </c>
      <c r="L417" s="86">
        <v>601.99323469000001</v>
      </c>
    </row>
    <row r="418" spans="1:12" ht="12.75" customHeight="1" x14ac:dyDescent="0.2">
      <c r="A418" s="85" t="s">
        <v>168</v>
      </c>
      <c r="B418" s="85">
        <v>1</v>
      </c>
      <c r="C418" s="86">
        <v>964.48908188999997</v>
      </c>
      <c r="D418" s="86">
        <v>959.99631642999998</v>
      </c>
      <c r="E418" s="86">
        <v>0</v>
      </c>
      <c r="F418" s="86">
        <v>95.999631640000004</v>
      </c>
      <c r="G418" s="86">
        <v>239.99907911</v>
      </c>
      <c r="H418" s="86">
        <v>479.99815821999999</v>
      </c>
      <c r="I418" s="86">
        <v>0</v>
      </c>
      <c r="J418" s="86">
        <v>527.99797404000003</v>
      </c>
      <c r="K418" s="86">
        <v>623.99760567999999</v>
      </c>
      <c r="L418" s="86">
        <v>719.99723731999995</v>
      </c>
    </row>
    <row r="419" spans="1:12" ht="12.75" customHeight="1" x14ac:dyDescent="0.2">
      <c r="A419" s="85" t="s">
        <v>168</v>
      </c>
      <c r="B419" s="85">
        <v>2</v>
      </c>
      <c r="C419" s="86">
        <v>1082.6256275400001</v>
      </c>
      <c r="D419" s="86">
        <v>1077.65315508</v>
      </c>
      <c r="E419" s="86">
        <v>0</v>
      </c>
      <c r="F419" s="86">
        <v>107.76531550999999</v>
      </c>
      <c r="G419" s="86">
        <v>269.41328877000001</v>
      </c>
      <c r="H419" s="86">
        <v>538.82657754000002</v>
      </c>
      <c r="I419" s="86">
        <v>0</v>
      </c>
      <c r="J419" s="86">
        <v>592.70923529000004</v>
      </c>
      <c r="K419" s="86">
        <v>700.47455079999997</v>
      </c>
      <c r="L419" s="86">
        <v>808.23986631000002</v>
      </c>
    </row>
    <row r="420" spans="1:12" ht="12.75" customHeight="1" x14ac:dyDescent="0.2">
      <c r="A420" s="85" t="s">
        <v>168</v>
      </c>
      <c r="B420" s="85">
        <v>3</v>
      </c>
      <c r="C420" s="86">
        <v>1171.62940678</v>
      </c>
      <c r="D420" s="86">
        <v>1166.40163211</v>
      </c>
      <c r="E420" s="86">
        <v>0</v>
      </c>
      <c r="F420" s="86">
        <v>116.64016321</v>
      </c>
      <c r="G420" s="86">
        <v>291.60040802999998</v>
      </c>
      <c r="H420" s="86">
        <v>583.20081605999997</v>
      </c>
      <c r="I420" s="86">
        <v>0</v>
      </c>
      <c r="J420" s="86">
        <v>641.52089765999995</v>
      </c>
      <c r="K420" s="86">
        <v>758.16106087000003</v>
      </c>
      <c r="L420" s="86">
        <v>874.80122408</v>
      </c>
    </row>
    <row r="421" spans="1:12" ht="12.75" customHeight="1" x14ac:dyDescent="0.2">
      <c r="A421" s="85" t="s">
        <v>168</v>
      </c>
      <c r="B421" s="85">
        <v>4</v>
      </c>
      <c r="C421" s="86">
        <v>1176.4182104199999</v>
      </c>
      <c r="D421" s="86">
        <v>1170.47824833</v>
      </c>
      <c r="E421" s="86">
        <v>0</v>
      </c>
      <c r="F421" s="86">
        <v>117.04782483</v>
      </c>
      <c r="G421" s="86">
        <v>292.61956207999998</v>
      </c>
      <c r="H421" s="86">
        <v>585.23912416999997</v>
      </c>
      <c r="I421" s="86">
        <v>0</v>
      </c>
      <c r="J421" s="86">
        <v>643.76303657999995</v>
      </c>
      <c r="K421" s="86">
        <v>760.81086141000003</v>
      </c>
      <c r="L421" s="86">
        <v>877.85868625000001</v>
      </c>
    </row>
    <row r="422" spans="1:12" ht="12.75" customHeight="1" x14ac:dyDescent="0.2">
      <c r="A422" s="85" t="s">
        <v>168</v>
      </c>
      <c r="B422" s="85">
        <v>5</v>
      </c>
      <c r="C422" s="86">
        <v>1159.48503168</v>
      </c>
      <c r="D422" s="86">
        <v>1153.6517467900001</v>
      </c>
      <c r="E422" s="86">
        <v>0</v>
      </c>
      <c r="F422" s="86">
        <v>115.36517468</v>
      </c>
      <c r="G422" s="86">
        <v>288.41293669999999</v>
      </c>
      <c r="H422" s="86">
        <v>576.82587339999998</v>
      </c>
      <c r="I422" s="86">
        <v>0</v>
      </c>
      <c r="J422" s="86">
        <v>634.50846073000002</v>
      </c>
      <c r="K422" s="86">
        <v>749.87363541000002</v>
      </c>
      <c r="L422" s="86">
        <v>865.23881009000002</v>
      </c>
    </row>
    <row r="423" spans="1:12" ht="12.75" customHeight="1" x14ac:dyDescent="0.2">
      <c r="A423" s="85" t="s">
        <v>168</v>
      </c>
      <c r="B423" s="85">
        <v>6</v>
      </c>
      <c r="C423" s="86">
        <v>1132.0376067300001</v>
      </c>
      <c r="D423" s="86">
        <v>1126.1935782800001</v>
      </c>
      <c r="E423" s="86">
        <v>0</v>
      </c>
      <c r="F423" s="86">
        <v>112.61935783</v>
      </c>
      <c r="G423" s="86">
        <v>281.54839457000003</v>
      </c>
      <c r="H423" s="86">
        <v>563.09678914000006</v>
      </c>
      <c r="I423" s="86">
        <v>0</v>
      </c>
      <c r="J423" s="86">
        <v>619.40646804999994</v>
      </c>
      <c r="K423" s="86">
        <v>732.02582587999996</v>
      </c>
      <c r="L423" s="86">
        <v>844.64518370999997</v>
      </c>
    </row>
    <row r="424" spans="1:12" ht="12.75" customHeight="1" x14ac:dyDescent="0.2">
      <c r="A424" s="85" t="s">
        <v>168</v>
      </c>
      <c r="B424" s="85">
        <v>7</v>
      </c>
      <c r="C424" s="86">
        <v>1049.3838454500001</v>
      </c>
      <c r="D424" s="86">
        <v>1044.15751439</v>
      </c>
      <c r="E424" s="86">
        <v>0</v>
      </c>
      <c r="F424" s="86">
        <v>104.41575143999999</v>
      </c>
      <c r="G424" s="86">
        <v>261.03937860000002</v>
      </c>
      <c r="H424" s="86">
        <v>522.07875720000004</v>
      </c>
      <c r="I424" s="86">
        <v>0</v>
      </c>
      <c r="J424" s="86">
        <v>574.28663290999998</v>
      </c>
      <c r="K424" s="86">
        <v>678.70238434999999</v>
      </c>
      <c r="L424" s="86">
        <v>783.11813579</v>
      </c>
    </row>
    <row r="425" spans="1:12" ht="12.75" customHeight="1" x14ac:dyDescent="0.2">
      <c r="A425" s="85" t="s">
        <v>168</v>
      </c>
      <c r="B425" s="85">
        <v>8</v>
      </c>
      <c r="C425" s="86">
        <v>981.49711761000003</v>
      </c>
      <c r="D425" s="86">
        <v>976.59405017999995</v>
      </c>
      <c r="E425" s="86">
        <v>0</v>
      </c>
      <c r="F425" s="86">
        <v>97.659405019999994</v>
      </c>
      <c r="G425" s="86">
        <v>244.14851254999999</v>
      </c>
      <c r="H425" s="86">
        <v>488.29702508999998</v>
      </c>
      <c r="I425" s="86">
        <v>0</v>
      </c>
      <c r="J425" s="86">
        <v>537.12672759999998</v>
      </c>
      <c r="K425" s="86">
        <v>634.78613261999999</v>
      </c>
      <c r="L425" s="86">
        <v>732.44553764</v>
      </c>
    </row>
    <row r="426" spans="1:12" ht="12.75" customHeight="1" x14ac:dyDescent="0.2">
      <c r="A426" s="85" t="s">
        <v>168</v>
      </c>
      <c r="B426" s="85">
        <v>9</v>
      </c>
      <c r="C426" s="86">
        <v>965.07007043999999</v>
      </c>
      <c r="D426" s="86">
        <v>960.21402497999998</v>
      </c>
      <c r="E426" s="86">
        <v>0</v>
      </c>
      <c r="F426" s="86">
        <v>96.021402499999994</v>
      </c>
      <c r="G426" s="86">
        <v>240.05350625</v>
      </c>
      <c r="H426" s="86">
        <v>480.10701248999999</v>
      </c>
      <c r="I426" s="86">
        <v>0</v>
      </c>
      <c r="J426" s="86">
        <v>528.11771374</v>
      </c>
      <c r="K426" s="86">
        <v>624.13911624000002</v>
      </c>
      <c r="L426" s="86">
        <v>720.16051874000004</v>
      </c>
    </row>
    <row r="427" spans="1:12" ht="12.75" customHeight="1" x14ac:dyDescent="0.2">
      <c r="A427" s="85" t="s">
        <v>168</v>
      </c>
      <c r="B427" s="85">
        <v>10</v>
      </c>
      <c r="C427" s="86">
        <v>939.13586063000002</v>
      </c>
      <c r="D427" s="86">
        <v>934.67590008000002</v>
      </c>
      <c r="E427" s="86">
        <v>0</v>
      </c>
      <c r="F427" s="86">
        <v>93.467590009999995</v>
      </c>
      <c r="G427" s="86">
        <v>233.66897502</v>
      </c>
      <c r="H427" s="86">
        <v>467.33795004000001</v>
      </c>
      <c r="I427" s="86">
        <v>0</v>
      </c>
      <c r="J427" s="86">
        <v>514.07174504</v>
      </c>
      <c r="K427" s="86">
        <v>607.53933504999998</v>
      </c>
      <c r="L427" s="86">
        <v>701.00692505999996</v>
      </c>
    </row>
    <row r="428" spans="1:12" ht="12.75" customHeight="1" x14ac:dyDescent="0.2">
      <c r="A428" s="85" t="s">
        <v>168</v>
      </c>
      <c r="B428" s="85">
        <v>11</v>
      </c>
      <c r="C428" s="86">
        <v>932.07604674000004</v>
      </c>
      <c r="D428" s="86">
        <v>927.58375148000005</v>
      </c>
      <c r="E428" s="86">
        <v>0</v>
      </c>
      <c r="F428" s="86">
        <v>92.758375150000006</v>
      </c>
      <c r="G428" s="86">
        <v>231.89593787000001</v>
      </c>
      <c r="H428" s="86">
        <v>463.79187574000002</v>
      </c>
      <c r="I428" s="86">
        <v>0</v>
      </c>
      <c r="J428" s="86">
        <v>510.17106331000002</v>
      </c>
      <c r="K428" s="86">
        <v>602.92943846000003</v>
      </c>
      <c r="L428" s="86">
        <v>695.68781361000003</v>
      </c>
    </row>
    <row r="429" spans="1:12" ht="12.75" customHeight="1" x14ac:dyDescent="0.2">
      <c r="A429" s="85" t="s">
        <v>168</v>
      </c>
      <c r="B429" s="85">
        <v>12</v>
      </c>
      <c r="C429" s="86">
        <v>949.17862314000001</v>
      </c>
      <c r="D429" s="86">
        <v>944.96733200000006</v>
      </c>
      <c r="E429" s="86">
        <v>0</v>
      </c>
      <c r="F429" s="86">
        <v>94.496733199999994</v>
      </c>
      <c r="G429" s="86">
        <v>236.24183300000001</v>
      </c>
      <c r="H429" s="86">
        <v>472.48366600000003</v>
      </c>
      <c r="I429" s="86">
        <v>0</v>
      </c>
      <c r="J429" s="86">
        <v>519.73203260000003</v>
      </c>
      <c r="K429" s="86">
        <v>614.22876580000002</v>
      </c>
      <c r="L429" s="86">
        <v>708.72549900000001</v>
      </c>
    </row>
    <row r="430" spans="1:12" ht="12.75" customHeight="1" x14ac:dyDescent="0.2">
      <c r="A430" s="85" t="s">
        <v>168</v>
      </c>
      <c r="B430" s="85">
        <v>13</v>
      </c>
      <c r="C430" s="86">
        <v>961.84414086000004</v>
      </c>
      <c r="D430" s="86">
        <v>958.05120971999997</v>
      </c>
      <c r="E430" s="86">
        <v>0</v>
      </c>
      <c r="F430" s="86">
        <v>95.805120970000004</v>
      </c>
      <c r="G430" s="86">
        <v>239.51280242999999</v>
      </c>
      <c r="H430" s="86">
        <v>479.02560485999999</v>
      </c>
      <c r="I430" s="86">
        <v>0</v>
      </c>
      <c r="J430" s="86">
        <v>526.92816534999997</v>
      </c>
      <c r="K430" s="86">
        <v>622.73328632000005</v>
      </c>
      <c r="L430" s="86">
        <v>718.53840729000001</v>
      </c>
    </row>
    <row r="431" spans="1:12" ht="12.75" customHeight="1" x14ac:dyDescent="0.2">
      <c r="A431" s="85" t="s">
        <v>168</v>
      </c>
      <c r="B431" s="85">
        <v>14</v>
      </c>
      <c r="C431" s="86">
        <v>923.33567112000003</v>
      </c>
      <c r="D431" s="86">
        <v>919.55167299000004</v>
      </c>
      <c r="E431" s="86">
        <v>0</v>
      </c>
      <c r="F431" s="86">
        <v>91.955167299999999</v>
      </c>
      <c r="G431" s="86">
        <v>229.88791825000001</v>
      </c>
      <c r="H431" s="86">
        <v>459.77583650000003</v>
      </c>
      <c r="I431" s="86">
        <v>0</v>
      </c>
      <c r="J431" s="86">
        <v>505.75342014</v>
      </c>
      <c r="K431" s="86">
        <v>597.70858743999997</v>
      </c>
      <c r="L431" s="86">
        <v>689.66375473999994</v>
      </c>
    </row>
    <row r="432" spans="1:12" ht="12.75" customHeight="1" x14ac:dyDescent="0.2">
      <c r="A432" s="85" t="s">
        <v>168</v>
      </c>
      <c r="B432" s="85">
        <v>15</v>
      </c>
      <c r="C432" s="86">
        <v>865.22614352999994</v>
      </c>
      <c r="D432" s="86">
        <v>861.44326107999996</v>
      </c>
      <c r="E432" s="86">
        <v>0</v>
      </c>
      <c r="F432" s="86">
        <v>86.144326109999994</v>
      </c>
      <c r="G432" s="86">
        <v>215.36081526999999</v>
      </c>
      <c r="H432" s="86">
        <v>430.72163053999998</v>
      </c>
      <c r="I432" s="86">
        <v>0</v>
      </c>
      <c r="J432" s="86">
        <v>473.79379359000001</v>
      </c>
      <c r="K432" s="86">
        <v>559.93811970000002</v>
      </c>
      <c r="L432" s="86">
        <v>646.08244580999997</v>
      </c>
    </row>
    <row r="433" spans="1:12" ht="12.75" customHeight="1" x14ac:dyDescent="0.2">
      <c r="A433" s="85" t="s">
        <v>168</v>
      </c>
      <c r="B433" s="85">
        <v>16</v>
      </c>
      <c r="C433" s="86">
        <v>799.20308899999998</v>
      </c>
      <c r="D433" s="86">
        <v>795.74363095000001</v>
      </c>
      <c r="E433" s="86">
        <v>0</v>
      </c>
      <c r="F433" s="86">
        <v>79.574363099999999</v>
      </c>
      <c r="G433" s="86">
        <v>198.93590774</v>
      </c>
      <c r="H433" s="86">
        <v>397.87181548000001</v>
      </c>
      <c r="I433" s="86">
        <v>0</v>
      </c>
      <c r="J433" s="86">
        <v>437.65899702000002</v>
      </c>
      <c r="K433" s="86">
        <v>517.23336012000004</v>
      </c>
      <c r="L433" s="86">
        <v>596.80772320999995</v>
      </c>
    </row>
    <row r="434" spans="1:12" ht="12.75" customHeight="1" x14ac:dyDescent="0.2">
      <c r="A434" s="85" t="s">
        <v>168</v>
      </c>
      <c r="B434" s="85">
        <v>17</v>
      </c>
      <c r="C434" s="86">
        <v>699.78401285999996</v>
      </c>
      <c r="D434" s="86">
        <v>696.86423941999999</v>
      </c>
      <c r="E434" s="86">
        <v>0</v>
      </c>
      <c r="F434" s="86">
        <v>69.686423939999997</v>
      </c>
      <c r="G434" s="86">
        <v>174.21605986</v>
      </c>
      <c r="H434" s="86">
        <v>348.43211970999999</v>
      </c>
      <c r="I434" s="86">
        <v>0</v>
      </c>
      <c r="J434" s="86">
        <v>383.27533168000002</v>
      </c>
      <c r="K434" s="86">
        <v>452.96175562000002</v>
      </c>
      <c r="L434" s="86">
        <v>522.64817957000002</v>
      </c>
    </row>
    <row r="435" spans="1:12" ht="12.75" customHeight="1" x14ac:dyDescent="0.2">
      <c r="A435" s="85" t="s">
        <v>168</v>
      </c>
      <c r="B435" s="85">
        <v>18</v>
      </c>
      <c r="C435" s="86">
        <v>621.21971617999998</v>
      </c>
      <c r="D435" s="86">
        <v>618.46586074000004</v>
      </c>
      <c r="E435" s="86">
        <v>0</v>
      </c>
      <c r="F435" s="86">
        <v>61.846586070000001</v>
      </c>
      <c r="G435" s="86">
        <v>154.61646519000001</v>
      </c>
      <c r="H435" s="86">
        <v>309.23293037000002</v>
      </c>
      <c r="I435" s="86">
        <v>0</v>
      </c>
      <c r="J435" s="86">
        <v>340.15622341</v>
      </c>
      <c r="K435" s="86">
        <v>402.00280948</v>
      </c>
      <c r="L435" s="86">
        <v>463.84939556</v>
      </c>
    </row>
    <row r="436" spans="1:12" ht="12.75" customHeight="1" x14ac:dyDescent="0.2">
      <c r="A436" s="85" t="s">
        <v>168</v>
      </c>
      <c r="B436" s="85">
        <v>19</v>
      </c>
      <c r="C436" s="86">
        <v>594.62531584999999</v>
      </c>
      <c r="D436" s="86">
        <v>592.06167876999996</v>
      </c>
      <c r="E436" s="86">
        <v>0</v>
      </c>
      <c r="F436" s="86">
        <v>59.206167880000002</v>
      </c>
      <c r="G436" s="86">
        <v>148.01541968999999</v>
      </c>
      <c r="H436" s="86">
        <v>296.03083938999998</v>
      </c>
      <c r="I436" s="86">
        <v>0</v>
      </c>
      <c r="J436" s="86">
        <v>325.63392332000001</v>
      </c>
      <c r="K436" s="86">
        <v>384.84009120000002</v>
      </c>
      <c r="L436" s="86">
        <v>444.04625908000003</v>
      </c>
    </row>
    <row r="437" spans="1:12" ht="12.75" customHeight="1" x14ac:dyDescent="0.2">
      <c r="A437" s="85" t="s">
        <v>168</v>
      </c>
      <c r="B437" s="85">
        <v>20</v>
      </c>
      <c r="C437" s="86">
        <v>575.21424509999997</v>
      </c>
      <c r="D437" s="86">
        <v>572.78053434000003</v>
      </c>
      <c r="E437" s="86">
        <v>0</v>
      </c>
      <c r="F437" s="86">
        <v>57.27805343</v>
      </c>
      <c r="G437" s="86">
        <v>143.19513359000001</v>
      </c>
      <c r="H437" s="86">
        <v>286.39026717000002</v>
      </c>
      <c r="I437" s="86">
        <v>0</v>
      </c>
      <c r="J437" s="86">
        <v>315.02929389000002</v>
      </c>
      <c r="K437" s="86">
        <v>372.30734732000002</v>
      </c>
      <c r="L437" s="86">
        <v>429.58540076000003</v>
      </c>
    </row>
    <row r="438" spans="1:12" ht="12.75" customHeight="1" x14ac:dyDescent="0.2">
      <c r="A438" s="85" t="s">
        <v>168</v>
      </c>
      <c r="B438" s="85">
        <v>21</v>
      </c>
      <c r="C438" s="86">
        <v>579.97657877999995</v>
      </c>
      <c r="D438" s="86">
        <v>577.40711882999994</v>
      </c>
      <c r="E438" s="86">
        <v>0</v>
      </c>
      <c r="F438" s="86">
        <v>57.740711879999999</v>
      </c>
      <c r="G438" s="86">
        <v>144.35177970999999</v>
      </c>
      <c r="H438" s="86">
        <v>288.70355941999998</v>
      </c>
      <c r="I438" s="86">
        <v>0</v>
      </c>
      <c r="J438" s="86">
        <v>317.57391536</v>
      </c>
      <c r="K438" s="86">
        <v>375.31462723999999</v>
      </c>
      <c r="L438" s="86">
        <v>433.05533911999999</v>
      </c>
    </row>
    <row r="439" spans="1:12" ht="12.75" customHeight="1" x14ac:dyDescent="0.2">
      <c r="A439" s="85" t="s">
        <v>168</v>
      </c>
      <c r="B439" s="85">
        <v>22</v>
      </c>
      <c r="C439" s="86">
        <v>610.88518078000004</v>
      </c>
      <c r="D439" s="86">
        <v>608.04449111999998</v>
      </c>
      <c r="E439" s="86">
        <v>0</v>
      </c>
      <c r="F439" s="86">
        <v>60.80444911</v>
      </c>
      <c r="G439" s="86">
        <v>152.01112277999999</v>
      </c>
      <c r="H439" s="86">
        <v>304.02224555999999</v>
      </c>
      <c r="I439" s="86">
        <v>0</v>
      </c>
      <c r="J439" s="86">
        <v>334.42447012000002</v>
      </c>
      <c r="K439" s="86">
        <v>395.22891922999997</v>
      </c>
      <c r="L439" s="86">
        <v>456.03336833999998</v>
      </c>
    </row>
    <row r="440" spans="1:12" ht="12.75" customHeight="1" x14ac:dyDescent="0.2">
      <c r="A440" s="85" t="s">
        <v>168</v>
      </c>
      <c r="B440" s="85">
        <v>23</v>
      </c>
      <c r="C440" s="86">
        <v>676.66013066999994</v>
      </c>
      <c r="D440" s="86">
        <v>673.36699816999999</v>
      </c>
      <c r="E440" s="86">
        <v>0</v>
      </c>
      <c r="F440" s="86">
        <v>67.336699820000007</v>
      </c>
      <c r="G440" s="86">
        <v>168.34174954</v>
      </c>
      <c r="H440" s="86">
        <v>336.68349909</v>
      </c>
      <c r="I440" s="86">
        <v>0</v>
      </c>
      <c r="J440" s="86">
        <v>370.35184899000001</v>
      </c>
      <c r="K440" s="86">
        <v>437.68854880999999</v>
      </c>
      <c r="L440" s="86">
        <v>505.02524863000002</v>
      </c>
    </row>
    <row r="441" spans="1:12" ht="12.75" customHeight="1" x14ac:dyDescent="0.2">
      <c r="A441" s="85" t="s">
        <v>168</v>
      </c>
      <c r="B441" s="85">
        <v>24</v>
      </c>
      <c r="C441" s="86">
        <v>806.51696590999995</v>
      </c>
      <c r="D441" s="86">
        <v>802.73051038999995</v>
      </c>
      <c r="E441" s="86">
        <v>0</v>
      </c>
      <c r="F441" s="86">
        <v>80.273051039999999</v>
      </c>
      <c r="G441" s="86">
        <v>200.68262759999999</v>
      </c>
      <c r="H441" s="86">
        <v>401.36525519999998</v>
      </c>
      <c r="I441" s="86">
        <v>0</v>
      </c>
      <c r="J441" s="86">
        <v>441.50178070999999</v>
      </c>
      <c r="K441" s="86">
        <v>521.77483174999998</v>
      </c>
      <c r="L441" s="86">
        <v>602.04788279000002</v>
      </c>
    </row>
    <row r="442" spans="1:12" ht="12.75" customHeight="1" x14ac:dyDescent="0.2">
      <c r="A442" s="85" t="s">
        <v>169</v>
      </c>
      <c r="B442" s="85">
        <v>1</v>
      </c>
      <c r="C442" s="86">
        <v>952.06976232</v>
      </c>
      <c r="D442" s="86">
        <v>947.34880189</v>
      </c>
      <c r="E442" s="86">
        <v>0</v>
      </c>
      <c r="F442" s="86">
        <v>94.734880189999998</v>
      </c>
      <c r="G442" s="86">
        <v>236.83720047</v>
      </c>
      <c r="H442" s="86">
        <v>473.67440095000001</v>
      </c>
      <c r="I442" s="86">
        <v>0</v>
      </c>
      <c r="J442" s="86">
        <v>521.04184104000001</v>
      </c>
      <c r="K442" s="86">
        <v>615.77672123000002</v>
      </c>
      <c r="L442" s="86">
        <v>710.51160142000003</v>
      </c>
    </row>
    <row r="443" spans="1:12" ht="12.75" customHeight="1" x14ac:dyDescent="0.2">
      <c r="A443" s="85" t="s">
        <v>169</v>
      </c>
      <c r="B443" s="85">
        <v>2</v>
      </c>
      <c r="C443" s="86">
        <v>1058.8214030900001</v>
      </c>
      <c r="D443" s="86">
        <v>1053.6628767300001</v>
      </c>
      <c r="E443" s="86">
        <v>0</v>
      </c>
      <c r="F443" s="86">
        <v>105.36628767000001</v>
      </c>
      <c r="G443" s="86">
        <v>263.41571918</v>
      </c>
      <c r="H443" s="86">
        <v>526.83143837</v>
      </c>
      <c r="I443" s="86">
        <v>0</v>
      </c>
      <c r="J443" s="86">
        <v>579.51458219999995</v>
      </c>
      <c r="K443" s="86">
        <v>684.88086986999997</v>
      </c>
      <c r="L443" s="86">
        <v>790.24715755</v>
      </c>
    </row>
    <row r="444" spans="1:12" ht="12.75" customHeight="1" x14ac:dyDescent="0.2">
      <c r="A444" s="85" t="s">
        <v>169</v>
      </c>
      <c r="B444" s="85">
        <v>3</v>
      </c>
      <c r="C444" s="86">
        <v>1153.7184869600001</v>
      </c>
      <c r="D444" s="86">
        <v>1147.9611596899999</v>
      </c>
      <c r="E444" s="86">
        <v>0</v>
      </c>
      <c r="F444" s="86">
        <v>114.79611597</v>
      </c>
      <c r="G444" s="86">
        <v>286.99028992000001</v>
      </c>
      <c r="H444" s="86">
        <v>573.98057985000003</v>
      </c>
      <c r="I444" s="86">
        <v>0</v>
      </c>
      <c r="J444" s="86">
        <v>631.37863783</v>
      </c>
      <c r="K444" s="86">
        <v>746.17475379999996</v>
      </c>
      <c r="L444" s="86">
        <v>860.97086977000004</v>
      </c>
    </row>
    <row r="445" spans="1:12" ht="12.75" customHeight="1" x14ac:dyDescent="0.2">
      <c r="A445" s="85" t="s">
        <v>169</v>
      </c>
      <c r="B445" s="85">
        <v>4</v>
      </c>
      <c r="C445" s="86">
        <v>1154.6244857199999</v>
      </c>
      <c r="D445" s="86">
        <v>1148.8272684999999</v>
      </c>
      <c r="E445" s="86">
        <v>0</v>
      </c>
      <c r="F445" s="86">
        <v>114.88272685</v>
      </c>
      <c r="G445" s="86">
        <v>287.20681712999999</v>
      </c>
      <c r="H445" s="86">
        <v>574.41363424999997</v>
      </c>
      <c r="I445" s="86">
        <v>0</v>
      </c>
      <c r="J445" s="86">
        <v>631.85499768</v>
      </c>
      <c r="K445" s="86">
        <v>746.73772453000004</v>
      </c>
      <c r="L445" s="86">
        <v>861.62045137999996</v>
      </c>
    </row>
    <row r="446" spans="1:12" ht="12.75" customHeight="1" x14ac:dyDescent="0.2">
      <c r="A446" s="85" t="s">
        <v>169</v>
      </c>
      <c r="B446" s="85">
        <v>5</v>
      </c>
      <c r="C446" s="86">
        <v>1142.88834916</v>
      </c>
      <c r="D446" s="86">
        <v>1137.1695484700001</v>
      </c>
      <c r="E446" s="86">
        <v>0</v>
      </c>
      <c r="F446" s="86">
        <v>113.71695484999999</v>
      </c>
      <c r="G446" s="86">
        <v>284.29238712</v>
      </c>
      <c r="H446" s="86">
        <v>568.58477424</v>
      </c>
      <c r="I446" s="86">
        <v>0</v>
      </c>
      <c r="J446" s="86">
        <v>625.44325165999999</v>
      </c>
      <c r="K446" s="86">
        <v>739.16020650999997</v>
      </c>
      <c r="L446" s="86">
        <v>852.87716135000005</v>
      </c>
    </row>
    <row r="447" spans="1:12" ht="12.75" customHeight="1" x14ac:dyDescent="0.2">
      <c r="A447" s="85" t="s">
        <v>169</v>
      </c>
      <c r="B447" s="85">
        <v>6</v>
      </c>
      <c r="C447" s="86">
        <v>1116.4884428299999</v>
      </c>
      <c r="D447" s="86">
        <v>1110.9284825899999</v>
      </c>
      <c r="E447" s="86">
        <v>0</v>
      </c>
      <c r="F447" s="86">
        <v>111.09284826</v>
      </c>
      <c r="G447" s="86">
        <v>277.73212065000001</v>
      </c>
      <c r="H447" s="86">
        <v>555.46424130000003</v>
      </c>
      <c r="I447" s="86">
        <v>0</v>
      </c>
      <c r="J447" s="86">
        <v>611.01066542000001</v>
      </c>
      <c r="K447" s="86">
        <v>722.10351367999999</v>
      </c>
      <c r="L447" s="86">
        <v>833.19636193999997</v>
      </c>
    </row>
    <row r="448" spans="1:12" ht="12.75" customHeight="1" x14ac:dyDescent="0.2">
      <c r="A448" s="85" t="s">
        <v>169</v>
      </c>
      <c r="B448" s="85">
        <v>7</v>
      </c>
      <c r="C448" s="86">
        <v>1056.7663785100001</v>
      </c>
      <c r="D448" s="86">
        <v>1051.49871153</v>
      </c>
      <c r="E448" s="86">
        <v>0</v>
      </c>
      <c r="F448" s="86">
        <v>105.14987115</v>
      </c>
      <c r="G448" s="86">
        <v>262.87467787999998</v>
      </c>
      <c r="H448" s="86">
        <v>525.74935576999997</v>
      </c>
      <c r="I448" s="86">
        <v>0</v>
      </c>
      <c r="J448" s="86">
        <v>578.32429133999995</v>
      </c>
      <c r="K448" s="86">
        <v>683.47416249000003</v>
      </c>
      <c r="L448" s="86">
        <v>788.62403365</v>
      </c>
    </row>
    <row r="449" spans="1:12" ht="12.75" customHeight="1" x14ac:dyDescent="0.2">
      <c r="A449" s="85" t="s">
        <v>169</v>
      </c>
      <c r="B449" s="85">
        <v>8</v>
      </c>
      <c r="C449" s="86">
        <v>991.74143269000001</v>
      </c>
      <c r="D449" s="86">
        <v>986.95676228000002</v>
      </c>
      <c r="E449" s="86">
        <v>0</v>
      </c>
      <c r="F449" s="86">
        <v>98.695676230000004</v>
      </c>
      <c r="G449" s="86">
        <v>246.73919057000001</v>
      </c>
      <c r="H449" s="86">
        <v>493.47838114000001</v>
      </c>
      <c r="I449" s="86">
        <v>0</v>
      </c>
      <c r="J449" s="86">
        <v>542.82621925000001</v>
      </c>
      <c r="K449" s="86">
        <v>641.52189548000001</v>
      </c>
      <c r="L449" s="86">
        <v>740.21757171000002</v>
      </c>
    </row>
    <row r="450" spans="1:12" ht="12.75" customHeight="1" x14ac:dyDescent="0.2">
      <c r="A450" s="85" t="s">
        <v>169</v>
      </c>
      <c r="B450" s="85">
        <v>9</v>
      </c>
      <c r="C450" s="86">
        <v>982.35471698000003</v>
      </c>
      <c r="D450" s="86">
        <v>977.66814408000005</v>
      </c>
      <c r="E450" s="86">
        <v>0</v>
      </c>
      <c r="F450" s="86">
        <v>97.766814409999995</v>
      </c>
      <c r="G450" s="86">
        <v>244.41703602000001</v>
      </c>
      <c r="H450" s="86">
        <v>488.83407204000002</v>
      </c>
      <c r="I450" s="86">
        <v>0</v>
      </c>
      <c r="J450" s="86">
        <v>537.71747923999999</v>
      </c>
      <c r="K450" s="86">
        <v>635.48429365000004</v>
      </c>
      <c r="L450" s="86">
        <v>733.25110805999998</v>
      </c>
    </row>
    <row r="451" spans="1:12" ht="12.75" customHeight="1" x14ac:dyDescent="0.2">
      <c r="A451" s="85" t="s">
        <v>169</v>
      </c>
      <c r="B451" s="85">
        <v>10</v>
      </c>
      <c r="C451" s="86">
        <v>967.52939391999996</v>
      </c>
      <c r="D451" s="86">
        <v>962.97126362999995</v>
      </c>
      <c r="E451" s="86">
        <v>0</v>
      </c>
      <c r="F451" s="86">
        <v>96.297126359999993</v>
      </c>
      <c r="G451" s="86">
        <v>240.74281590999999</v>
      </c>
      <c r="H451" s="86">
        <v>481.48563181999998</v>
      </c>
      <c r="I451" s="86">
        <v>0</v>
      </c>
      <c r="J451" s="86">
        <v>529.63419499999998</v>
      </c>
      <c r="K451" s="86">
        <v>625.93132135999997</v>
      </c>
      <c r="L451" s="86">
        <v>722.22844771999996</v>
      </c>
    </row>
    <row r="452" spans="1:12" ht="12.75" customHeight="1" x14ac:dyDescent="0.2">
      <c r="A452" s="85" t="s">
        <v>169</v>
      </c>
      <c r="B452" s="85">
        <v>11</v>
      </c>
      <c r="C452" s="86">
        <v>961.90022074000001</v>
      </c>
      <c r="D452" s="86">
        <v>957.23347645000001</v>
      </c>
      <c r="E452" s="86">
        <v>0</v>
      </c>
      <c r="F452" s="86">
        <v>95.723347649999994</v>
      </c>
      <c r="G452" s="86">
        <v>239.30836911</v>
      </c>
      <c r="H452" s="86">
        <v>478.61673823000001</v>
      </c>
      <c r="I452" s="86">
        <v>0</v>
      </c>
      <c r="J452" s="86">
        <v>526.47841204999997</v>
      </c>
      <c r="K452" s="86">
        <v>622.20175969000002</v>
      </c>
      <c r="L452" s="86">
        <v>717.92510733999995</v>
      </c>
    </row>
    <row r="453" spans="1:12" ht="12.75" customHeight="1" x14ac:dyDescent="0.2">
      <c r="A453" s="85" t="s">
        <v>169</v>
      </c>
      <c r="B453" s="85">
        <v>12</v>
      </c>
      <c r="C453" s="86">
        <v>976.18699753999999</v>
      </c>
      <c r="D453" s="86">
        <v>971.61925310000004</v>
      </c>
      <c r="E453" s="86">
        <v>0</v>
      </c>
      <c r="F453" s="86">
        <v>97.161925310000001</v>
      </c>
      <c r="G453" s="86">
        <v>242.90481328000001</v>
      </c>
      <c r="H453" s="86">
        <v>485.80962655000002</v>
      </c>
      <c r="I453" s="86">
        <v>0</v>
      </c>
      <c r="J453" s="86">
        <v>534.39058921000003</v>
      </c>
      <c r="K453" s="86">
        <v>631.55251452000005</v>
      </c>
      <c r="L453" s="86">
        <v>728.71443982999995</v>
      </c>
    </row>
    <row r="454" spans="1:12" ht="12.75" customHeight="1" x14ac:dyDescent="0.2">
      <c r="A454" s="85" t="s">
        <v>169</v>
      </c>
      <c r="B454" s="85">
        <v>13</v>
      </c>
      <c r="C454" s="86">
        <v>989.30230138000002</v>
      </c>
      <c r="D454" s="86">
        <v>984.94100355</v>
      </c>
      <c r="E454" s="86">
        <v>0</v>
      </c>
      <c r="F454" s="86">
        <v>98.494100360000004</v>
      </c>
      <c r="G454" s="86">
        <v>246.23525089</v>
      </c>
      <c r="H454" s="86">
        <v>492.47050178000001</v>
      </c>
      <c r="I454" s="86">
        <v>0</v>
      </c>
      <c r="J454" s="86">
        <v>541.71755195000003</v>
      </c>
      <c r="K454" s="86">
        <v>640.21165230999998</v>
      </c>
      <c r="L454" s="86">
        <v>738.70575266000003</v>
      </c>
    </row>
    <row r="455" spans="1:12" ht="12.75" customHeight="1" x14ac:dyDescent="0.2">
      <c r="A455" s="85" t="s">
        <v>169</v>
      </c>
      <c r="B455" s="85">
        <v>14</v>
      </c>
      <c r="C455" s="86">
        <v>960.46436062999999</v>
      </c>
      <c r="D455" s="86">
        <v>955.90980114000001</v>
      </c>
      <c r="E455" s="86">
        <v>0</v>
      </c>
      <c r="F455" s="86">
        <v>95.590980110000004</v>
      </c>
      <c r="G455" s="86">
        <v>238.97745029000001</v>
      </c>
      <c r="H455" s="86">
        <v>477.95490057000001</v>
      </c>
      <c r="I455" s="86">
        <v>0</v>
      </c>
      <c r="J455" s="86">
        <v>525.75039062999997</v>
      </c>
      <c r="K455" s="86">
        <v>621.34137074</v>
      </c>
      <c r="L455" s="86">
        <v>716.93235086000004</v>
      </c>
    </row>
    <row r="456" spans="1:12" ht="12.75" customHeight="1" x14ac:dyDescent="0.2">
      <c r="A456" s="85" t="s">
        <v>169</v>
      </c>
      <c r="B456" s="85">
        <v>15</v>
      </c>
      <c r="C456" s="86">
        <v>907.79284488999997</v>
      </c>
      <c r="D456" s="86">
        <v>902.96835723000004</v>
      </c>
      <c r="E456" s="86">
        <v>0</v>
      </c>
      <c r="F456" s="86">
        <v>90.296835720000004</v>
      </c>
      <c r="G456" s="86">
        <v>225.74208931000001</v>
      </c>
      <c r="H456" s="86">
        <v>451.48417862000002</v>
      </c>
      <c r="I456" s="86">
        <v>0</v>
      </c>
      <c r="J456" s="86">
        <v>496.63259648000002</v>
      </c>
      <c r="K456" s="86">
        <v>586.92943219999995</v>
      </c>
      <c r="L456" s="86">
        <v>677.22626792000005</v>
      </c>
    </row>
    <row r="457" spans="1:12" ht="12.75" customHeight="1" x14ac:dyDescent="0.2">
      <c r="A457" s="85" t="s">
        <v>169</v>
      </c>
      <c r="B457" s="85">
        <v>16</v>
      </c>
      <c r="C457" s="86">
        <v>835.33755482000004</v>
      </c>
      <c r="D457" s="86">
        <v>831.29240305999997</v>
      </c>
      <c r="E457" s="86">
        <v>0</v>
      </c>
      <c r="F457" s="86">
        <v>83.12924031</v>
      </c>
      <c r="G457" s="86">
        <v>207.82310077</v>
      </c>
      <c r="H457" s="86">
        <v>415.64620152999998</v>
      </c>
      <c r="I457" s="86">
        <v>0</v>
      </c>
      <c r="J457" s="86">
        <v>457.21082167999998</v>
      </c>
      <c r="K457" s="86">
        <v>540.34006198999998</v>
      </c>
      <c r="L457" s="86">
        <v>623.46930229999998</v>
      </c>
    </row>
    <row r="458" spans="1:12" ht="12.75" customHeight="1" x14ac:dyDescent="0.2">
      <c r="A458" s="85" t="s">
        <v>169</v>
      </c>
      <c r="B458" s="85">
        <v>17</v>
      </c>
      <c r="C458" s="86">
        <v>736.59506973999999</v>
      </c>
      <c r="D458" s="86">
        <v>732.96242152000002</v>
      </c>
      <c r="E458" s="86">
        <v>0</v>
      </c>
      <c r="F458" s="86">
        <v>73.296242149999998</v>
      </c>
      <c r="G458" s="86">
        <v>183.24060538000001</v>
      </c>
      <c r="H458" s="86">
        <v>366.48121076000001</v>
      </c>
      <c r="I458" s="86">
        <v>0</v>
      </c>
      <c r="J458" s="86">
        <v>403.12933184000002</v>
      </c>
      <c r="K458" s="86">
        <v>476.42557398999998</v>
      </c>
      <c r="L458" s="86">
        <v>549.72181613999999</v>
      </c>
    </row>
    <row r="459" spans="1:12" ht="12.75" customHeight="1" x14ac:dyDescent="0.2">
      <c r="A459" s="85" t="s">
        <v>169</v>
      </c>
      <c r="B459" s="85">
        <v>18</v>
      </c>
      <c r="C459" s="86">
        <v>649.15827306000006</v>
      </c>
      <c r="D459" s="86">
        <v>645.91492497000002</v>
      </c>
      <c r="E459" s="86">
        <v>0</v>
      </c>
      <c r="F459" s="86">
        <v>64.591492500000001</v>
      </c>
      <c r="G459" s="86">
        <v>161.47873124</v>
      </c>
      <c r="H459" s="86">
        <v>322.95746249000001</v>
      </c>
      <c r="I459" s="86">
        <v>0</v>
      </c>
      <c r="J459" s="86">
        <v>355.25320872999998</v>
      </c>
      <c r="K459" s="86">
        <v>419.84470123</v>
      </c>
      <c r="L459" s="86">
        <v>484.43619373000001</v>
      </c>
    </row>
    <row r="460" spans="1:12" ht="12.75" customHeight="1" x14ac:dyDescent="0.2">
      <c r="A460" s="85" t="s">
        <v>169</v>
      </c>
      <c r="B460" s="85">
        <v>19</v>
      </c>
      <c r="C460" s="86">
        <v>616.46845026000005</v>
      </c>
      <c r="D460" s="86">
        <v>613.34449806999999</v>
      </c>
      <c r="E460" s="86">
        <v>0</v>
      </c>
      <c r="F460" s="86">
        <v>61.334449810000002</v>
      </c>
      <c r="G460" s="86">
        <v>153.33612452</v>
      </c>
      <c r="H460" s="86">
        <v>306.67224904</v>
      </c>
      <c r="I460" s="86">
        <v>0</v>
      </c>
      <c r="J460" s="86">
        <v>337.33947394</v>
      </c>
      <c r="K460" s="86">
        <v>398.67392374999997</v>
      </c>
      <c r="L460" s="86">
        <v>460.00837354999999</v>
      </c>
    </row>
    <row r="461" spans="1:12" ht="12.75" customHeight="1" x14ac:dyDescent="0.2">
      <c r="A461" s="85" t="s">
        <v>169</v>
      </c>
      <c r="B461" s="85">
        <v>20</v>
      </c>
      <c r="C461" s="86">
        <v>594.35814123</v>
      </c>
      <c r="D461" s="86">
        <v>591.42023835999998</v>
      </c>
      <c r="E461" s="86">
        <v>0</v>
      </c>
      <c r="F461" s="86">
        <v>59.14202384</v>
      </c>
      <c r="G461" s="86">
        <v>147.85505959</v>
      </c>
      <c r="H461" s="86">
        <v>295.71011917999999</v>
      </c>
      <c r="I461" s="86">
        <v>0</v>
      </c>
      <c r="J461" s="86">
        <v>325.28113109999998</v>
      </c>
      <c r="K461" s="86">
        <v>384.42315493000001</v>
      </c>
      <c r="L461" s="86">
        <v>443.56517876999999</v>
      </c>
    </row>
    <row r="462" spans="1:12" ht="12.75" customHeight="1" x14ac:dyDescent="0.2">
      <c r="A462" s="85" t="s">
        <v>169</v>
      </c>
      <c r="B462" s="85">
        <v>21</v>
      </c>
      <c r="C462" s="86">
        <v>600.13302543999998</v>
      </c>
      <c r="D462" s="86">
        <v>597.19068890999995</v>
      </c>
      <c r="E462" s="86">
        <v>0</v>
      </c>
      <c r="F462" s="86">
        <v>59.719068890000003</v>
      </c>
      <c r="G462" s="86">
        <v>149.29767222999999</v>
      </c>
      <c r="H462" s="86">
        <v>298.59534445999998</v>
      </c>
      <c r="I462" s="86">
        <v>0</v>
      </c>
      <c r="J462" s="86">
        <v>328.45487889999998</v>
      </c>
      <c r="K462" s="86">
        <v>388.17394779</v>
      </c>
      <c r="L462" s="86">
        <v>447.89301668000002</v>
      </c>
    </row>
    <row r="463" spans="1:12" ht="12.75" customHeight="1" x14ac:dyDescent="0.2">
      <c r="A463" s="85" t="s">
        <v>169</v>
      </c>
      <c r="B463" s="85">
        <v>22</v>
      </c>
      <c r="C463" s="86">
        <v>607.77656334000005</v>
      </c>
      <c r="D463" s="86">
        <v>604.76489612</v>
      </c>
      <c r="E463" s="86">
        <v>0</v>
      </c>
      <c r="F463" s="86">
        <v>60.476489610000002</v>
      </c>
      <c r="G463" s="86">
        <v>151.19122403</v>
      </c>
      <c r="H463" s="86">
        <v>302.38244806</v>
      </c>
      <c r="I463" s="86">
        <v>0</v>
      </c>
      <c r="J463" s="86">
        <v>332.62069287000003</v>
      </c>
      <c r="K463" s="86">
        <v>393.09718248000001</v>
      </c>
      <c r="L463" s="86">
        <v>453.57367209</v>
      </c>
    </row>
    <row r="464" spans="1:12" ht="12.75" customHeight="1" x14ac:dyDescent="0.2">
      <c r="A464" s="85" t="s">
        <v>169</v>
      </c>
      <c r="B464" s="85">
        <v>23</v>
      </c>
      <c r="C464" s="86">
        <v>691.23204865000002</v>
      </c>
      <c r="D464" s="86">
        <v>687.82582019999995</v>
      </c>
      <c r="E464" s="86">
        <v>0</v>
      </c>
      <c r="F464" s="86">
        <v>68.782582020000007</v>
      </c>
      <c r="G464" s="86">
        <v>171.95645504999999</v>
      </c>
      <c r="H464" s="86">
        <v>343.91291009999998</v>
      </c>
      <c r="I464" s="86">
        <v>0</v>
      </c>
      <c r="J464" s="86">
        <v>378.30420111000001</v>
      </c>
      <c r="K464" s="86">
        <v>447.08678313000001</v>
      </c>
      <c r="L464" s="86">
        <v>515.86936515000002</v>
      </c>
    </row>
    <row r="465" spans="1:12" ht="12.75" customHeight="1" x14ac:dyDescent="0.2">
      <c r="A465" s="85" t="s">
        <v>169</v>
      </c>
      <c r="B465" s="85">
        <v>24</v>
      </c>
      <c r="C465" s="86">
        <v>830.02226610000002</v>
      </c>
      <c r="D465" s="86">
        <v>826.06055719000005</v>
      </c>
      <c r="E465" s="86">
        <v>0</v>
      </c>
      <c r="F465" s="86">
        <v>82.606055720000001</v>
      </c>
      <c r="G465" s="86">
        <v>206.51513929999999</v>
      </c>
      <c r="H465" s="86">
        <v>413.03027859999997</v>
      </c>
      <c r="I465" s="86">
        <v>0</v>
      </c>
      <c r="J465" s="86">
        <v>454.33330645000001</v>
      </c>
      <c r="K465" s="86">
        <v>536.93936216999998</v>
      </c>
      <c r="L465" s="86">
        <v>619.54541788999995</v>
      </c>
    </row>
    <row r="466" spans="1:12" ht="12.75" customHeight="1" x14ac:dyDescent="0.2">
      <c r="A466" s="85" t="s">
        <v>170</v>
      </c>
      <c r="B466" s="85">
        <v>1</v>
      </c>
      <c r="C466" s="86">
        <v>925.22738085000003</v>
      </c>
      <c r="D466" s="86">
        <v>920.94853735000004</v>
      </c>
      <c r="E466" s="86">
        <v>0</v>
      </c>
      <c r="F466" s="86">
        <v>92.094853740000005</v>
      </c>
      <c r="G466" s="86">
        <v>230.23713434000001</v>
      </c>
      <c r="H466" s="86">
        <v>460.47426868000002</v>
      </c>
      <c r="I466" s="86">
        <v>0</v>
      </c>
      <c r="J466" s="86">
        <v>506.52169554</v>
      </c>
      <c r="K466" s="86">
        <v>598.61654927999996</v>
      </c>
      <c r="L466" s="86">
        <v>690.71140301000003</v>
      </c>
    </row>
    <row r="467" spans="1:12" ht="12.75" customHeight="1" x14ac:dyDescent="0.2">
      <c r="A467" s="85" t="s">
        <v>170</v>
      </c>
      <c r="B467" s="85">
        <v>2</v>
      </c>
      <c r="C467" s="86">
        <v>1027.86188075</v>
      </c>
      <c r="D467" s="86">
        <v>1023.00721777</v>
      </c>
      <c r="E467" s="86">
        <v>0</v>
      </c>
      <c r="F467" s="86">
        <v>102.30072178</v>
      </c>
      <c r="G467" s="86">
        <v>255.75180444</v>
      </c>
      <c r="H467" s="86">
        <v>511.50360889000001</v>
      </c>
      <c r="I467" s="86">
        <v>0</v>
      </c>
      <c r="J467" s="86">
        <v>562.65396977</v>
      </c>
      <c r="K467" s="86">
        <v>664.95469155000001</v>
      </c>
      <c r="L467" s="86">
        <v>767.25541333000001</v>
      </c>
    </row>
    <row r="468" spans="1:12" ht="12.75" customHeight="1" x14ac:dyDescent="0.2">
      <c r="A468" s="85" t="s">
        <v>170</v>
      </c>
      <c r="B468" s="85">
        <v>3</v>
      </c>
      <c r="C468" s="86">
        <v>1121.61647842</v>
      </c>
      <c r="D468" s="86">
        <v>1116.40998767</v>
      </c>
      <c r="E468" s="86">
        <v>0</v>
      </c>
      <c r="F468" s="86">
        <v>111.64099877</v>
      </c>
      <c r="G468" s="86">
        <v>279.10249692000002</v>
      </c>
      <c r="H468" s="86">
        <v>558.20499384000004</v>
      </c>
      <c r="I468" s="86">
        <v>0</v>
      </c>
      <c r="J468" s="86">
        <v>614.02549322000004</v>
      </c>
      <c r="K468" s="86">
        <v>725.66649199000005</v>
      </c>
      <c r="L468" s="86">
        <v>837.30749075000006</v>
      </c>
    </row>
    <row r="469" spans="1:12" ht="12.75" customHeight="1" x14ac:dyDescent="0.2">
      <c r="A469" s="85" t="s">
        <v>170</v>
      </c>
      <c r="B469" s="85">
        <v>4</v>
      </c>
      <c r="C469" s="86">
        <v>1131.1376075000001</v>
      </c>
      <c r="D469" s="86">
        <v>1125.77402893</v>
      </c>
      <c r="E469" s="86">
        <v>0</v>
      </c>
      <c r="F469" s="86">
        <v>112.57740289</v>
      </c>
      <c r="G469" s="86">
        <v>281.44350723000002</v>
      </c>
      <c r="H469" s="86">
        <v>562.88701447000005</v>
      </c>
      <c r="I469" s="86">
        <v>0</v>
      </c>
      <c r="J469" s="86">
        <v>619.17571591000001</v>
      </c>
      <c r="K469" s="86">
        <v>731.75311880000004</v>
      </c>
      <c r="L469" s="86">
        <v>844.33052169999996</v>
      </c>
    </row>
    <row r="470" spans="1:12" ht="12.75" customHeight="1" x14ac:dyDescent="0.2">
      <c r="A470" s="85" t="s">
        <v>170</v>
      </c>
      <c r="B470" s="85">
        <v>5</v>
      </c>
      <c r="C470" s="86">
        <v>1116.7194852299999</v>
      </c>
      <c r="D470" s="86">
        <v>1110.4246638499999</v>
      </c>
      <c r="E470" s="86">
        <v>0</v>
      </c>
      <c r="F470" s="86">
        <v>111.04246639</v>
      </c>
      <c r="G470" s="86">
        <v>277.60616596</v>
      </c>
      <c r="H470" s="86">
        <v>555.21233193</v>
      </c>
      <c r="I470" s="86">
        <v>0</v>
      </c>
      <c r="J470" s="86">
        <v>610.73356511999998</v>
      </c>
      <c r="K470" s="86">
        <v>721.77603150000004</v>
      </c>
      <c r="L470" s="86">
        <v>832.81849789</v>
      </c>
    </row>
    <row r="471" spans="1:12" ht="12.75" customHeight="1" x14ac:dyDescent="0.2">
      <c r="A471" s="85" t="s">
        <v>170</v>
      </c>
      <c r="B471" s="85">
        <v>6</v>
      </c>
      <c r="C471" s="86">
        <v>1105.4526695</v>
      </c>
      <c r="D471" s="86">
        <v>1099.3645473700001</v>
      </c>
      <c r="E471" s="86">
        <v>0</v>
      </c>
      <c r="F471" s="86">
        <v>109.93645474</v>
      </c>
      <c r="G471" s="86">
        <v>274.84113683999999</v>
      </c>
      <c r="H471" s="86">
        <v>549.68227368999999</v>
      </c>
      <c r="I471" s="86">
        <v>0</v>
      </c>
      <c r="J471" s="86">
        <v>604.65050105</v>
      </c>
      <c r="K471" s="86">
        <v>714.58695579000005</v>
      </c>
      <c r="L471" s="86">
        <v>824.52341052999998</v>
      </c>
    </row>
    <row r="472" spans="1:12" ht="12.75" customHeight="1" x14ac:dyDescent="0.2">
      <c r="A472" s="85" t="s">
        <v>170</v>
      </c>
      <c r="B472" s="85">
        <v>7</v>
      </c>
      <c r="C472" s="86">
        <v>1046.5798151900001</v>
      </c>
      <c r="D472" s="86">
        <v>1040.9552137600001</v>
      </c>
      <c r="E472" s="86">
        <v>0</v>
      </c>
      <c r="F472" s="86">
        <v>104.09552137999999</v>
      </c>
      <c r="G472" s="86">
        <v>260.23880344000003</v>
      </c>
      <c r="H472" s="86">
        <v>520.47760688000005</v>
      </c>
      <c r="I472" s="86">
        <v>0</v>
      </c>
      <c r="J472" s="86">
        <v>572.52536756999996</v>
      </c>
      <c r="K472" s="86">
        <v>676.62088893999999</v>
      </c>
      <c r="L472" s="86">
        <v>780.71641032000002</v>
      </c>
    </row>
    <row r="473" spans="1:12" ht="12.75" customHeight="1" x14ac:dyDescent="0.2">
      <c r="A473" s="85" t="s">
        <v>170</v>
      </c>
      <c r="B473" s="85">
        <v>8</v>
      </c>
      <c r="C473" s="86">
        <v>996.41792092000003</v>
      </c>
      <c r="D473" s="86">
        <v>991.11363195000001</v>
      </c>
      <c r="E473" s="86">
        <v>0</v>
      </c>
      <c r="F473" s="86">
        <v>99.1113632</v>
      </c>
      <c r="G473" s="86">
        <v>247.77840799000001</v>
      </c>
      <c r="H473" s="86">
        <v>495.55681598000001</v>
      </c>
      <c r="I473" s="86">
        <v>0</v>
      </c>
      <c r="J473" s="86">
        <v>545.11249756999996</v>
      </c>
      <c r="K473" s="86">
        <v>644.22386076999999</v>
      </c>
      <c r="L473" s="86">
        <v>743.33522396000001</v>
      </c>
    </row>
    <row r="474" spans="1:12" ht="12.75" customHeight="1" x14ac:dyDescent="0.2">
      <c r="A474" s="85" t="s">
        <v>170</v>
      </c>
      <c r="B474" s="85">
        <v>9</v>
      </c>
      <c r="C474" s="86">
        <v>984.83615667000004</v>
      </c>
      <c r="D474" s="86">
        <v>979.95587477000004</v>
      </c>
      <c r="E474" s="86">
        <v>0</v>
      </c>
      <c r="F474" s="86">
        <v>97.995587479999998</v>
      </c>
      <c r="G474" s="86">
        <v>244.98896869000001</v>
      </c>
      <c r="H474" s="86">
        <v>489.97793739000002</v>
      </c>
      <c r="I474" s="86">
        <v>0</v>
      </c>
      <c r="J474" s="86">
        <v>538.97573111999998</v>
      </c>
      <c r="K474" s="86">
        <v>636.97131860000002</v>
      </c>
      <c r="L474" s="86">
        <v>734.96690607999994</v>
      </c>
    </row>
    <row r="475" spans="1:12" ht="12.75" customHeight="1" x14ac:dyDescent="0.2">
      <c r="A475" s="85" t="s">
        <v>170</v>
      </c>
      <c r="B475" s="85">
        <v>10</v>
      </c>
      <c r="C475" s="86">
        <v>979.38589397999999</v>
      </c>
      <c r="D475" s="86">
        <v>974.51755063999997</v>
      </c>
      <c r="E475" s="86">
        <v>0</v>
      </c>
      <c r="F475" s="86">
        <v>97.451755059999996</v>
      </c>
      <c r="G475" s="86">
        <v>243.62938765999999</v>
      </c>
      <c r="H475" s="86">
        <v>487.25877531999998</v>
      </c>
      <c r="I475" s="86">
        <v>0</v>
      </c>
      <c r="J475" s="86">
        <v>535.98465284999997</v>
      </c>
      <c r="K475" s="86">
        <v>633.43640791999997</v>
      </c>
      <c r="L475" s="86">
        <v>730.88816297999995</v>
      </c>
    </row>
    <row r="476" spans="1:12" ht="12.75" customHeight="1" x14ac:dyDescent="0.2">
      <c r="A476" s="85" t="s">
        <v>170</v>
      </c>
      <c r="B476" s="85">
        <v>11</v>
      </c>
      <c r="C476" s="86">
        <v>996.88472624999997</v>
      </c>
      <c r="D476" s="86">
        <v>991.75953905999995</v>
      </c>
      <c r="E476" s="86">
        <v>0</v>
      </c>
      <c r="F476" s="86">
        <v>99.175953910000004</v>
      </c>
      <c r="G476" s="86">
        <v>247.93988476999999</v>
      </c>
      <c r="H476" s="86">
        <v>495.87976952999998</v>
      </c>
      <c r="I476" s="86">
        <v>0</v>
      </c>
      <c r="J476" s="86">
        <v>545.46774647999996</v>
      </c>
      <c r="K476" s="86">
        <v>644.64370039000005</v>
      </c>
      <c r="L476" s="86">
        <v>743.81965430000002</v>
      </c>
    </row>
    <row r="477" spans="1:12" ht="12.75" customHeight="1" x14ac:dyDescent="0.2">
      <c r="A477" s="85" t="s">
        <v>170</v>
      </c>
      <c r="B477" s="85">
        <v>12</v>
      </c>
      <c r="C477" s="86">
        <v>1011.89995972</v>
      </c>
      <c r="D477" s="86">
        <v>1006.78756207</v>
      </c>
      <c r="E477" s="86">
        <v>0</v>
      </c>
      <c r="F477" s="86">
        <v>100.67875621</v>
      </c>
      <c r="G477" s="86">
        <v>251.69689052000001</v>
      </c>
      <c r="H477" s="86">
        <v>503.39378104000002</v>
      </c>
      <c r="I477" s="86">
        <v>0</v>
      </c>
      <c r="J477" s="86">
        <v>553.73315914</v>
      </c>
      <c r="K477" s="86">
        <v>654.41191534999996</v>
      </c>
      <c r="L477" s="86">
        <v>755.09067155000002</v>
      </c>
    </row>
    <row r="478" spans="1:12" ht="12.75" customHeight="1" x14ac:dyDescent="0.2">
      <c r="A478" s="85" t="s">
        <v>170</v>
      </c>
      <c r="B478" s="85">
        <v>13</v>
      </c>
      <c r="C478" s="86">
        <v>1009.01741592</v>
      </c>
      <c r="D478" s="86">
        <v>1004.3707166299999</v>
      </c>
      <c r="E478" s="86">
        <v>0</v>
      </c>
      <c r="F478" s="86">
        <v>100.43707166</v>
      </c>
      <c r="G478" s="86">
        <v>251.09267915999999</v>
      </c>
      <c r="H478" s="86">
        <v>502.18535831999998</v>
      </c>
      <c r="I478" s="86">
        <v>0</v>
      </c>
      <c r="J478" s="86">
        <v>552.40389415000004</v>
      </c>
      <c r="K478" s="86">
        <v>652.84096580999994</v>
      </c>
      <c r="L478" s="86">
        <v>753.27803746999996</v>
      </c>
    </row>
    <row r="479" spans="1:12" ht="12.75" customHeight="1" x14ac:dyDescent="0.2">
      <c r="A479" s="85" t="s">
        <v>170</v>
      </c>
      <c r="B479" s="85">
        <v>14</v>
      </c>
      <c r="C479" s="86">
        <v>997.53820494000001</v>
      </c>
      <c r="D479" s="86">
        <v>992.00861171999998</v>
      </c>
      <c r="E479" s="86">
        <v>0</v>
      </c>
      <c r="F479" s="86">
        <v>99.200861169999996</v>
      </c>
      <c r="G479" s="86">
        <v>248.00215292999999</v>
      </c>
      <c r="H479" s="86">
        <v>496.00430585999999</v>
      </c>
      <c r="I479" s="86">
        <v>0</v>
      </c>
      <c r="J479" s="86">
        <v>545.60473645000002</v>
      </c>
      <c r="K479" s="86">
        <v>644.80559761999996</v>
      </c>
      <c r="L479" s="86">
        <v>744.00645879000001</v>
      </c>
    </row>
    <row r="480" spans="1:12" ht="12.75" customHeight="1" x14ac:dyDescent="0.2">
      <c r="A480" s="85" t="s">
        <v>170</v>
      </c>
      <c r="B480" s="85">
        <v>15</v>
      </c>
      <c r="C480" s="86">
        <v>940.44476997000004</v>
      </c>
      <c r="D480" s="86">
        <v>935.07825845000002</v>
      </c>
      <c r="E480" s="86">
        <v>0</v>
      </c>
      <c r="F480" s="86">
        <v>93.507825850000003</v>
      </c>
      <c r="G480" s="86">
        <v>233.76956461</v>
      </c>
      <c r="H480" s="86">
        <v>467.53912923000001</v>
      </c>
      <c r="I480" s="86">
        <v>0</v>
      </c>
      <c r="J480" s="86">
        <v>514.29304215000002</v>
      </c>
      <c r="K480" s="86">
        <v>607.80086799000003</v>
      </c>
      <c r="L480" s="86">
        <v>701.30869384000005</v>
      </c>
    </row>
    <row r="481" spans="1:12" ht="12.75" customHeight="1" x14ac:dyDescent="0.2">
      <c r="A481" s="85" t="s">
        <v>170</v>
      </c>
      <c r="B481" s="85">
        <v>16</v>
      </c>
      <c r="C481" s="86">
        <v>869.10603593999997</v>
      </c>
      <c r="D481" s="86">
        <v>863.85593577999998</v>
      </c>
      <c r="E481" s="86">
        <v>0</v>
      </c>
      <c r="F481" s="86">
        <v>86.385593580000005</v>
      </c>
      <c r="G481" s="86">
        <v>215.96398395</v>
      </c>
      <c r="H481" s="86">
        <v>431.92796788999999</v>
      </c>
      <c r="I481" s="86">
        <v>0</v>
      </c>
      <c r="J481" s="86">
        <v>475.12076467999998</v>
      </c>
      <c r="K481" s="86">
        <v>561.50635825999996</v>
      </c>
      <c r="L481" s="86">
        <v>647.89195184000005</v>
      </c>
    </row>
    <row r="482" spans="1:12" ht="12.75" customHeight="1" x14ac:dyDescent="0.2">
      <c r="A482" s="85" t="s">
        <v>170</v>
      </c>
      <c r="B482" s="85">
        <v>17</v>
      </c>
      <c r="C482" s="86">
        <v>778.16586830999995</v>
      </c>
      <c r="D482" s="86">
        <v>772.80009858999995</v>
      </c>
      <c r="E482" s="86">
        <v>0</v>
      </c>
      <c r="F482" s="86">
        <v>77.280009860000007</v>
      </c>
      <c r="G482" s="86">
        <v>193.20002464999999</v>
      </c>
      <c r="H482" s="86">
        <v>386.40004929999998</v>
      </c>
      <c r="I482" s="86">
        <v>0</v>
      </c>
      <c r="J482" s="86">
        <v>425.04005422</v>
      </c>
      <c r="K482" s="86">
        <v>502.32006408000001</v>
      </c>
      <c r="L482" s="86">
        <v>579.60007394000002</v>
      </c>
    </row>
    <row r="483" spans="1:12" ht="12.75" customHeight="1" x14ac:dyDescent="0.2">
      <c r="A483" s="85" t="s">
        <v>170</v>
      </c>
      <c r="B483" s="85">
        <v>18</v>
      </c>
      <c r="C483" s="86">
        <v>685.67440342999998</v>
      </c>
      <c r="D483" s="86">
        <v>680.09430341999996</v>
      </c>
      <c r="E483" s="86">
        <v>0</v>
      </c>
      <c r="F483" s="86">
        <v>68.009430339999994</v>
      </c>
      <c r="G483" s="86">
        <v>170.02357585999999</v>
      </c>
      <c r="H483" s="86">
        <v>340.04715170999998</v>
      </c>
      <c r="I483" s="86">
        <v>0</v>
      </c>
      <c r="J483" s="86">
        <v>374.05186687999998</v>
      </c>
      <c r="K483" s="86">
        <v>442.06129721999997</v>
      </c>
      <c r="L483" s="86">
        <v>510.07072756999997</v>
      </c>
    </row>
    <row r="484" spans="1:12" ht="12.75" customHeight="1" x14ac:dyDescent="0.2">
      <c r="A484" s="85" t="s">
        <v>170</v>
      </c>
      <c r="B484" s="85">
        <v>19</v>
      </c>
      <c r="C484" s="86">
        <v>645.81972227999995</v>
      </c>
      <c r="D484" s="86">
        <v>642.02480347999995</v>
      </c>
      <c r="E484" s="86">
        <v>0</v>
      </c>
      <c r="F484" s="86">
        <v>64.202480350000002</v>
      </c>
      <c r="G484" s="86">
        <v>160.50620086999999</v>
      </c>
      <c r="H484" s="86">
        <v>321.01240173999997</v>
      </c>
      <c r="I484" s="86">
        <v>0</v>
      </c>
      <c r="J484" s="86">
        <v>353.11364191000001</v>
      </c>
      <c r="K484" s="86">
        <v>417.31612225999999</v>
      </c>
      <c r="L484" s="86">
        <v>481.51860261000002</v>
      </c>
    </row>
    <row r="485" spans="1:12" ht="12.75" customHeight="1" x14ac:dyDescent="0.2">
      <c r="A485" s="85" t="s">
        <v>170</v>
      </c>
      <c r="B485" s="85">
        <v>20</v>
      </c>
      <c r="C485" s="86">
        <v>617.84990015999995</v>
      </c>
      <c r="D485" s="86">
        <v>614.94390077000003</v>
      </c>
      <c r="E485" s="86">
        <v>0</v>
      </c>
      <c r="F485" s="86">
        <v>61.494390080000002</v>
      </c>
      <c r="G485" s="86">
        <v>153.73597519</v>
      </c>
      <c r="H485" s="86">
        <v>307.47195039000002</v>
      </c>
      <c r="I485" s="86">
        <v>0</v>
      </c>
      <c r="J485" s="86">
        <v>338.21914542000002</v>
      </c>
      <c r="K485" s="86">
        <v>399.71353549999998</v>
      </c>
      <c r="L485" s="86">
        <v>461.20792557999999</v>
      </c>
    </row>
    <row r="486" spans="1:12" ht="12.75" customHeight="1" x14ac:dyDescent="0.2">
      <c r="A486" s="85" t="s">
        <v>170</v>
      </c>
      <c r="B486" s="85">
        <v>21</v>
      </c>
      <c r="C486" s="86">
        <v>614.49213669000005</v>
      </c>
      <c r="D486" s="86">
        <v>611.62829298999998</v>
      </c>
      <c r="E486" s="86">
        <v>0</v>
      </c>
      <c r="F486" s="86">
        <v>61.162829299999999</v>
      </c>
      <c r="G486" s="86">
        <v>152.90707325</v>
      </c>
      <c r="H486" s="86">
        <v>305.81414649999999</v>
      </c>
      <c r="I486" s="86">
        <v>0</v>
      </c>
      <c r="J486" s="86">
        <v>336.39556113999998</v>
      </c>
      <c r="K486" s="86">
        <v>397.55839043999998</v>
      </c>
      <c r="L486" s="86">
        <v>458.72121973999998</v>
      </c>
    </row>
    <row r="487" spans="1:12" ht="12.75" customHeight="1" x14ac:dyDescent="0.2">
      <c r="A487" s="85" t="s">
        <v>170</v>
      </c>
      <c r="B487" s="85">
        <v>22</v>
      </c>
      <c r="C487" s="86">
        <v>623.68032079</v>
      </c>
      <c r="D487" s="86">
        <v>620.54215108000005</v>
      </c>
      <c r="E487" s="86">
        <v>0</v>
      </c>
      <c r="F487" s="86">
        <v>62.054215110000001</v>
      </c>
      <c r="G487" s="86">
        <v>155.13553777000001</v>
      </c>
      <c r="H487" s="86">
        <v>310.27107554000003</v>
      </c>
      <c r="I487" s="86">
        <v>0</v>
      </c>
      <c r="J487" s="86">
        <v>341.29818309000001</v>
      </c>
      <c r="K487" s="86">
        <v>403.35239819999998</v>
      </c>
      <c r="L487" s="86">
        <v>465.40661331000001</v>
      </c>
    </row>
    <row r="488" spans="1:12" ht="12.75" customHeight="1" x14ac:dyDescent="0.2">
      <c r="A488" s="85" t="s">
        <v>170</v>
      </c>
      <c r="B488" s="85">
        <v>23</v>
      </c>
      <c r="C488" s="86">
        <v>700.98914061999994</v>
      </c>
      <c r="D488" s="86">
        <v>697.54053673999999</v>
      </c>
      <c r="E488" s="86">
        <v>0</v>
      </c>
      <c r="F488" s="86">
        <v>69.754053670000005</v>
      </c>
      <c r="G488" s="86">
        <v>174.38513419</v>
      </c>
      <c r="H488" s="86">
        <v>348.77026837</v>
      </c>
      <c r="I488" s="86">
        <v>0</v>
      </c>
      <c r="J488" s="86">
        <v>383.64729520999998</v>
      </c>
      <c r="K488" s="86">
        <v>453.40134888</v>
      </c>
      <c r="L488" s="86">
        <v>523.15540255999997</v>
      </c>
    </row>
    <row r="489" spans="1:12" ht="12.75" customHeight="1" x14ac:dyDescent="0.2">
      <c r="A489" s="85" t="s">
        <v>170</v>
      </c>
      <c r="B489" s="85">
        <v>24</v>
      </c>
      <c r="C489" s="86">
        <v>820.74964288000001</v>
      </c>
      <c r="D489" s="86">
        <v>816.95690844000001</v>
      </c>
      <c r="E489" s="86">
        <v>0</v>
      </c>
      <c r="F489" s="86">
        <v>81.695690839999997</v>
      </c>
      <c r="G489" s="86">
        <v>204.23922711</v>
      </c>
      <c r="H489" s="86">
        <v>408.47845422</v>
      </c>
      <c r="I489" s="86">
        <v>0</v>
      </c>
      <c r="J489" s="86">
        <v>449.32629964</v>
      </c>
      <c r="K489" s="86">
        <v>531.02199049000001</v>
      </c>
      <c r="L489" s="86">
        <v>612.71768133</v>
      </c>
    </row>
    <row r="490" spans="1:12" ht="12.75" customHeight="1" x14ac:dyDescent="0.2">
      <c r="A490" s="85" t="s">
        <v>171</v>
      </c>
      <c r="B490" s="85">
        <v>1</v>
      </c>
      <c r="C490" s="86">
        <v>992.28040854999995</v>
      </c>
      <c r="D490" s="86">
        <v>987.63908603000004</v>
      </c>
      <c r="E490" s="86">
        <v>0</v>
      </c>
      <c r="F490" s="86">
        <v>98.763908599999993</v>
      </c>
      <c r="G490" s="86">
        <v>246.90977151000001</v>
      </c>
      <c r="H490" s="86">
        <v>493.81954302000003</v>
      </c>
      <c r="I490" s="86">
        <v>0</v>
      </c>
      <c r="J490" s="86">
        <v>543.20149732000004</v>
      </c>
      <c r="K490" s="86">
        <v>641.96540591999997</v>
      </c>
      <c r="L490" s="86">
        <v>740.72931452</v>
      </c>
    </row>
    <row r="491" spans="1:12" ht="12.75" customHeight="1" x14ac:dyDescent="0.2">
      <c r="A491" s="85" t="s">
        <v>171</v>
      </c>
      <c r="B491" s="85">
        <v>2</v>
      </c>
      <c r="C491" s="86">
        <v>1104.17984088</v>
      </c>
      <c r="D491" s="86">
        <v>1098.6505690199999</v>
      </c>
      <c r="E491" s="86">
        <v>0</v>
      </c>
      <c r="F491" s="86">
        <v>109.8650569</v>
      </c>
      <c r="G491" s="86">
        <v>274.66264225999998</v>
      </c>
      <c r="H491" s="86">
        <v>549.32528450999996</v>
      </c>
      <c r="I491" s="86">
        <v>0</v>
      </c>
      <c r="J491" s="86">
        <v>604.25781296000002</v>
      </c>
      <c r="K491" s="86">
        <v>714.12286986000004</v>
      </c>
      <c r="L491" s="86">
        <v>823.98792676999994</v>
      </c>
    </row>
    <row r="492" spans="1:12" ht="12.75" customHeight="1" x14ac:dyDescent="0.2">
      <c r="A492" s="85" t="s">
        <v>171</v>
      </c>
      <c r="B492" s="85">
        <v>3</v>
      </c>
      <c r="C492" s="86">
        <v>1184.10676119</v>
      </c>
      <c r="D492" s="86">
        <v>1177.9925074299999</v>
      </c>
      <c r="E492" s="86">
        <v>0</v>
      </c>
      <c r="F492" s="86">
        <v>117.79925074000001</v>
      </c>
      <c r="G492" s="86">
        <v>294.49812686000001</v>
      </c>
      <c r="H492" s="86">
        <v>588.99625372000003</v>
      </c>
      <c r="I492" s="86">
        <v>0</v>
      </c>
      <c r="J492" s="86">
        <v>647.89587908999999</v>
      </c>
      <c r="K492" s="86">
        <v>765.69512983000004</v>
      </c>
      <c r="L492" s="86">
        <v>883.49438056999998</v>
      </c>
    </row>
    <row r="493" spans="1:12" ht="12.75" customHeight="1" x14ac:dyDescent="0.2">
      <c r="A493" s="85" t="s">
        <v>171</v>
      </c>
      <c r="B493" s="85">
        <v>4</v>
      </c>
      <c r="C493" s="86">
        <v>1195.54168542</v>
      </c>
      <c r="D493" s="86">
        <v>1189.5579978599999</v>
      </c>
      <c r="E493" s="86">
        <v>0</v>
      </c>
      <c r="F493" s="86">
        <v>118.95579979</v>
      </c>
      <c r="G493" s="86">
        <v>297.38949946999998</v>
      </c>
      <c r="H493" s="86">
        <v>594.77899892999994</v>
      </c>
      <c r="I493" s="86">
        <v>0</v>
      </c>
      <c r="J493" s="86">
        <v>654.25689881999995</v>
      </c>
      <c r="K493" s="86">
        <v>773.21269860999996</v>
      </c>
      <c r="L493" s="86">
        <v>892.16849839999998</v>
      </c>
    </row>
    <row r="494" spans="1:12" ht="12.75" customHeight="1" x14ac:dyDescent="0.2">
      <c r="A494" s="85" t="s">
        <v>171</v>
      </c>
      <c r="B494" s="85">
        <v>5</v>
      </c>
      <c r="C494" s="86">
        <v>1187.5271713100001</v>
      </c>
      <c r="D494" s="86">
        <v>1181.72511596</v>
      </c>
      <c r="E494" s="86">
        <v>0</v>
      </c>
      <c r="F494" s="86">
        <v>118.17251160000001</v>
      </c>
      <c r="G494" s="86">
        <v>295.43127899000001</v>
      </c>
      <c r="H494" s="86">
        <v>590.86255798000002</v>
      </c>
      <c r="I494" s="86">
        <v>0</v>
      </c>
      <c r="J494" s="86">
        <v>649.94881378000002</v>
      </c>
      <c r="K494" s="86">
        <v>768.12132537000002</v>
      </c>
      <c r="L494" s="86">
        <v>886.29383697000003</v>
      </c>
    </row>
    <row r="495" spans="1:12" ht="12.75" customHeight="1" x14ac:dyDescent="0.2">
      <c r="A495" s="85" t="s">
        <v>171</v>
      </c>
      <c r="B495" s="85">
        <v>6</v>
      </c>
      <c r="C495" s="86">
        <v>1173.15897045</v>
      </c>
      <c r="D495" s="86">
        <v>1167.4169870600001</v>
      </c>
      <c r="E495" s="86">
        <v>0</v>
      </c>
      <c r="F495" s="86">
        <v>116.74169870999999</v>
      </c>
      <c r="G495" s="86">
        <v>291.85424676999997</v>
      </c>
      <c r="H495" s="86">
        <v>583.70849353000006</v>
      </c>
      <c r="I495" s="86">
        <v>0</v>
      </c>
      <c r="J495" s="86">
        <v>642.07934288000001</v>
      </c>
      <c r="K495" s="86">
        <v>758.82104159000005</v>
      </c>
      <c r="L495" s="86">
        <v>875.56274029999997</v>
      </c>
    </row>
    <row r="496" spans="1:12" ht="12.75" customHeight="1" x14ac:dyDescent="0.2">
      <c r="A496" s="85" t="s">
        <v>171</v>
      </c>
      <c r="B496" s="85">
        <v>7</v>
      </c>
      <c r="C496" s="86">
        <v>1141.5877465000001</v>
      </c>
      <c r="D496" s="86">
        <v>1136.1292825400001</v>
      </c>
      <c r="E496" s="86">
        <v>0</v>
      </c>
      <c r="F496" s="86">
        <v>113.61292825</v>
      </c>
      <c r="G496" s="86">
        <v>284.03232064000002</v>
      </c>
      <c r="H496" s="86">
        <v>568.06464127000004</v>
      </c>
      <c r="I496" s="86">
        <v>0</v>
      </c>
      <c r="J496" s="86">
        <v>624.87110540000003</v>
      </c>
      <c r="K496" s="86">
        <v>738.48403365000001</v>
      </c>
      <c r="L496" s="86">
        <v>852.09696191</v>
      </c>
    </row>
    <row r="497" spans="1:12" ht="12.75" customHeight="1" x14ac:dyDescent="0.2">
      <c r="A497" s="85" t="s">
        <v>171</v>
      </c>
      <c r="B497" s="85">
        <v>8</v>
      </c>
      <c r="C497" s="86">
        <v>1065.4658761799999</v>
      </c>
      <c r="D497" s="86">
        <v>1060.4036987500001</v>
      </c>
      <c r="E497" s="86">
        <v>0</v>
      </c>
      <c r="F497" s="86">
        <v>106.04036988</v>
      </c>
      <c r="G497" s="86">
        <v>265.10092469</v>
      </c>
      <c r="H497" s="86">
        <v>530.20184938</v>
      </c>
      <c r="I497" s="86">
        <v>0</v>
      </c>
      <c r="J497" s="86">
        <v>583.22203431000003</v>
      </c>
      <c r="K497" s="86">
        <v>689.26240418999998</v>
      </c>
      <c r="L497" s="86">
        <v>795.30277406000005</v>
      </c>
    </row>
    <row r="498" spans="1:12" ht="12.75" customHeight="1" x14ac:dyDescent="0.2">
      <c r="A498" s="85" t="s">
        <v>171</v>
      </c>
      <c r="B498" s="85">
        <v>9</v>
      </c>
      <c r="C498" s="86">
        <v>1029.8952002999999</v>
      </c>
      <c r="D498" s="86">
        <v>1024.5111317200001</v>
      </c>
      <c r="E498" s="86">
        <v>0</v>
      </c>
      <c r="F498" s="86">
        <v>102.45111317</v>
      </c>
      <c r="G498" s="86">
        <v>256.12778293000002</v>
      </c>
      <c r="H498" s="86">
        <v>512.25556586000005</v>
      </c>
      <c r="I498" s="86">
        <v>0</v>
      </c>
      <c r="J498" s="86">
        <v>563.48112245000004</v>
      </c>
      <c r="K498" s="86">
        <v>665.93223562000003</v>
      </c>
      <c r="L498" s="86">
        <v>768.38334879000001</v>
      </c>
    </row>
    <row r="499" spans="1:12" ht="12.75" customHeight="1" x14ac:dyDescent="0.2">
      <c r="A499" s="85" t="s">
        <v>171</v>
      </c>
      <c r="B499" s="85">
        <v>10</v>
      </c>
      <c r="C499" s="86">
        <v>972.23020969000004</v>
      </c>
      <c r="D499" s="86">
        <v>967.51901866000003</v>
      </c>
      <c r="E499" s="86">
        <v>0</v>
      </c>
      <c r="F499" s="86">
        <v>96.751901869999998</v>
      </c>
      <c r="G499" s="86">
        <v>241.87975467000001</v>
      </c>
      <c r="H499" s="86">
        <v>483.75950933000001</v>
      </c>
      <c r="I499" s="86">
        <v>0</v>
      </c>
      <c r="J499" s="86">
        <v>532.13546025999995</v>
      </c>
      <c r="K499" s="86">
        <v>628.88736213000004</v>
      </c>
      <c r="L499" s="86">
        <v>725.63926400000003</v>
      </c>
    </row>
    <row r="500" spans="1:12" ht="12.75" customHeight="1" x14ac:dyDescent="0.2">
      <c r="A500" s="85" t="s">
        <v>171</v>
      </c>
      <c r="B500" s="85">
        <v>11</v>
      </c>
      <c r="C500" s="86">
        <v>959.36287692999997</v>
      </c>
      <c r="D500" s="86">
        <v>954.72899541000004</v>
      </c>
      <c r="E500" s="86">
        <v>0</v>
      </c>
      <c r="F500" s="86">
        <v>95.47289954</v>
      </c>
      <c r="G500" s="86">
        <v>238.68224885000001</v>
      </c>
      <c r="H500" s="86">
        <v>477.36449771000002</v>
      </c>
      <c r="I500" s="86">
        <v>0</v>
      </c>
      <c r="J500" s="86">
        <v>525.10094747999995</v>
      </c>
      <c r="K500" s="86">
        <v>620.57384702000002</v>
      </c>
      <c r="L500" s="86">
        <v>716.04674655999997</v>
      </c>
    </row>
    <row r="501" spans="1:12" ht="12.75" customHeight="1" x14ac:dyDescent="0.2">
      <c r="A501" s="85" t="s">
        <v>171</v>
      </c>
      <c r="B501" s="85">
        <v>12</v>
      </c>
      <c r="C501" s="86">
        <v>968.89977396999996</v>
      </c>
      <c r="D501" s="86">
        <v>964.55259089000003</v>
      </c>
      <c r="E501" s="86">
        <v>0</v>
      </c>
      <c r="F501" s="86">
        <v>96.455259089999998</v>
      </c>
      <c r="G501" s="86">
        <v>241.13814772000001</v>
      </c>
      <c r="H501" s="86">
        <v>482.27629545000002</v>
      </c>
      <c r="I501" s="86">
        <v>0</v>
      </c>
      <c r="J501" s="86">
        <v>530.50392498999997</v>
      </c>
      <c r="K501" s="86">
        <v>626.95918408</v>
      </c>
      <c r="L501" s="86">
        <v>723.41444317000003</v>
      </c>
    </row>
    <row r="502" spans="1:12" ht="12.75" customHeight="1" x14ac:dyDescent="0.2">
      <c r="A502" s="85" t="s">
        <v>171</v>
      </c>
      <c r="B502" s="85">
        <v>13</v>
      </c>
      <c r="C502" s="86">
        <v>995.96447021999995</v>
      </c>
      <c r="D502" s="86">
        <v>991.64504976000001</v>
      </c>
      <c r="E502" s="86">
        <v>0</v>
      </c>
      <c r="F502" s="86">
        <v>99.164504980000004</v>
      </c>
      <c r="G502" s="86">
        <v>247.91126244</v>
      </c>
      <c r="H502" s="86">
        <v>495.82252488</v>
      </c>
      <c r="I502" s="86">
        <v>0</v>
      </c>
      <c r="J502" s="86">
        <v>545.40477737000003</v>
      </c>
      <c r="K502" s="86">
        <v>644.56928233999997</v>
      </c>
      <c r="L502" s="86">
        <v>743.73378732000003</v>
      </c>
    </row>
    <row r="503" spans="1:12" ht="12.75" customHeight="1" x14ac:dyDescent="0.2">
      <c r="A503" s="85" t="s">
        <v>171</v>
      </c>
      <c r="B503" s="85">
        <v>14</v>
      </c>
      <c r="C503" s="86">
        <v>999.50899457000003</v>
      </c>
      <c r="D503" s="86">
        <v>994.81101621000005</v>
      </c>
      <c r="E503" s="86">
        <v>0</v>
      </c>
      <c r="F503" s="86">
        <v>99.481101620000004</v>
      </c>
      <c r="G503" s="86">
        <v>248.70275405000001</v>
      </c>
      <c r="H503" s="86">
        <v>497.40550811000003</v>
      </c>
      <c r="I503" s="86">
        <v>0</v>
      </c>
      <c r="J503" s="86">
        <v>547.14605891999997</v>
      </c>
      <c r="K503" s="86">
        <v>646.62716053999998</v>
      </c>
      <c r="L503" s="86">
        <v>746.10826215999998</v>
      </c>
    </row>
    <row r="504" spans="1:12" ht="12.75" customHeight="1" x14ac:dyDescent="0.2">
      <c r="A504" s="85" t="s">
        <v>171</v>
      </c>
      <c r="B504" s="85">
        <v>15</v>
      </c>
      <c r="C504" s="86">
        <v>947.79405169999995</v>
      </c>
      <c r="D504" s="86">
        <v>943.18989859999999</v>
      </c>
      <c r="E504" s="86">
        <v>0</v>
      </c>
      <c r="F504" s="86">
        <v>94.318989860000002</v>
      </c>
      <c r="G504" s="86">
        <v>235.79747465</v>
      </c>
      <c r="H504" s="86">
        <v>471.5949493</v>
      </c>
      <c r="I504" s="86">
        <v>0</v>
      </c>
      <c r="J504" s="86">
        <v>518.75444422999999</v>
      </c>
      <c r="K504" s="86">
        <v>613.07343408999998</v>
      </c>
      <c r="L504" s="86">
        <v>707.39242394999997</v>
      </c>
    </row>
    <row r="505" spans="1:12" ht="12.75" customHeight="1" x14ac:dyDescent="0.2">
      <c r="A505" s="85" t="s">
        <v>171</v>
      </c>
      <c r="B505" s="85">
        <v>16</v>
      </c>
      <c r="C505" s="86">
        <v>874.00160158999995</v>
      </c>
      <c r="D505" s="86">
        <v>869.66052454999999</v>
      </c>
      <c r="E505" s="86">
        <v>0</v>
      </c>
      <c r="F505" s="86">
        <v>86.96605246</v>
      </c>
      <c r="G505" s="86">
        <v>217.41513114</v>
      </c>
      <c r="H505" s="86">
        <v>434.83026228</v>
      </c>
      <c r="I505" s="86">
        <v>0</v>
      </c>
      <c r="J505" s="86">
        <v>478.3132885</v>
      </c>
      <c r="K505" s="86">
        <v>565.27934096000001</v>
      </c>
      <c r="L505" s="86">
        <v>652.24539341000002</v>
      </c>
    </row>
    <row r="506" spans="1:12" ht="12.75" customHeight="1" x14ac:dyDescent="0.2">
      <c r="A506" s="85" t="s">
        <v>171</v>
      </c>
      <c r="B506" s="85">
        <v>17</v>
      </c>
      <c r="C506" s="86">
        <v>763.71899197000005</v>
      </c>
      <c r="D506" s="86">
        <v>759.71679858000005</v>
      </c>
      <c r="E506" s="86">
        <v>0</v>
      </c>
      <c r="F506" s="86">
        <v>75.971679859999995</v>
      </c>
      <c r="G506" s="86">
        <v>189.92919964999999</v>
      </c>
      <c r="H506" s="86">
        <v>379.85839929000002</v>
      </c>
      <c r="I506" s="86">
        <v>0</v>
      </c>
      <c r="J506" s="86">
        <v>417.84423922000002</v>
      </c>
      <c r="K506" s="86">
        <v>493.81591908000001</v>
      </c>
      <c r="L506" s="86">
        <v>569.78759893999995</v>
      </c>
    </row>
    <row r="507" spans="1:12" ht="12.75" customHeight="1" x14ac:dyDescent="0.2">
      <c r="A507" s="85" t="s">
        <v>171</v>
      </c>
      <c r="B507" s="85">
        <v>18</v>
      </c>
      <c r="C507" s="86">
        <v>656.9041618</v>
      </c>
      <c r="D507" s="86">
        <v>653.80708411000001</v>
      </c>
      <c r="E507" s="86">
        <v>0</v>
      </c>
      <c r="F507" s="86">
        <v>65.380708409999997</v>
      </c>
      <c r="G507" s="86">
        <v>163.45177103</v>
      </c>
      <c r="H507" s="86">
        <v>326.90354206000001</v>
      </c>
      <c r="I507" s="86">
        <v>0</v>
      </c>
      <c r="J507" s="86">
        <v>359.59389626000001</v>
      </c>
      <c r="K507" s="86">
        <v>424.97460467000002</v>
      </c>
      <c r="L507" s="86">
        <v>490.35531307999997</v>
      </c>
    </row>
    <row r="508" spans="1:12" ht="12.75" customHeight="1" x14ac:dyDescent="0.2">
      <c r="A508" s="85" t="s">
        <v>171</v>
      </c>
      <c r="B508" s="85">
        <v>19</v>
      </c>
      <c r="C508" s="86">
        <v>610.38583192999999</v>
      </c>
      <c r="D508" s="86">
        <v>607.68090558999995</v>
      </c>
      <c r="E508" s="86">
        <v>0</v>
      </c>
      <c r="F508" s="86">
        <v>60.768090559999997</v>
      </c>
      <c r="G508" s="86">
        <v>151.92022639999999</v>
      </c>
      <c r="H508" s="86">
        <v>303.84045279999998</v>
      </c>
      <c r="I508" s="86">
        <v>0</v>
      </c>
      <c r="J508" s="86">
        <v>334.22449806999998</v>
      </c>
      <c r="K508" s="86">
        <v>394.99258863</v>
      </c>
      <c r="L508" s="86">
        <v>455.76067919000002</v>
      </c>
    </row>
    <row r="509" spans="1:12" ht="12.75" customHeight="1" x14ac:dyDescent="0.2">
      <c r="A509" s="85" t="s">
        <v>171</v>
      </c>
      <c r="B509" s="85">
        <v>20</v>
      </c>
      <c r="C509" s="86">
        <v>616.41910910000001</v>
      </c>
      <c r="D509" s="86">
        <v>613.50751188000004</v>
      </c>
      <c r="E509" s="86">
        <v>0</v>
      </c>
      <c r="F509" s="86">
        <v>61.350751189999997</v>
      </c>
      <c r="G509" s="86">
        <v>153.37687797000001</v>
      </c>
      <c r="H509" s="86">
        <v>306.75375594000002</v>
      </c>
      <c r="I509" s="86">
        <v>0</v>
      </c>
      <c r="J509" s="86">
        <v>337.42913153000001</v>
      </c>
      <c r="K509" s="86">
        <v>398.77988271999999</v>
      </c>
      <c r="L509" s="86">
        <v>460.13063390999997</v>
      </c>
    </row>
    <row r="510" spans="1:12" ht="12.75" customHeight="1" x14ac:dyDescent="0.2">
      <c r="A510" s="85" t="s">
        <v>171</v>
      </c>
      <c r="B510" s="85">
        <v>21</v>
      </c>
      <c r="C510" s="86">
        <v>608.12519210000005</v>
      </c>
      <c r="D510" s="86">
        <v>605.06769399999996</v>
      </c>
      <c r="E510" s="86">
        <v>0</v>
      </c>
      <c r="F510" s="86">
        <v>60.506769400000003</v>
      </c>
      <c r="G510" s="86">
        <v>151.26692349999999</v>
      </c>
      <c r="H510" s="86">
        <v>302.53384699999998</v>
      </c>
      <c r="I510" s="86">
        <v>0</v>
      </c>
      <c r="J510" s="86">
        <v>332.78723170000001</v>
      </c>
      <c r="K510" s="86">
        <v>393.2940011</v>
      </c>
      <c r="L510" s="86">
        <v>453.8007705</v>
      </c>
    </row>
    <row r="511" spans="1:12" ht="12.75" customHeight="1" x14ac:dyDescent="0.2">
      <c r="A511" s="85" t="s">
        <v>171</v>
      </c>
      <c r="B511" s="85">
        <v>22</v>
      </c>
      <c r="C511" s="86">
        <v>622.20512199999996</v>
      </c>
      <c r="D511" s="86">
        <v>619.15753342999994</v>
      </c>
      <c r="E511" s="86">
        <v>0</v>
      </c>
      <c r="F511" s="86">
        <v>61.915753340000002</v>
      </c>
      <c r="G511" s="86">
        <v>154.78938335999999</v>
      </c>
      <c r="H511" s="86">
        <v>309.57876671999998</v>
      </c>
      <c r="I511" s="86">
        <v>0</v>
      </c>
      <c r="J511" s="86">
        <v>340.53664338999999</v>
      </c>
      <c r="K511" s="86">
        <v>402.45239672999998</v>
      </c>
      <c r="L511" s="86">
        <v>464.36815007000001</v>
      </c>
    </row>
    <row r="512" spans="1:12" ht="12.75" customHeight="1" x14ac:dyDescent="0.2">
      <c r="A512" s="85" t="s">
        <v>171</v>
      </c>
      <c r="B512" s="85">
        <v>23</v>
      </c>
      <c r="C512" s="86">
        <v>663.37131830999999</v>
      </c>
      <c r="D512" s="86">
        <v>660.22662322999997</v>
      </c>
      <c r="E512" s="86">
        <v>0</v>
      </c>
      <c r="F512" s="86">
        <v>66.022662319999995</v>
      </c>
      <c r="G512" s="86">
        <v>165.05665581</v>
      </c>
      <c r="H512" s="86">
        <v>330.11331161999999</v>
      </c>
      <c r="I512" s="86">
        <v>0</v>
      </c>
      <c r="J512" s="86">
        <v>363.12464277999999</v>
      </c>
      <c r="K512" s="86">
        <v>429.14730509999998</v>
      </c>
      <c r="L512" s="86">
        <v>495.16996741999998</v>
      </c>
    </row>
    <row r="513" spans="1:12" ht="12.75" customHeight="1" x14ac:dyDescent="0.2">
      <c r="A513" s="85" t="s">
        <v>171</v>
      </c>
      <c r="B513" s="85">
        <v>24</v>
      </c>
      <c r="C513" s="86">
        <v>788.61348318</v>
      </c>
      <c r="D513" s="86">
        <v>784.75901524999995</v>
      </c>
      <c r="E513" s="86">
        <v>0</v>
      </c>
      <c r="F513" s="86">
        <v>78.475901530000002</v>
      </c>
      <c r="G513" s="86">
        <v>196.18975381000001</v>
      </c>
      <c r="H513" s="86">
        <v>392.37950762999998</v>
      </c>
      <c r="I513" s="86">
        <v>0</v>
      </c>
      <c r="J513" s="86">
        <v>431.61745839000002</v>
      </c>
      <c r="K513" s="86">
        <v>510.09335991</v>
      </c>
      <c r="L513" s="86">
        <v>588.56926143999999</v>
      </c>
    </row>
    <row r="514" spans="1:12" ht="12.75" customHeight="1" x14ac:dyDescent="0.2">
      <c r="A514" s="85" t="s">
        <v>172</v>
      </c>
      <c r="B514" s="85">
        <v>1</v>
      </c>
      <c r="C514" s="86">
        <v>927.90761602999999</v>
      </c>
      <c r="D514" s="86">
        <v>923.32838403999995</v>
      </c>
      <c r="E514" s="86">
        <v>0</v>
      </c>
      <c r="F514" s="86">
        <v>92.3328384</v>
      </c>
      <c r="G514" s="86">
        <v>230.83209600999999</v>
      </c>
      <c r="H514" s="86">
        <v>461.66419201999997</v>
      </c>
      <c r="I514" s="86">
        <v>0</v>
      </c>
      <c r="J514" s="86">
        <v>507.83061121999998</v>
      </c>
      <c r="K514" s="86">
        <v>600.16344962999995</v>
      </c>
      <c r="L514" s="86">
        <v>692.49628802999996</v>
      </c>
    </row>
    <row r="515" spans="1:12" ht="12.75" customHeight="1" x14ac:dyDescent="0.2">
      <c r="A515" s="85" t="s">
        <v>172</v>
      </c>
      <c r="B515" s="85">
        <v>2</v>
      </c>
      <c r="C515" s="86">
        <v>980.98458261999997</v>
      </c>
      <c r="D515" s="86">
        <v>976.24198208999996</v>
      </c>
      <c r="E515" s="86">
        <v>0</v>
      </c>
      <c r="F515" s="86">
        <v>97.624198210000003</v>
      </c>
      <c r="G515" s="86">
        <v>244.06049551999999</v>
      </c>
      <c r="H515" s="86">
        <v>488.12099104999999</v>
      </c>
      <c r="I515" s="86">
        <v>0</v>
      </c>
      <c r="J515" s="86">
        <v>536.93309015</v>
      </c>
      <c r="K515" s="86">
        <v>634.55728836000003</v>
      </c>
      <c r="L515" s="86">
        <v>732.18148656999995</v>
      </c>
    </row>
    <row r="516" spans="1:12" ht="12.75" customHeight="1" x14ac:dyDescent="0.2">
      <c r="A516" s="85" t="s">
        <v>172</v>
      </c>
      <c r="B516" s="85">
        <v>3</v>
      </c>
      <c r="C516" s="86">
        <v>1104.0166948399999</v>
      </c>
      <c r="D516" s="86">
        <v>1098.6082380600001</v>
      </c>
      <c r="E516" s="86">
        <v>0</v>
      </c>
      <c r="F516" s="86">
        <v>109.86082381</v>
      </c>
      <c r="G516" s="86">
        <v>274.65205952000002</v>
      </c>
      <c r="H516" s="86">
        <v>549.30411903000004</v>
      </c>
      <c r="I516" s="86">
        <v>0</v>
      </c>
      <c r="J516" s="86">
        <v>604.23453093000001</v>
      </c>
      <c r="K516" s="86">
        <v>714.09535473999995</v>
      </c>
      <c r="L516" s="86">
        <v>823.95617855</v>
      </c>
    </row>
    <row r="517" spans="1:12" ht="12.75" customHeight="1" x14ac:dyDescent="0.2">
      <c r="A517" s="85" t="s">
        <v>172</v>
      </c>
      <c r="B517" s="85">
        <v>4</v>
      </c>
      <c r="C517" s="86">
        <v>1144.2573414999999</v>
      </c>
      <c r="D517" s="86">
        <v>1138.6577643200001</v>
      </c>
      <c r="E517" s="86">
        <v>0</v>
      </c>
      <c r="F517" s="86">
        <v>113.86577643</v>
      </c>
      <c r="G517" s="86">
        <v>284.66444108000002</v>
      </c>
      <c r="H517" s="86">
        <v>569.32888216000003</v>
      </c>
      <c r="I517" s="86">
        <v>0</v>
      </c>
      <c r="J517" s="86">
        <v>626.26177038000003</v>
      </c>
      <c r="K517" s="86">
        <v>740.12754681000001</v>
      </c>
      <c r="L517" s="86">
        <v>853.99332324</v>
      </c>
    </row>
    <row r="518" spans="1:12" ht="12.75" customHeight="1" x14ac:dyDescent="0.2">
      <c r="A518" s="85" t="s">
        <v>172</v>
      </c>
      <c r="B518" s="85">
        <v>5</v>
      </c>
      <c r="C518" s="86">
        <v>1141.3566882800001</v>
      </c>
      <c r="D518" s="86">
        <v>1135.7856714</v>
      </c>
      <c r="E518" s="86">
        <v>0</v>
      </c>
      <c r="F518" s="86">
        <v>113.57856714</v>
      </c>
      <c r="G518" s="86">
        <v>283.94641784999999</v>
      </c>
      <c r="H518" s="86">
        <v>567.89283569999998</v>
      </c>
      <c r="I518" s="86">
        <v>0</v>
      </c>
      <c r="J518" s="86">
        <v>624.68211927000004</v>
      </c>
      <c r="K518" s="86">
        <v>738.26068640999995</v>
      </c>
      <c r="L518" s="86">
        <v>851.83925354999997</v>
      </c>
    </row>
    <row r="519" spans="1:12" ht="12.75" customHeight="1" x14ac:dyDescent="0.2">
      <c r="A519" s="85" t="s">
        <v>172</v>
      </c>
      <c r="B519" s="85">
        <v>6</v>
      </c>
      <c r="C519" s="86">
        <v>1133.60281104</v>
      </c>
      <c r="D519" s="86">
        <v>1128.10304137</v>
      </c>
      <c r="E519" s="86">
        <v>0</v>
      </c>
      <c r="F519" s="86">
        <v>112.81030414</v>
      </c>
      <c r="G519" s="86">
        <v>282.02576033999998</v>
      </c>
      <c r="H519" s="86">
        <v>564.05152068999996</v>
      </c>
      <c r="I519" s="86">
        <v>0</v>
      </c>
      <c r="J519" s="86">
        <v>620.45667275000005</v>
      </c>
      <c r="K519" s="86">
        <v>733.26697689000002</v>
      </c>
      <c r="L519" s="86">
        <v>846.07728102999999</v>
      </c>
    </row>
    <row r="520" spans="1:12" ht="12.75" customHeight="1" x14ac:dyDescent="0.2">
      <c r="A520" s="85" t="s">
        <v>172</v>
      </c>
      <c r="B520" s="85">
        <v>7</v>
      </c>
      <c r="C520" s="86">
        <v>1129.1350866600001</v>
      </c>
      <c r="D520" s="86">
        <v>1123.48585215</v>
      </c>
      <c r="E520" s="86">
        <v>0</v>
      </c>
      <c r="F520" s="86">
        <v>112.34858522</v>
      </c>
      <c r="G520" s="86">
        <v>280.87146303999998</v>
      </c>
      <c r="H520" s="86">
        <v>561.74292607999996</v>
      </c>
      <c r="I520" s="86">
        <v>0</v>
      </c>
      <c r="J520" s="86">
        <v>617.91721868000002</v>
      </c>
      <c r="K520" s="86">
        <v>730.26580390000004</v>
      </c>
      <c r="L520" s="86">
        <v>842.61438911000005</v>
      </c>
    </row>
    <row r="521" spans="1:12" ht="12.75" customHeight="1" x14ac:dyDescent="0.2">
      <c r="A521" s="85" t="s">
        <v>172</v>
      </c>
      <c r="B521" s="85">
        <v>8</v>
      </c>
      <c r="C521" s="86">
        <v>1095.56189189</v>
      </c>
      <c r="D521" s="86">
        <v>1090.1243116999999</v>
      </c>
      <c r="E521" s="86">
        <v>0</v>
      </c>
      <c r="F521" s="86">
        <v>109.01243117</v>
      </c>
      <c r="G521" s="86">
        <v>272.53107792999998</v>
      </c>
      <c r="H521" s="86">
        <v>545.06215584999995</v>
      </c>
      <c r="I521" s="86">
        <v>0</v>
      </c>
      <c r="J521" s="86">
        <v>599.56837143999996</v>
      </c>
      <c r="K521" s="86">
        <v>708.58080260999998</v>
      </c>
      <c r="L521" s="86">
        <v>817.59323377999999</v>
      </c>
    </row>
    <row r="522" spans="1:12" ht="12.75" customHeight="1" x14ac:dyDescent="0.2">
      <c r="A522" s="85" t="s">
        <v>172</v>
      </c>
      <c r="B522" s="85">
        <v>9</v>
      </c>
      <c r="C522" s="86">
        <v>1081.9600806999999</v>
      </c>
      <c r="D522" s="86">
        <v>1076.3405552500001</v>
      </c>
      <c r="E522" s="86">
        <v>0</v>
      </c>
      <c r="F522" s="86">
        <v>107.63405553</v>
      </c>
      <c r="G522" s="86">
        <v>269.08513880999999</v>
      </c>
      <c r="H522" s="86">
        <v>538.17027762999999</v>
      </c>
      <c r="I522" s="86">
        <v>0</v>
      </c>
      <c r="J522" s="86">
        <v>591.98730538999996</v>
      </c>
      <c r="K522" s="86">
        <v>699.62136091000002</v>
      </c>
      <c r="L522" s="86">
        <v>807.25541643999998</v>
      </c>
    </row>
    <row r="523" spans="1:12" ht="12.75" customHeight="1" x14ac:dyDescent="0.2">
      <c r="A523" s="85" t="s">
        <v>172</v>
      </c>
      <c r="B523" s="85">
        <v>10</v>
      </c>
      <c r="C523" s="86">
        <v>999.70367090000002</v>
      </c>
      <c r="D523" s="86">
        <v>994.28383706</v>
      </c>
      <c r="E523" s="86">
        <v>0</v>
      </c>
      <c r="F523" s="86">
        <v>99.428383710000006</v>
      </c>
      <c r="G523" s="86">
        <v>248.57095927</v>
      </c>
      <c r="H523" s="86">
        <v>497.14191853</v>
      </c>
      <c r="I523" s="86">
        <v>0</v>
      </c>
      <c r="J523" s="86">
        <v>546.85611038000002</v>
      </c>
      <c r="K523" s="86">
        <v>646.28449408999995</v>
      </c>
      <c r="L523" s="86">
        <v>745.7128778</v>
      </c>
    </row>
    <row r="524" spans="1:12" ht="12.75" customHeight="1" x14ac:dyDescent="0.2">
      <c r="A524" s="85" t="s">
        <v>172</v>
      </c>
      <c r="B524" s="85">
        <v>11</v>
      </c>
      <c r="C524" s="86">
        <v>975.23986931000002</v>
      </c>
      <c r="D524" s="86">
        <v>970.26682682000001</v>
      </c>
      <c r="E524" s="86">
        <v>0</v>
      </c>
      <c r="F524" s="86">
        <v>97.026682679999993</v>
      </c>
      <c r="G524" s="86">
        <v>242.56670671000001</v>
      </c>
      <c r="H524" s="86">
        <v>485.13341341</v>
      </c>
      <c r="I524" s="86">
        <v>0</v>
      </c>
      <c r="J524" s="86">
        <v>533.64675475000001</v>
      </c>
      <c r="K524" s="86">
        <v>630.67343743000004</v>
      </c>
      <c r="L524" s="86">
        <v>727.70012011999995</v>
      </c>
    </row>
    <row r="525" spans="1:12" ht="12.75" customHeight="1" x14ac:dyDescent="0.2">
      <c r="A525" s="85" t="s">
        <v>172</v>
      </c>
      <c r="B525" s="85">
        <v>12</v>
      </c>
      <c r="C525" s="86">
        <v>981.92683308000005</v>
      </c>
      <c r="D525" s="86">
        <v>976.58872703999998</v>
      </c>
      <c r="E525" s="86">
        <v>0</v>
      </c>
      <c r="F525" s="86">
        <v>97.658872700000003</v>
      </c>
      <c r="G525" s="86">
        <v>244.14718176</v>
      </c>
      <c r="H525" s="86">
        <v>488.29436351999999</v>
      </c>
      <c r="I525" s="86">
        <v>0</v>
      </c>
      <c r="J525" s="86">
        <v>537.12379986999997</v>
      </c>
      <c r="K525" s="86">
        <v>634.78267258000005</v>
      </c>
      <c r="L525" s="86">
        <v>732.44154528000001</v>
      </c>
    </row>
    <row r="526" spans="1:12" ht="12.75" customHeight="1" x14ac:dyDescent="0.2">
      <c r="A526" s="85" t="s">
        <v>172</v>
      </c>
      <c r="B526" s="85">
        <v>13</v>
      </c>
      <c r="C526" s="86">
        <v>999.68122778999998</v>
      </c>
      <c r="D526" s="86">
        <v>994.13551206</v>
      </c>
      <c r="E526" s="86">
        <v>0</v>
      </c>
      <c r="F526" s="86">
        <v>99.413551209999994</v>
      </c>
      <c r="G526" s="86">
        <v>248.53387802</v>
      </c>
      <c r="H526" s="86">
        <v>497.06775603</v>
      </c>
      <c r="I526" s="86">
        <v>0</v>
      </c>
      <c r="J526" s="86">
        <v>546.77453162999996</v>
      </c>
      <c r="K526" s="86">
        <v>646.18808283999999</v>
      </c>
      <c r="L526" s="86">
        <v>745.60163405000003</v>
      </c>
    </row>
    <row r="527" spans="1:12" ht="12.75" customHeight="1" x14ac:dyDescent="0.2">
      <c r="A527" s="85" t="s">
        <v>172</v>
      </c>
      <c r="B527" s="85">
        <v>14</v>
      </c>
      <c r="C527" s="86">
        <v>998.61749705</v>
      </c>
      <c r="D527" s="86">
        <v>993.02959513999997</v>
      </c>
      <c r="E527" s="86">
        <v>0</v>
      </c>
      <c r="F527" s="86">
        <v>99.302959509999994</v>
      </c>
      <c r="G527" s="86">
        <v>248.25739879</v>
      </c>
      <c r="H527" s="86">
        <v>496.51479756999998</v>
      </c>
      <c r="I527" s="86">
        <v>0</v>
      </c>
      <c r="J527" s="86">
        <v>546.16627732999996</v>
      </c>
      <c r="K527" s="86">
        <v>645.46923684000001</v>
      </c>
      <c r="L527" s="86">
        <v>744.77219635999995</v>
      </c>
    </row>
    <row r="528" spans="1:12" ht="12.75" customHeight="1" x14ac:dyDescent="0.2">
      <c r="A528" s="85" t="s">
        <v>172</v>
      </c>
      <c r="B528" s="85">
        <v>15</v>
      </c>
      <c r="C528" s="86">
        <v>941.98850878999997</v>
      </c>
      <c r="D528" s="86">
        <v>936.34227275000001</v>
      </c>
      <c r="E528" s="86">
        <v>0</v>
      </c>
      <c r="F528" s="86">
        <v>93.634227280000005</v>
      </c>
      <c r="G528" s="86">
        <v>234.08556819</v>
      </c>
      <c r="H528" s="86">
        <v>468.17113638000001</v>
      </c>
      <c r="I528" s="86">
        <v>0</v>
      </c>
      <c r="J528" s="86">
        <v>514.98825001</v>
      </c>
      <c r="K528" s="86">
        <v>608.62247729000001</v>
      </c>
      <c r="L528" s="86">
        <v>702.25670456</v>
      </c>
    </row>
    <row r="529" spans="1:12" ht="12.75" customHeight="1" x14ac:dyDescent="0.2">
      <c r="A529" s="85" t="s">
        <v>172</v>
      </c>
      <c r="B529" s="85">
        <v>16</v>
      </c>
      <c r="C529" s="86">
        <v>873.19621060999998</v>
      </c>
      <c r="D529" s="86">
        <v>868.80113452000001</v>
      </c>
      <c r="E529" s="86">
        <v>0</v>
      </c>
      <c r="F529" s="86">
        <v>86.880113449999996</v>
      </c>
      <c r="G529" s="86">
        <v>217.20028363</v>
      </c>
      <c r="H529" s="86">
        <v>434.40056726</v>
      </c>
      <c r="I529" s="86">
        <v>0</v>
      </c>
      <c r="J529" s="86">
        <v>477.84062398999998</v>
      </c>
      <c r="K529" s="86">
        <v>564.72073743999999</v>
      </c>
      <c r="L529" s="86">
        <v>651.60085088999995</v>
      </c>
    </row>
    <row r="530" spans="1:12" ht="12.75" customHeight="1" x14ac:dyDescent="0.2">
      <c r="A530" s="85" t="s">
        <v>172</v>
      </c>
      <c r="B530" s="85">
        <v>17</v>
      </c>
      <c r="C530" s="86">
        <v>762.79744788999994</v>
      </c>
      <c r="D530" s="86">
        <v>758.91255831000001</v>
      </c>
      <c r="E530" s="86">
        <v>0</v>
      </c>
      <c r="F530" s="86">
        <v>75.891255830000006</v>
      </c>
      <c r="G530" s="86">
        <v>189.72813958</v>
      </c>
      <c r="H530" s="86">
        <v>379.45627916000001</v>
      </c>
      <c r="I530" s="86">
        <v>0</v>
      </c>
      <c r="J530" s="86">
        <v>417.40190706999999</v>
      </c>
      <c r="K530" s="86">
        <v>493.29316290000003</v>
      </c>
      <c r="L530" s="86">
        <v>569.18441872999995</v>
      </c>
    </row>
    <row r="531" spans="1:12" ht="12.75" customHeight="1" x14ac:dyDescent="0.2">
      <c r="A531" s="85" t="s">
        <v>172</v>
      </c>
      <c r="B531" s="85">
        <v>18</v>
      </c>
      <c r="C531" s="86">
        <v>662.09535731000005</v>
      </c>
      <c r="D531" s="86">
        <v>658.77475422999999</v>
      </c>
      <c r="E531" s="86">
        <v>0</v>
      </c>
      <c r="F531" s="86">
        <v>65.877475419999996</v>
      </c>
      <c r="G531" s="86">
        <v>164.69368856</v>
      </c>
      <c r="H531" s="86">
        <v>329.38737712</v>
      </c>
      <c r="I531" s="86">
        <v>0</v>
      </c>
      <c r="J531" s="86">
        <v>362.32611482999999</v>
      </c>
      <c r="K531" s="86">
        <v>428.20359024999999</v>
      </c>
      <c r="L531" s="86">
        <v>494.08106566999999</v>
      </c>
    </row>
    <row r="532" spans="1:12" ht="12.75" customHeight="1" x14ac:dyDescent="0.2">
      <c r="A532" s="85" t="s">
        <v>172</v>
      </c>
      <c r="B532" s="85">
        <v>19</v>
      </c>
      <c r="C532" s="86">
        <v>618.31079181999996</v>
      </c>
      <c r="D532" s="86">
        <v>615.18108846999996</v>
      </c>
      <c r="E532" s="86">
        <v>0</v>
      </c>
      <c r="F532" s="86">
        <v>61.518108849999997</v>
      </c>
      <c r="G532" s="86">
        <v>153.79527211999999</v>
      </c>
      <c r="H532" s="86">
        <v>307.59054423999999</v>
      </c>
      <c r="I532" s="86">
        <v>0</v>
      </c>
      <c r="J532" s="86">
        <v>338.34959866000003</v>
      </c>
      <c r="K532" s="86">
        <v>399.86770751</v>
      </c>
      <c r="L532" s="86">
        <v>461.38581635000003</v>
      </c>
    </row>
    <row r="533" spans="1:12" ht="12.75" customHeight="1" x14ac:dyDescent="0.2">
      <c r="A533" s="85" t="s">
        <v>172</v>
      </c>
      <c r="B533" s="85">
        <v>20</v>
      </c>
      <c r="C533" s="86">
        <v>601.03255039999999</v>
      </c>
      <c r="D533" s="86">
        <v>598.03522783000005</v>
      </c>
      <c r="E533" s="86">
        <v>0</v>
      </c>
      <c r="F533" s="86">
        <v>59.803522780000002</v>
      </c>
      <c r="G533" s="86">
        <v>149.50880695999999</v>
      </c>
      <c r="H533" s="86">
        <v>299.01761391999997</v>
      </c>
      <c r="I533" s="86">
        <v>0</v>
      </c>
      <c r="J533" s="86">
        <v>328.91937531000002</v>
      </c>
      <c r="K533" s="86">
        <v>388.72289809</v>
      </c>
      <c r="L533" s="86">
        <v>448.52642086999998</v>
      </c>
    </row>
    <row r="534" spans="1:12" ht="12.75" customHeight="1" x14ac:dyDescent="0.2">
      <c r="A534" s="85" t="s">
        <v>172</v>
      </c>
      <c r="B534" s="85">
        <v>21</v>
      </c>
      <c r="C534" s="86">
        <v>598.69534239999996</v>
      </c>
      <c r="D534" s="86">
        <v>595.64847149000002</v>
      </c>
      <c r="E534" s="86">
        <v>0</v>
      </c>
      <c r="F534" s="86">
        <v>59.564847149999999</v>
      </c>
      <c r="G534" s="86">
        <v>148.91211787</v>
      </c>
      <c r="H534" s="86">
        <v>297.82423575000001</v>
      </c>
      <c r="I534" s="86">
        <v>0</v>
      </c>
      <c r="J534" s="86">
        <v>327.60665932000001</v>
      </c>
      <c r="K534" s="86">
        <v>387.17150647</v>
      </c>
      <c r="L534" s="86">
        <v>446.73635361999999</v>
      </c>
    </row>
    <row r="535" spans="1:12" ht="12.75" customHeight="1" x14ac:dyDescent="0.2">
      <c r="A535" s="85" t="s">
        <v>172</v>
      </c>
      <c r="B535" s="85">
        <v>22</v>
      </c>
      <c r="C535" s="86">
        <v>613.88453665999998</v>
      </c>
      <c r="D535" s="86">
        <v>610.26544616000001</v>
      </c>
      <c r="E535" s="86">
        <v>0</v>
      </c>
      <c r="F535" s="86">
        <v>61.026544620000003</v>
      </c>
      <c r="G535" s="86">
        <v>152.56636154</v>
      </c>
      <c r="H535" s="86">
        <v>305.13272308000001</v>
      </c>
      <c r="I535" s="86">
        <v>0</v>
      </c>
      <c r="J535" s="86">
        <v>335.64599539</v>
      </c>
      <c r="K535" s="86">
        <v>396.67254000000003</v>
      </c>
      <c r="L535" s="86">
        <v>457.69908462000001</v>
      </c>
    </row>
    <row r="536" spans="1:12" ht="12.75" customHeight="1" x14ac:dyDescent="0.2">
      <c r="A536" s="85" t="s">
        <v>172</v>
      </c>
      <c r="B536" s="85">
        <v>23</v>
      </c>
      <c r="C536" s="86">
        <v>673.20931064000001</v>
      </c>
      <c r="D536" s="86">
        <v>669.45204115000001</v>
      </c>
      <c r="E536" s="86">
        <v>0</v>
      </c>
      <c r="F536" s="86">
        <v>66.94520412</v>
      </c>
      <c r="G536" s="86">
        <v>167.36301029000001</v>
      </c>
      <c r="H536" s="86">
        <v>334.72602058000001</v>
      </c>
      <c r="I536" s="86">
        <v>0</v>
      </c>
      <c r="J536" s="86">
        <v>368.19862262999999</v>
      </c>
      <c r="K536" s="86">
        <v>435.14382675000002</v>
      </c>
      <c r="L536" s="86">
        <v>502.08903085999998</v>
      </c>
    </row>
    <row r="537" spans="1:12" ht="12.75" customHeight="1" x14ac:dyDescent="0.2">
      <c r="A537" s="85" t="s">
        <v>172</v>
      </c>
      <c r="B537" s="85">
        <v>24</v>
      </c>
      <c r="C537" s="86">
        <v>811.34051887999999</v>
      </c>
      <c r="D537" s="86">
        <v>806.90912161000006</v>
      </c>
      <c r="E537" s="86">
        <v>0</v>
      </c>
      <c r="F537" s="86">
        <v>80.690912159999996</v>
      </c>
      <c r="G537" s="86">
        <v>201.72728040000001</v>
      </c>
      <c r="H537" s="86">
        <v>403.45456080999998</v>
      </c>
      <c r="I537" s="86">
        <v>0</v>
      </c>
      <c r="J537" s="86">
        <v>443.80001688999999</v>
      </c>
      <c r="K537" s="86">
        <v>524.49092904999998</v>
      </c>
      <c r="L537" s="86">
        <v>605.18184121000002</v>
      </c>
    </row>
    <row r="538" spans="1:12" ht="12.75" customHeight="1" x14ac:dyDescent="0.2">
      <c r="A538" s="85" t="s">
        <v>173</v>
      </c>
      <c r="B538" s="85">
        <v>1</v>
      </c>
      <c r="C538" s="86">
        <v>975.32178798999996</v>
      </c>
      <c r="D538" s="86">
        <v>970.21794642999998</v>
      </c>
      <c r="E538" s="86">
        <v>0</v>
      </c>
      <c r="F538" s="86">
        <v>97.021794639999996</v>
      </c>
      <c r="G538" s="86">
        <v>242.55448661</v>
      </c>
      <c r="H538" s="86">
        <v>485.10897322</v>
      </c>
      <c r="I538" s="86">
        <v>0</v>
      </c>
      <c r="J538" s="86">
        <v>533.61987053999997</v>
      </c>
      <c r="K538" s="86">
        <v>630.64166518000002</v>
      </c>
      <c r="L538" s="86">
        <v>727.66345981999996</v>
      </c>
    </row>
    <row r="539" spans="1:12" ht="12.75" customHeight="1" x14ac:dyDescent="0.2">
      <c r="A539" s="85" t="s">
        <v>173</v>
      </c>
      <c r="B539" s="85">
        <v>2</v>
      </c>
      <c r="C539" s="86">
        <v>1069.35876102</v>
      </c>
      <c r="D539" s="86">
        <v>1063.6261470100001</v>
      </c>
      <c r="E539" s="86">
        <v>0</v>
      </c>
      <c r="F539" s="86">
        <v>106.36261469999999</v>
      </c>
      <c r="G539" s="86">
        <v>265.90653674999999</v>
      </c>
      <c r="H539" s="86">
        <v>531.81307350999998</v>
      </c>
      <c r="I539" s="86">
        <v>0</v>
      </c>
      <c r="J539" s="86">
        <v>584.99438085999998</v>
      </c>
      <c r="K539" s="86">
        <v>691.35699555999997</v>
      </c>
      <c r="L539" s="86">
        <v>797.71961025999997</v>
      </c>
    </row>
    <row r="540" spans="1:12" ht="12.75" customHeight="1" x14ac:dyDescent="0.2">
      <c r="A540" s="85" t="s">
        <v>173</v>
      </c>
      <c r="B540" s="85">
        <v>3</v>
      </c>
      <c r="C540" s="86">
        <v>1161.31471855</v>
      </c>
      <c r="D540" s="86">
        <v>1154.68897264</v>
      </c>
      <c r="E540" s="86">
        <v>0</v>
      </c>
      <c r="F540" s="86">
        <v>115.46889726000001</v>
      </c>
      <c r="G540" s="86">
        <v>288.67224315999999</v>
      </c>
      <c r="H540" s="86">
        <v>577.34448631999999</v>
      </c>
      <c r="I540" s="86">
        <v>0</v>
      </c>
      <c r="J540" s="86">
        <v>635.07893494999996</v>
      </c>
      <c r="K540" s="86">
        <v>750.54783222000003</v>
      </c>
      <c r="L540" s="86">
        <v>866.01672947999998</v>
      </c>
    </row>
    <row r="541" spans="1:12" ht="12.75" customHeight="1" x14ac:dyDescent="0.2">
      <c r="A541" s="85" t="s">
        <v>173</v>
      </c>
      <c r="B541" s="85">
        <v>4</v>
      </c>
      <c r="C541" s="86">
        <v>1182.4280701499999</v>
      </c>
      <c r="D541" s="86">
        <v>1175.7234779800001</v>
      </c>
      <c r="E541" s="86">
        <v>0</v>
      </c>
      <c r="F541" s="86">
        <v>117.5723478</v>
      </c>
      <c r="G541" s="86">
        <v>293.93086949999997</v>
      </c>
      <c r="H541" s="86">
        <v>587.86173899000005</v>
      </c>
      <c r="I541" s="86">
        <v>0</v>
      </c>
      <c r="J541" s="86">
        <v>646.64791289000004</v>
      </c>
      <c r="K541" s="86">
        <v>764.22026069000003</v>
      </c>
      <c r="L541" s="86">
        <v>881.79260849000002</v>
      </c>
    </row>
    <row r="542" spans="1:12" ht="12.75" customHeight="1" x14ac:dyDescent="0.2">
      <c r="A542" s="85" t="s">
        <v>173</v>
      </c>
      <c r="B542" s="85">
        <v>5</v>
      </c>
      <c r="C542" s="86">
        <v>1181.2074281600001</v>
      </c>
      <c r="D542" s="86">
        <v>1174.34553497</v>
      </c>
      <c r="E542" s="86">
        <v>0</v>
      </c>
      <c r="F542" s="86">
        <v>117.43455350000001</v>
      </c>
      <c r="G542" s="86">
        <v>293.58638373999997</v>
      </c>
      <c r="H542" s="86">
        <v>587.17276748999996</v>
      </c>
      <c r="I542" s="86">
        <v>0</v>
      </c>
      <c r="J542" s="86">
        <v>645.89004422999994</v>
      </c>
      <c r="K542" s="86">
        <v>763.32459773000005</v>
      </c>
      <c r="L542" s="86">
        <v>880.75915123000004</v>
      </c>
    </row>
    <row r="543" spans="1:12" ht="12.75" customHeight="1" x14ac:dyDescent="0.2">
      <c r="A543" s="85" t="s">
        <v>173</v>
      </c>
      <c r="B543" s="85">
        <v>6</v>
      </c>
      <c r="C543" s="86">
        <v>1160.0729819999999</v>
      </c>
      <c r="D543" s="86">
        <v>1152.87549502</v>
      </c>
      <c r="E543" s="86">
        <v>0</v>
      </c>
      <c r="F543" s="86">
        <v>115.2875495</v>
      </c>
      <c r="G543" s="86">
        <v>288.21887376000001</v>
      </c>
      <c r="H543" s="86">
        <v>576.43774751000001</v>
      </c>
      <c r="I543" s="86">
        <v>0</v>
      </c>
      <c r="J543" s="86">
        <v>634.08152226000004</v>
      </c>
      <c r="K543" s="86">
        <v>749.36907176</v>
      </c>
      <c r="L543" s="86">
        <v>864.65662126999996</v>
      </c>
    </row>
    <row r="544" spans="1:12" ht="12.75" customHeight="1" x14ac:dyDescent="0.2">
      <c r="A544" s="85" t="s">
        <v>173</v>
      </c>
      <c r="B544" s="85">
        <v>7</v>
      </c>
      <c r="C544" s="86">
        <v>1095.17962001</v>
      </c>
      <c r="D544" s="86">
        <v>1088.49861358</v>
      </c>
      <c r="E544" s="86">
        <v>0</v>
      </c>
      <c r="F544" s="86">
        <v>108.84986136000001</v>
      </c>
      <c r="G544" s="86">
        <v>272.1246534</v>
      </c>
      <c r="H544" s="86">
        <v>544.24930678999999</v>
      </c>
      <c r="I544" s="86">
        <v>0</v>
      </c>
      <c r="J544" s="86">
        <v>598.67423746999998</v>
      </c>
      <c r="K544" s="86">
        <v>707.52409882999996</v>
      </c>
      <c r="L544" s="86">
        <v>816.37396019000005</v>
      </c>
    </row>
    <row r="545" spans="1:12" ht="12.75" customHeight="1" x14ac:dyDescent="0.2">
      <c r="A545" s="85" t="s">
        <v>173</v>
      </c>
      <c r="B545" s="85">
        <v>8</v>
      </c>
      <c r="C545" s="86">
        <v>1052.2416936699999</v>
      </c>
      <c r="D545" s="86">
        <v>1045.8309886</v>
      </c>
      <c r="E545" s="86">
        <v>0</v>
      </c>
      <c r="F545" s="86">
        <v>104.58309886000001</v>
      </c>
      <c r="G545" s="86">
        <v>261.45774714999999</v>
      </c>
      <c r="H545" s="86">
        <v>522.91549429999998</v>
      </c>
      <c r="I545" s="86">
        <v>0</v>
      </c>
      <c r="J545" s="86">
        <v>575.20704373000001</v>
      </c>
      <c r="K545" s="86">
        <v>679.79014258999996</v>
      </c>
      <c r="L545" s="86">
        <v>784.37324145000002</v>
      </c>
    </row>
    <row r="546" spans="1:12" ht="12.75" customHeight="1" x14ac:dyDescent="0.2">
      <c r="A546" s="85" t="s">
        <v>173</v>
      </c>
      <c r="B546" s="85">
        <v>9</v>
      </c>
      <c r="C546" s="86">
        <v>990.22159875</v>
      </c>
      <c r="D546" s="86">
        <v>984.35839992000001</v>
      </c>
      <c r="E546" s="86">
        <v>0</v>
      </c>
      <c r="F546" s="86">
        <v>98.435839990000005</v>
      </c>
      <c r="G546" s="86">
        <v>246.08959998</v>
      </c>
      <c r="H546" s="86">
        <v>492.17919996000001</v>
      </c>
      <c r="I546" s="86">
        <v>0</v>
      </c>
      <c r="J546" s="86">
        <v>541.39711996000005</v>
      </c>
      <c r="K546" s="86">
        <v>639.83295995000003</v>
      </c>
      <c r="L546" s="86">
        <v>738.26879994000001</v>
      </c>
    </row>
    <row r="547" spans="1:12" ht="12.75" customHeight="1" x14ac:dyDescent="0.2">
      <c r="A547" s="85" t="s">
        <v>173</v>
      </c>
      <c r="B547" s="85">
        <v>10</v>
      </c>
      <c r="C547" s="86">
        <v>959.56356203999997</v>
      </c>
      <c r="D547" s="86">
        <v>954.64035579999995</v>
      </c>
      <c r="E547" s="86">
        <v>0</v>
      </c>
      <c r="F547" s="86">
        <v>95.464035580000001</v>
      </c>
      <c r="G547" s="86">
        <v>238.66008894999999</v>
      </c>
      <c r="H547" s="86">
        <v>477.32017789999998</v>
      </c>
      <c r="I547" s="86">
        <v>0</v>
      </c>
      <c r="J547" s="86">
        <v>525.05219568999996</v>
      </c>
      <c r="K547" s="86">
        <v>620.51623127000005</v>
      </c>
      <c r="L547" s="86">
        <v>715.98026685000002</v>
      </c>
    </row>
    <row r="548" spans="1:12" ht="12.75" customHeight="1" x14ac:dyDescent="0.2">
      <c r="A548" s="85" t="s">
        <v>173</v>
      </c>
      <c r="B548" s="85">
        <v>11</v>
      </c>
      <c r="C548" s="86">
        <v>953.15565396</v>
      </c>
      <c r="D548" s="86">
        <v>947.78822521999996</v>
      </c>
      <c r="E548" s="86">
        <v>0</v>
      </c>
      <c r="F548" s="86">
        <v>94.778822520000006</v>
      </c>
      <c r="G548" s="86">
        <v>236.94705630999999</v>
      </c>
      <c r="H548" s="86">
        <v>473.89411260999998</v>
      </c>
      <c r="I548" s="86">
        <v>0</v>
      </c>
      <c r="J548" s="86">
        <v>521.28352386999995</v>
      </c>
      <c r="K548" s="86">
        <v>616.06234639000002</v>
      </c>
      <c r="L548" s="86">
        <v>710.84116891999997</v>
      </c>
    </row>
    <row r="549" spans="1:12" ht="12.75" customHeight="1" x14ac:dyDescent="0.2">
      <c r="A549" s="85" t="s">
        <v>173</v>
      </c>
      <c r="B549" s="85">
        <v>12</v>
      </c>
      <c r="C549" s="86">
        <v>970.42390310999997</v>
      </c>
      <c r="D549" s="86">
        <v>964.99306905000003</v>
      </c>
      <c r="E549" s="86">
        <v>0</v>
      </c>
      <c r="F549" s="86">
        <v>96.499306910000001</v>
      </c>
      <c r="G549" s="86">
        <v>241.24826726000001</v>
      </c>
      <c r="H549" s="86">
        <v>482.49653453000002</v>
      </c>
      <c r="I549" s="86">
        <v>0</v>
      </c>
      <c r="J549" s="86">
        <v>530.74618797999995</v>
      </c>
      <c r="K549" s="86">
        <v>627.24549488000002</v>
      </c>
      <c r="L549" s="86">
        <v>723.74480179</v>
      </c>
    </row>
    <row r="550" spans="1:12" ht="12.75" customHeight="1" x14ac:dyDescent="0.2">
      <c r="A550" s="85" t="s">
        <v>173</v>
      </c>
      <c r="B550" s="85">
        <v>13</v>
      </c>
      <c r="C550" s="86">
        <v>994.68338273999996</v>
      </c>
      <c r="D550" s="86">
        <v>989.19443990000002</v>
      </c>
      <c r="E550" s="86">
        <v>0</v>
      </c>
      <c r="F550" s="86">
        <v>98.919443990000005</v>
      </c>
      <c r="G550" s="86">
        <v>247.29860998000001</v>
      </c>
      <c r="H550" s="86">
        <v>494.59721995000001</v>
      </c>
      <c r="I550" s="86">
        <v>0</v>
      </c>
      <c r="J550" s="86">
        <v>544.05694195000001</v>
      </c>
      <c r="K550" s="86">
        <v>642.97638594</v>
      </c>
      <c r="L550" s="86">
        <v>741.89582992999999</v>
      </c>
    </row>
    <row r="551" spans="1:12" ht="12.75" customHeight="1" x14ac:dyDescent="0.2">
      <c r="A551" s="85" t="s">
        <v>173</v>
      </c>
      <c r="B551" s="85">
        <v>14</v>
      </c>
      <c r="C551" s="86">
        <v>957.99749360999999</v>
      </c>
      <c r="D551" s="86">
        <v>952.73499621999997</v>
      </c>
      <c r="E551" s="86">
        <v>0</v>
      </c>
      <c r="F551" s="86">
        <v>95.273499619999996</v>
      </c>
      <c r="G551" s="86">
        <v>238.18374906</v>
      </c>
      <c r="H551" s="86">
        <v>476.36749810999999</v>
      </c>
      <c r="I551" s="86">
        <v>0</v>
      </c>
      <c r="J551" s="86">
        <v>524.00424792000001</v>
      </c>
      <c r="K551" s="86">
        <v>619.27774753999995</v>
      </c>
      <c r="L551" s="86">
        <v>714.55124717000001</v>
      </c>
    </row>
    <row r="552" spans="1:12" ht="12.75" customHeight="1" x14ac:dyDescent="0.2">
      <c r="A552" s="85" t="s">
        <v>173</v>
      </c>
      <c r="B552" s="85">
        <v>15</v>
      </c>
      <c r="C552" s="86">
        <v>893.12986040999999</v>
      </c>
      <c r="D552" s="86">
        <v>888.26373395999997</v>
      </c>
      <c r="E552" s="86">
        <v>0</v>
      </c>
      <c r="F552" s="86">
        <v>88.826373399999994</v>
      </c>
      <c r="G552" s="86">
        <v>222.06593348999999</v>
      </c>
      <c r="H552" s="86">
        <v>444.13186697999998</v>
      </c>
      <c r="I552" s="86">
        <v>0</v>
      </c>
      <c r="J552" s="86">
        <v>488.54505368000002</v>
      </c>
      <c r="K552" s="86">
        <v>577.37142706999998</v>
      </c>
      <c r="L552" s="86">
        <v>666.19780046999995</v>
      </c>
    </row>
    <row r="553" spans="1:12" ht="12.75" customHeight="1" x14ac:dyDescent="0.2">
      <c r="A553" s="85" t="s">
        <v>173</v>
      </c>
      <c r="B553" s="85">
        <v>16</v>
      </c>
      <c r="C553" s="86">
        <v>830.13711956999998</v>
      </c>
      <c r="D553" s="86">
        <v>825.38454049999996</v>
      </c>
      <c r="E553" s="86">
        <v>0</v>
      </c>
      <c r="F553" s="86">
        <v>82.538454049999999</v>
      </c>
      <c r="G553" s="86">
        <v>206.34613512999999</v>
      </c>
      <c r="H553" s="86">
        <v>412.69227024999998</v>
      </c>
      <c r="I553" s="86">
        <v>0</v>
      </c>
      <c r="J553" s="86">
        <v>453.96149728</v>
      </c>
      <c r="K553" s="86">
        <v>536.49995133000004</v>
      </c>
      <c r="L553" s="86">
        <v>619.03840537999997</v>
      </c>
    </row>
    <row r="554" spans="1:12" ht="12.75" customHeight="1" x14ac:dyDescent="0.2">
      <c r="A554" s="85" t="s">
        <v>173</v>
      </c>
      <c r="B554" s="85">
        <v>17</v>
      </c>
      <c r="C554" s="86">
        <v>748.33244301000002</v>
      </c>
      <c r="D554" s="86">
        <v>744.19181474000004</v>
      </c>
      <c r="E554" s="86">
        <v>0</v>
      </c>
      <c r="F554" s="86">
        <v>74.419181469999998</v>
      </c>
      <c r="G554" s="86">
        <v>186.04795369000001</v>
      </c>
      <c r="H554" s="86">
        <v>372.09590737000002</v>
      </c>
      <c r="I554" s="86">
        <v>0</v>
      </c>
      <c r="J554" s="86">
        <v>409.30549810999997</v>
      </c>
      <c r="K554" s="86">
        <v>483.72467957999999</v>
      </c>
      <c r="L554" s="86">
        <v>558.14386105999995</v>
      </c>
    </row>
    <row r="555" spans="1:12" ht="12.75" customHeight="1" x14ac:dyDescent="0.2">
      <c r="A555" s="85" t="s">
        <v>173</v>
      </c>
      <c r="B555" s="85">
        <v>18</v>
      </c>
      <c r="C555" s="86">
        <v>661.84070928999995</v>
      </c>
      <c r="D555" s="86">
        <v>657.93065278999995</v>
      </c>
      <c r="E555" s="86">
        <v>0</v>
      </c>
      <c r="F555" s="86">
        <v>65.793065279999993</v>
      </c>
      <c r="G555" s="86">
        <v>164.48266319999999</v>
      </c>
      <c r="H555" s="86">
        <v>328.96532639999998</v>
      </c>
      <c r="I555" s="86">
        <v>0</v>
      </c>
      <c r="J555" s="86">
        <v>361.86185903000001</v>
      </c>
      <c r="K555" s="86">
        <v>427.65492431000001</v>
      </c>
      <c r="L555" s="86">
        <v>493.44798959000002</v>
      </c>
    </row>
    <row r="556" spans="1:12" ht="12.75" customHeight="1" x14ac:dyDescent="0.2">
      <c r="A556" s="85" t="s">
        <v>173</v>
      </c>
      <c r="B556" s="85">
        <v>19</v>
      </c>
      <c r="C556" s="86">
        <v>650.65217111000004</v>
      </c>
      <c r="D556" s="86">
        <v>646.67164617000003</v>
      </c>
      <c r="E556" s="86">
        <v>0</v>
      </c>
      <c r="F556" s="86">
        <v>64.667164619999994</v>
      </c>
      <c r="G556" s="86">
        <v>161.66791154000001</v>
      </c>
      <c r="H556" s="86">
        <v>323.33582309000002</v>
      </c>
      <c r="I556" s="86">
        <v>0</v>
      </c>
      <c r="J556" s="86">
        <v>355.66940539000001</v>
      </c>
      <c r="K556" s="86">
        <v>420.33657001</v>
      </c>
      <c r="L556" s="86">
        <v>485.00373463</v>
      </c>
    </row>
    <row r="557" spans="1:12" ht="12.75" customHeight="1" x14ac:dyDescent="0.2">
      <c r="A557" s="85" t="s">
        <v>173</v>
      </c>
      <c r="B557" s="85">
        <v>20</v>
      </c>
      <c r="C557" s="86">
        <v>632.30280825</v>
      </c>
      <c r="D557" s="86">
        <v>628.61164593000001</v>
      </c>
      <c r="E557" s="86">
        <v>0</v>
      </c>
      <c r="F557" s="86">
        <v>62.861164590000001</v>
      </c>
      <c r="G557" s="86">
        <v>157.15291148</v>
      </c>
      <c r="H557" s="86">
        <v>314.30582297000001</v>
      </c>
      <c r="I557" s="86">
        <v>0</v>
      </c>
      <c r="J557" s="86">
        <v>345.73640526000003</v>
      </c>
      <c r="K557" s="86">
        <v>408.59756985000001</v>
      </c>
      <c r="L557" s="86">
        <v>471.45873445000001</v>
      </c>
    </row>
    <row r="558" spans="1:12" ht="12.75" customHeight="1" x14ac:dyDescent="0.2">
      <c r="A558" s="85" t="s">
        <v>173</v>
      </c>
      <c r="B558" s="85">
        <v>21</v>
      </c>
      <c r="C558" s="86">
        <v>632.37993950999999</v>
      </c>
      <c r="D558" s="86">
        <v>628.69336383999996</v>
      </c>
      <c r="E558" s="86">
        <v>0</v>
      </c>
      <c r="F558" s="86">
        <v>62.86933638</v>
      </c>
      <c r="G558" s="86">
        <v>157.17334095999999</v>
      </c>
      <c r="H558" s="86">
        <v>314.34668191999998</v>
      </c>
      <c r="I558" s="86">
        <v>0</v>
      </c>
      <c r="J558" s="86">
        <v>345.78135011000001</v>
      </c>
      <c r="K558" s="86">
        <v>408.65068650000001</v>
      </c>
      <c r="L558" s="86">
        <v>471.52002288</v>
      </c>
    </row>
    <row r="559" spans="1:12" ht="12.75" customHeight="1" x14ac:dyDescent="0.2">
      <c r="A559" s="85" t="s">
        <v>173</v>
      </c>
      <c r="B559" s="85">
        <v>22</v>
      </c>
      <c r="C559" s="86">
        <v>654.7544762</v>
      </c>
      <c r="D559" s="86">
        <v>650.99822085000005</v>
      </c>
      <c r="E559" s="86">
        <v>0</v>
      </c>
      <c r="F559" s="86">
        <v>65.099822090000004</v>
      </c>
      <c r="G559" s="86">
        <v>162.74955521000001</v>
      </c>
      <c r="H559" s="86">
        <v>325.49911042999997</v>
      </c>
      <c r="I559" s="86">
        <v>0</v>
      </c>
      <c r="J559" s="86">
        <v>358.04902147000001</v>
      </c>
      <c r="K559" s="86">
        <v>423.14884354999998</v>
      </c>
      <c r="L559" s="86">
        <v>488.24866564000001</v>
      </c>
    </row>
    <row r="560" spans="1:12" ht="12.75" customHeight="1" x14ac:dyDescent="0.2">
      <c r="A560" s="85" t="s">
        <v>173</v>
      </c>
      <c r="B560" s="85">
        <v>23</v>
      </c>
      <c r="C560" s="86">
        <v>723.67768536000005</v>
      </c>
      <c r="D560" s="86">
        <v>719.77645527000004</v>
      </c>
      <c r="E560" s="86">
        <v>0</v>
      </c>
      <c r="F560" s="86">
        <v>71.977645530000004</v>
      </c>
      <c r="G560" s="86">
        <v>179.94411382000001</v>
      </c>
      <c r="H560" s="86">
        <v>359.88822764000003</v>
      </c>
      <c r="I560" s="86">
        <v>0</v>
      </c>
      <c r="J560" s="86">
        <v>395.87705039999997</v>
      </c>
      <c r="K560" s="86">
        <v>467.85469592999999</v>
      </c>
      <c r="L560" s="86">
        <v>539.83234144999994</v>
      </c>
    </row>
    <row r="561" spans="1:12" ht="12.75" customHeight="1" x14ac:dyDescent="0.2">
      <c r="A561" s="85" t="s">
        <v>173</v>
      </c>
      <c r="B561" s="85">
        <v>24</v>
      </c>
      <c r="C561" s="86">
        <v>863.03834293</v>
      </c>
      <c r="D561" s="86">
        <v>858.02534520999995</v>
      </c>
      <c r="E561" s="86">
        <v>0</v>
      </c>
      <c r="F561" s="86">
        <v>85.802534519999995</v>
      </c>
      <c r="G561" s="86">
        <v>214.50633629999999</v>
      </c>
      <c r="H561" s="86">
        <v>429.01267260999998</v>
      </c>
      <c r="I561" s="86">
        <v>0</v>
      </c>
      <c r="J561" s="86">
        <v>471.91393986999998</v>
      </c>
      <c r="K561" s="86">
        <v>557.71647439000003</v>
      </c>
      <c r="L561" s="86">
        <v>643.51900891000003</v>
      </c>
    </row>
    <row r="562" spans="1:12" ht="12.75" customHeight="1" x14ac:dyDescent="0.2">
      <c r="A562" s="85" t="s">
        <v>174</v>
      </c>
      <c r="B562" s="85">
        <v>1</v>
      </c>
      <c r="C562" s="86">
        <v>1011.00158709</v>
      </c>
      <c r="D562" s="86">
        <v>1005.10721742</v>
      </c>
      <c r="E562" s="86">
        <v>0</v>
      </c>
      <c r="F562" s="86">
        <v>100.51072173999999</v>
      </c>
      <c r="G562" s="86">
        <v>251.27680436</v>
      </c>
      <c r="H562" s="86">
        <v>502.55360870999999</v>
      </c>
      <c r="I562" s="86">
        <v>0</v>
      </c>
      <c r="J562" s="86">
        <v>552.80896958000005</v>
      </c>
      <c r="K562" s="86">
        <v>653.31969131999995</v>
      </c>
      <c r="L562" s="86">
        <v>753.83041306999996</v>
      </c>
    </row>
    <row r="563" spans="1:12" ht="12.75" customHeight="1" x14ac:dyDescent="0.2">
      <c r="A563" s="85" t="s">
        <v>174</v>
      </c>
      <c r="B563" s="85">
        <v>2</v>
      </c>
      <c r="C563" s="86">
        <v>1121.0561431199999</v>
      </c>
      <c r="D563" s="86">
        <v>1114.53028053</v>
      </c>
      <c r="E563" s="86">
        <v>0</v>
      </c>
      <c r="F563" s="86">
        <v>111.45302805</v>
      </c>
      <c r="G563" s="86">
        <v>278.63257012999998</v>
      </c>
      <c r="H563" s="86">
        <v>557.26514026999996</v>
      </c>
      <c r="I563" s="86">
        <v>0</v>
      </c>
      <c r="J563" s="86">
        <v>612.99165429000004</v>
      </c>
      <c r="K563" s="86">
        <v>724.44468233999999</v>
      </c>
      <c r="L563" s="86">
        <v>835.89771040000005</v>
      </c>
    </row>
    <row r="564" spans="1:12" ht="12.75" customHeight="1" x14ac:dyDescent="0.2">
      <c r="A564" s="85" t="s">
        <v>174</v>
      </c>
      <c r="B564" s="85">
        <v>3</v>
      </c>
      <c r="C564" s="86">
        <v>1175.0561972600001</v>
      </c>
      <c r="D564" s="86">
        <v>1167.7569487799999</v>
      </c>
      <c r="E564" s="86">
        <v>0</v>
      </c>
      <c r="F564" s="86">
        <v>116.77569488</v>
      </c>
      <c r="G564" s="86">
        <v>291.93923719999998</v>
      </c>
      <c r="H564" s="86">
        <v>583.87847438999995</v>
      </c>
      <c r="I564" s="86">
        <v>0</v>
      </c>
      <c r="J564" s="86">
        <v>642.26632183000004</v>
      </c>
      <c r="K564" s="86">
        <v>759.04201670999998</v>
      </c>
      <c r="L564" s="86">
        <v>875.81771159000004</v>
      </c>
    </row>
    <row r="565" spans="1:12" ht="12.75" customHeight="1" x14ac:dyDescent="0.2">
      <c r="A565" s="85" t="s">
        <v>174</v>
      </c>
      <c r="B565" s="85">
        <v>4</v>
      </c>
      <c r="C565" s="86">
        <v>1182.77184562</v>
      </c>
      <c r="D565" s="86">
        <v>1175.7709093599999</v>
      </c>
      <c r="E565" s="86">
        <v>0</v>
      </c>
      <c r="F565" s="86">
        <v>117.57709094000001</v>
      </c>
      <c r="G565" s="86">
        <v>293.94272733999998</v>
      </c>
      <c r="H565" s="86">
        <v>587.88545467999995</v>
      </c>
      <c r="I565" s="86">
        <v>0</v>
      </c>
      <c r="J565" s="86">
        <v>646.67400014999998</v>
      </c>
      <c r="K565" s="86">
        <v>764.25109108000004</v>
      </c>
      <c r="L565" s="86">
        <v>881.82818201999999</v>
      </c>
    </row>
    <row r="566" spans="1:12" ht="12.75" customHeight="1" x14ac:dyDescent="0.2">
      <c r="A566" s="85" t="s">
        <v>174</v>
      </c>
      <c r="B566" s="85">
        <v>5</v>
      </c>
      <c r="C566" s="86">
        <v>1171.55357974</v>
      </c>
      <c r="D566" s="86">
        <v>1164.5918213699999</v>
      </c>
      <c r="E566" s="86">
        <v>0</v>
      </c>
      <c r="F566" s="86">
        <v>116.45918214</v>
      </c>
      <c r="G566" s="86">
        <v>291.14795534000001</v>
      </c>
      <c r="H566" s="86">
        <v>582.29591069000003</v>
      </c>
      <c r="I566" s="86">
        <v>0</v>
      </c>
      <c r="J566" s="86">
        <v>640.52550174999999</v>
      </c>
      <c r="K566" s="86">
        <v>756.98468389000004</v>
      </c>
      <c r="L566" s="86">
        <v>873.44386602999998</v>
      </c>
    </row>
    <row r="567" spans="1:12" ht="12.75" customHeight="1" x14ac:dyDescent="0.2">
      <c r="A567" s="85" t="s">
        <v>174</v>
      </c>
      <c r="B567" s="85">
        <v>6</v>
      </c>
      <c r="C567" s="86">
        <v>1149.2270223999999</v>
      </c>
      <c r="D567" s="86">
        <v>1142.1733827400001</v>
      </c>
      <c r="E567" s="86">
        <v>0</v>
      </c>
      <c r="F567" s="86">
        <v>114.21733827</v>
      </c>
      <c r="G567" s="86">
        <v>285.54334569000002</v>
      </c>
      <c r="H567" s="86">
        <v>571.08669137000004</v>
      </c>
      <c r="I567" s="86">
        <v>0</v>
      </c>
      <c r="J567" s="86">
        <v>628.19536051</v>
      </c>
      <c r="K567" s="86">
        <v>742.41269878000003</v>
      </c>
      <c r="L567" s="86">
        <v>856.63003705999995</v>
      </c>
    </row>
    <row r="568" spans="1:12" ht="12.75" customHeight="1" x14ac:dyDescent="0.2">
      <c r="A568" s="85" t="s">
        <v>174</v>
      </c>
      <c r="B568" s="85">
        <v>7</v>
      </c>
      <c r="C568" s="86">
        <v>1079.1791284000001</v>
      </c>
      <c r="D568" s="86">
        <v>1072.7572772799999</v>
      </c>
      <c r="E568" s="86">
        <v>0</v>
      </c>
      <c r="F568" s="86">
        <v>107.27572773</v>
      </c>
      <c r="G568" s="86">
        <v>268.18931931999998</v>
      </c>
      <c r="H568" s="86">
        <v>536.37863863999996</v>
      </c>
      <c r="I568" s="86">
        <v>0</v>
      </c>
      <c r="J568" s="86">
        <v>590.0165025</v>
      </c>
      <c r="K568" s="86">
        <v>697.29223022999997</v>
      </c>
      <c r="L568" s="86">
        <v>804.56795795999994</v>
      </c>
    </row>
    <row r="569" spans="1:12" ht="12.75" customHeight="1" x14ac:dyDescent="0.2">
      <c r="A569" s="85" t="s">
        <v>174</v>
      </c>
      <c r="B569" s="85">
        <v>8</v>
      </c>
      <c r="C569" s="86">
        <v>1040.7946015800001</v>
      </c>
      <c r="D569" s="86">
        <v>1034.60253263</v>
      </c>
      <c r="E569" s="86">
        <v>0</v>
      </c>
      <c r="F569" s="86">
        <v>103.46025326</v>
      </c>
      <c r="G569" s="86">
        <v>258.65063315999998</v>
      </c>
      <c r="H569" s="86">
        <v>517.30126631999997</v>
      </c>
      <c r="I569" s="86">
        <v>0</v>
      </c>
      <c r="J569" s="86">
        <v>569.03139295000005</v>
      </c>
      <c r="K569" s="86">
        <v>672.49164621</v>
      </c>
      <c r="L569" s="86">
        <v>775.95189946999994</v>
      </c>
    </row>
    <row r="570" spans="1:12" ht="12.75" customHeight="1" x14ac:dyDescent="0.2">
      <c r="A570" s="85" t="s">
        <v>174</v>
      </c>
      <c r="B570" s="85">
        <v>9</v>
      </c>
      <c r="C570" s="86">
        <v>1007.17791529</v>
      </c>
      <c r="D570" s="86">
        <v>1000.76954554</v>
      </c>
      <c r="E570" s="86">
        <v>0</v>
      </c>
      <c r="F570" s="86">
        <v>100.07695455</v>
      </c>
      <c r="G570" s="86">
        <v>250.19238639</v>
      </c>
      <c r="H570" s="86">
        <v>500.38477276999998</v>
      </c>
      <c r="I570" s="86">
        <v>0</v>
      </c>
      <c r="J570" s="86">
        <v>550.42325004999998</v>
      </c>
      <c r="K570" s="86">
        <v>650.50020459999996</v>
      </c>
      <c r="L570" s="86">
        <v>750.57715915999995</v>
      </c>
    </row>
    <row r="571" spans="1:12" ht="12.75" customHeight="1" x14ac:dyDescent="0.2">
      <c r="A571" s="85" t="s">
        <v>174</v>
      </c>
      <c r="B571" s="85">
        <v>10</v>
      </c>
      <c r="C571" s="86">
        <v>978.67570588000001</v>
      </c>
      <c r="D571" s="86">
        <v>972.74067405999995</v>
      </c>
      <c r="E571" s="86">
        <v>0</v>
      </c>
      <c r="F571" s="86">
        <v>97.274067410000001</v>
      </c>
      <c r="G571" s="86">
        <v>243.18516851999999</v>
      </c>
      <c r="H571" s="86">
        <v>486.37033702999997</v>
      </c>
      <c r="I571" s="86">
        <v>0</v>
      </c>
      <c r="J571" s="86">
        <v>535.00737073000005</v>
      </c>
      <c r="K571" s="86">
        <v>632.28143813999998</v>
      </c>
      <c r="L571" s="86">
        <v>729.55550555000002</v>
      </c>
    </row>
    <row r="572" spans="1:12" ht="12.75" customHeight="1" x14ac:dyDescent="0.2">
      <c r="A572" s="85" t="s">
        <v>174</v>
      </c>
      <c r="B572" s="85">
        <v>11</v>
      </c>
      <c r="C572" s="86">
        <v>972.94973189999996</v>
      </c>
      <c r="D572" s="86">
        <v>966.48066892999998</v>
      </c>
      <c r="E572" s="86">
        <v>0</v>
      </c>
      <c r="F572" s="86">
        <v>96.648066889999996</v>
      </c>
      <c r="G572" s="86">
        <v>241.62016722999999</v>
      </c>
      <c r="H572" s="86">
        <v>483.24033446999999</v>
      </c>
      <c r="I572" s="86">
        <v>0</v>
      </c>
      <c r="J572" s="86">
        <v>531.56436790999999</v>
      </c>
      <c r="K572" s="86">
        <v>628.21243479999998</v>
      </c>
      <c r="L572" s="86">
        <v>724.86050169999999</v>
      </c>
    </row>
    <row r="573" spans="1:12" ht="12.75" customHeight="1" x14ac:dyDescent="0.2">
      <c r="A573" s="85" t="s">
        <v>174</v>
      </c>
      <c r="B573" s="85">
        <v>12</v>
      </c>
      <c r="C573" s="86">
        <v>993.06342303999998</v>
      </c>
      <c r="D573" s="86">
        <v>984.82650868999997</v>
      </c>
      <c r="E573" s="86">
        <v>0</v>
      </c>
      <c r="F573" s="86">
        <v>98.482650870000001</v>
      </c>
      <c r="G573" s="86">
        <v>246.20662716999999</v>
      </c>
      <c r="H573" s="86">
        <v>492.41325434999999</v>
      </c>
      <c r="I573" s="86">
        <v>0</v>
      </c>
      <c r="J573" s="86">
        <v>541.65457977999995</v>
      </c>
      <c r="K573" s="86">
        <v>640.13723064999999</v>
      </c>
      <c r="L573" s="86">
        <v>738.61988152000004</v>
      </c>
    </row>
    <row r="574" spans="1:12" ht="12.75" customHeight="1" x14ac:dyDescent="0.2">
      <c r="A574" s="85" t="s">
        <v>174</v>
      </c>
      <c r="B574" s="85">
        <v>13</v>
      </c>
      <c r="C574" s="86">
        <v>1013.07345625</v>
      </c>
      <c r="D574" s="86">
        <v>1004.47023428</v>
      </c>
      <c r="E574" s="86">
        <v>0</v>
      </c>
      <c r="F574" s="86">
        <v>100.44702343</v>
      </c>
      <c r="G574" s="86">
        <v>251.11755857</v>
      </c>
      <c r="H574" s="86">
        <v>502.23511714</v>
      </c>
      <c r="I574" s="86">
        <v>0</v>
      </c>
      <c r="J574" s="86">
        <v>552.45862884999997</v>
      </c>
      <c r="K574" s="86">
        <v>652.90565228000003</v>
      </c>
      <c r="L574" s="86">
        <v>753.35267570999997</v>
      </c>
    </row>
    <row r="575" spans="1:12" ht="12.75" customHeight="1" x14ac:dyDescent="0.2">
      <c r="A575" s="85" t="s">
        <v>174</v>
      </c>
      <c r="B575" s="85">
        <v>14</v>
      </c>
      <c r="C575" s="86">
        <v>995.06969344000004</v>
      </c>
      <c r="D575" s="86">
        <v>986.35818075999998</v>
      </c>
      <c r="E575" s="86">
        <v>0</v>
      </c>
      <c r="F575" s="86">
        <v>98.635818080000007</v>
      </c>
      <c r="G575" s="86">
        <v>246.58954519</v>
      </c>
      <c r="H575" s="86">
        <v>493.17909037999999</v>
      </c>
      <c r="I575" s="86">
        <v>0</v>
      </c>
      <c r="J575" s="86">
        <v>542.49699941999995</v>
      </c>
      <c r="K575" s="86">
        <v>641.13281748999998</v>
      </c>
      <c r="L575" s="86">
        <v>739.76863557000001</v>
      </c>
    </row>
    <row r="576" spans="1:12" ht="12.75" customHeight="1" x14ac:dyDescent="0.2">
      <c r="A576" s="85" t="s">
        <v>174</v>
      </c>
      <c r="B576" s="85">
        <v>15</v>
      </c>
      <c r="C576" s="86">
        <v>943.95413244999997</v>
      </c>
      <c r="D576" s="86">
        <v>936.82923271000004</v>
      </c>
      <c r="E576" s="86">
        <v>0</v>
      </c>
      <c r="F576" s="86">
        <v>93.682923270000003</v>
      </c>
      <c r="G576" s="86">
        <v>234.20730818000001</v>
      </c>
      <c r="H576" s="86">
        <v>468.41461636000002</v>
      </c>
      <c r="I576" s="86">
        <v>0</v>
      </c>
      <c r="J576" s="86">
        <v>515.25607798999999</v>
      </c>
      <c r="K576" s="86">
        <v>608.93900126000005</v>
      </c>
      <c r="L576" s="86">
        <v>702.62192453</v>
      </c>
    </row>
    <row r="577" spans="1:12" ht="12.75" customHeight="1" x14ac:dyDescent="0.2">
      <c r="A577" s="85" t="s">
        <v>174</v>
      </c>
      <c r="B577" s="85">
        <v>16</v>
      </c>
      <c r="C577" s="86">
        <v>871.19279503999996</v>
      </c>
      <c r="D577" s="86">
        <v>866.00260476999995</v>
      </c>
      <c r="E577" s="86">
        <v>0</v>
      </c>
      <c r="F577" s="86">
        <v>86.600260480000003</v>
      </c>
      <c r="G577" s="86">
        <v>216.50065119000001</v>
      </c>
      <c r="H577" s="86">
        <v>433.00130238999998</v>
      </c>
      <c r="I577" s="86">
        <v>0</v>
      </c>
      <c r="J577" s="86">
        <v>476.30143262000001</v>
      </c>
      <c r="K577" s="86">
        <v>562.90169309999999</v>
      </c>
      <c r="L577" s="86">
        <v>649.50195357999996</v>
      </c>
    </row>
    <row r="578" spans="1:12" ht="12.75" customHeight="1" x14ac:dyDescent="0.2">
      <c r="A578" s="85" t="s">
        <v>174</v>
      </c>
      <c r="B578" s="85">
        <v>17</v>
      </c>
      <c r="C578" s="86">
        <v>775.17751683999995</v>
      </c>
      <c r="D578" s="86">
        <v>770.70073948000004</v>
      </c>
      <c r="E578" s="86">
        <v>0</v>
      </c>
      <c r="F578" s="86">
        <v>77.070073949999994</v>
      </c>
      <c r="G578" s="86">
        <v>192.67518487000001</v>
      </c>
      <c r="H578" s="86">
        <v>385.35036974000002</v>
      </c>
      <c r="I578" s="86">
        <v>0</v>
      </c>
      <c r="J578" s="86">
        <v>423.88540670999998</v>
      </c>
      <c r="K578" s="86">
        <v>500.95548065999998</v>
      </c>
      <c r="L578" s="86">
        <v>578.02555460999997</v>
      </c>
    </row>
    <row r="579" spans="1:12" ht="12.75" customHeight="1" x14ac:dyDescent="0.2">
      <c r="A579" s="85" t="s">
        <v>174</v>
      </c>
      <c r="B579" s="85">
        <v>18</v>
      </c>
      <c r="C579" s="86">
        <v>689.34188627000003</v>
      </c>
      <c r="D579" s="86">
        <v>685.29973447999998</v>
      </c>
      <c r="E579" s="86">
        <v>0</v>
      </c>
      <c r="F579" s="86">
        <v>68.52997345</v>
      </c>
      <c r="G579" s="86">
        <v>171.32493362</v>
      </c>
      <c r="H579" s="86">
        <v>342.64986723999999</v>
      </c>
      <c r="I579" s="86">
        <v>0</v>
      </c>
      <c r="J579" s="86">
        <v>376.91485396000002</v>
      </c>
      <c r="K579" s="86">
        <v>445.44482741000002</v>
      </c>
      <c r="L579" s="86">
        <v>513.97480085999996</v>
      </c>
    </row>
    <row r="580" spans="1:12" ht="12.75" customHeight="1" x14ac:dyDescent="0.2">
      <c r="A580" s="85" t="s">
        <v>174</v>
      </c>
      <c r="B580" s="85">
        <v>19</v>
      </c>
      <c r="C580" s="86">
        <v>659.07196221000004</v>
      </c>
      <c r="D580" s="86">
        <v>655.21707430000004</v>
      </c>
      <c r="E580" s="86">
        <v>0</v>
      </c>
      <c r="F580" s="86">
        <v>65.521707430000006</v>
      </c>
      <c r="G580" s="86">
        <v>163.80426858000001</v>
      </c>
      <c r="H580" s="86">
        <v>327.60853715000002</v>
      </c>
      <c r="I580" s="86">
        <v>0</v>
      </c>
      <c r="J580" s="86">
        <v>360.36939087000002</v>
      </c>
      <c r="K580" s="86">
        <v>425.89109830000001</v>
      </c>
      <c r="L580" s="86">
        <v>491.41280573</v>
      </c>
    </row>
    <row r="581" spans="1:12" ht="12.75" customHeight="1" x14ac:dyDescent="0.2">
      <c r="A581" s="85" t="s">
        <v>174</v>
      </c>
      <c r="B581" s="85">
        <v>20</v>
      </c>
      <c r="C581" s="86">
        <v>644.51110179</v>
      </c>
      <c r="D581" s="86">
        <v>641.20908426999995</v>
      </c>
      <c r="E581" s="86">
        <v>0</v>
      </c>
      <c r="F581" s="86">
        <v>64.12090843</v>
      </c>
      <c r="G581" s="86">
        <v>160.30227106999999</v>
      </c>
      <c r="H581" s="86">
        <v>320.60454213999998</v>
      </c>
      <c r="I581" s="86">
        <v>0</v>
      </c>
      <c r="J581" s="86">
        <v>352.66499635000002</v>
      </c>
      <c r="K581" s="86">
        <v>416.78590478000001</v>
      </c>
      <c r="L581" s="86">
        <v>480.90681319999999</v>
      </c>
    </row>
    <row r="582" spans="1:12" ht="12.75" customHeight="1" x14ac:dyDescent="0.2">
      <c r="A582" s="85" t="s">
        <v>174</v>
      </c>
      <c r="B582" s="85">
        <v>21</v>
      </c>
      <c r="C582" s="86">
        <v>651.03994651999994</v>
      </c>
      <c r="D582" s="86">
        <v>647.75416838000001</v>
      </c>
      <c r="E582" s="86">
        <v>0</v>
      </c>
      <c r="F582" s="86">
        <v>64.775416840000005</v>
      </c>
      <c r="G582" s="86">
        <v>161.93854210000001</v>
      </c>
      <c r="H582" s="86">
        <v>323.87708419000001</v>
      </c>
      <c r="I582" s="86">
        <v>0</v>
      </c>
      <c r="J582" s="86">
        <v>356.26479260999997</v>
      </c>
      <c r="K582" s="86">
        <v>421.04020945000002</v>
      </c>
      <c r="L582" s="86">
        <v>485.81562629000001</v>
      </c>
    </row>
    <row r="583" spans="1:12" ht="12.75" customHeight="1" x14ac:dyDescent="0.2">
      <c r="A583" s="85" t="s">
        <v>174</v>
      </c>
      <c r="B583" s="85">
        <v>22</v>
      </c>
      <c r="C583" s="86">
        <v>668.95091601000001</v>
      </c>
      <c r="D583" s="86">
        <v>665.55395595000005</v>
      </c>
      <c r="E583" s="86">
        <v>0</v>
      </c>
      <c r="F583" s="86">
        <v>66.555395599999997</v>
      </c>
      <c r="G583" s="86">
        <v>166.38848899000001</v>
      </c>
      <c r="H583" s="86">
        <v>332.77697798000003</v>
      </c>
      <c r="I583" s="86">
        <v>0</v>
      </c>
      <c r="J583" s="86">
        <v>366.05467577000002</v>
      </c>
      <c r="K583" s="86">
        <v>432.61007137000001</v>
      </c>
      <c r="L583" s="86">
        <v>499.16546696</v>
      </c>
    </row>
    <row r="584" spans="1:12" ht="12.75" customHeight="1" x14ac:dyDescent="0.2">
      <c r="A584" s="85" t="s">
        <v>174</v>
      </c>
      <c r="B584" s="85">
        <v>23</v>
      </c>
      <c r="C584" s="86">
        <v>732.88505581000004</v>
      </c>
      <c r="D584" s="86">
        <v>728.84431536</v>
      </c>
      <c r="E584" s="86">
        <v>0</v>
      </c>
      <c r="F584" s="86">
        <v>72.884431539999994</v>
      </c>
      <c r="G584" s="86">
        <v>182.21107884</v>
      </c>
      <c r="H584" s="86">
        <v>364.42215768</v>
      </c>
      <c r="I584" s="86">
        <v>0</v>
      </c>
      <c r="J584" s="86">
        <v>400.86437345000002</v>
      </c>
      <c r="K584" s="86">
        <v>473.74880497999999</v>
      </c>
      <c r="L584" s="86">
        <v>546.63323651999997</v>
      </c>
    </row>
    <row r="585" spans="1:12" ht="12.75" customHeight="1" x14ac:dyDescent="0.2">
      <c r="A585" s="85" t="s">
        <v>174</v>
      </c>
      <c r="B585" s="85">
        <v>24</v>
      </c>
      <c r="C585" s="86">
        <v>863.57698784000002</v>
      </c>
      <c r="D585" s="86">
        <v>858.63216027999999</v>
      </c>
      <c r="E585" s="86">
        <v>0</v>
      </c>
      <c r="F585" s="86">
        <v>85.863216030000004</v>
      </c>
      <c r="G585" s="86">
        <v>214.65804007</v>
      </c>
      <c r="H585" s="86">
        <v>429.31608014</v>
      </c>
      <c r="I585" s="86">
        <v>0</v>
      </c>
      <c r="J585" s="86">
        <v>472.24768814999999</v>
      </c>
      <c r="K585" s="86">
        <v>558.11090418000003</v>
      </c>
      <c r="L585" s="86">
        <v>643.97412021000002</v>
      </c>
    </row>
    <row r="586" spans="1:12" ht="12.75" customHeight="1" x14ac:dyDescent="0.2">
      <c r="A586" s="85" t="s">
        <v>175</v>
      </c>
      <c r="B586" s="85">
        <v>1</v>
      </c>
      <c r="C586" s="86">
        <v>944.41178750999995</v>
      </c>
      <c r="D586" s="86">
        <v>939.03267109000001</v>
      </c>
      <c r="E586" s="86">
        <v>0</v>
      </c>
      <c r="F586" s="86">
        <v>93.903267110000002</v>
      </c>
      <c r="G586" s="86">
        <v>234.75816777</v>
      </c>
      <c r="H586" s="86">
        <v>469.51633555000001</v>
      </c>
      <c r="I586" s="86">
        <v>0</v>
      </c>
      <c r="J586" s="86">
        <v>516.4679691</v>
      </c>
      <c r="K586" s="86">
        <v>610.37123621000001</v>
      </c>
      <c r="L586" s="86">
        <v>704.27450332000001</v>
      </c>
    </row>
    <row r="587" spans="1:12" ht="12.75" customHeight="1" x14ac:dyDescent="0.2">
      <c r="A587" s="85" t="s">
        <v>175</v>
      </c>
      <c r="B587" s="85">
        <v>2</v>
      </c>
      <c r="C587" s="86">
        <v>1043.9167912400001</v>
      </c>
      <c r="D587" s="86">
        <v>1037.92865398</v>
      </c>
      <c r="E587" s="86">
        <v>0</v>
      </c>
      <c r="F587" s="86">
        <v>103.7928654</v>
      </c>
      <c r="G587" s="86">
        <v>259.48216350000001</v>
      </c>
      <c r="H587" s="86">
        <v>518.96432699000002</v>
      </c>
      <c r="I587" s="86">
        <v>0</v>
      </c>
      <c r="J587" s="86">
        <v>570.86075969000001</v>
      </c>
      <c r="K587" s="86">
        <v>674.65362508999999</v>
      </c>
      <c r="L587" s="86">
        <v>778.44649048999997</v>
      </c>
    </row>
    <row r="588" spans="1:12" ht="12.75" customHeight="1" x14ac:dyDescent="0.2">
      <c r="A588" s="85" t="s">
        <v>175</v>
      </c>
      <c r="B588" s="85">
        <v>3</v>
      </c>
      <c r="C588" s="86">
        <v>1128.7917956700001</v>
      </c>
      <c r="D588" s="86">
        <v>1122.40415813</v>
      </c>
      <c r="E588" s="86">
        <v>0</v>
      </c>
      <c r="F588" s="86">
        <v>112.24041581</v>
      </c>
      <c r="G588" s="86">
        <v>280.60103952999998</v>
      </c>
      <c r="H588" s="86">
        <v>561.20207906999997</v>
      </c>
      <c r="I588" s="86">
        <v>0</v>
      </c>
      <c r="J588" s="86">
        <v>617.32228697000005</v>
      </c>
      <c r="K588" s="86">
        <v>729.56270278</v>
      </c>
      <c r="L588" s="86">
        <v>841.80311859999995</v>
      </c>
    </row>
    <row r="589" spans="1:12" ht="12.75" customHeight="1" x14ac:dyDescent="0.2">
      <c r="A589" s="85" t="s">
        <v>175</v>
      </c>
      <c r="B589" s="85">
        <v>4</v>
      </c>
      <c r="C589" s="86">
        <v>1141.2277913999999</v>
      </c>
      <c r="D589" s="86">
        <v>1134.7152626500001</v>
      </c>
      <c r="E589" s="86">
        <v>0</v>
      </c>
      <c r="F589" s="86">
        <v>113.47152627</v>
      </c>
      <c r="G589" s="86">
        <v>283.67881566</v>
      </c>
      <c r="H589" s="86">
        <v>567.35763133</v>
      </c>
      <c r="I589" s="86">
        <v>0</v>
      </c>
      <c r="J589" s="86">
        <v>624.09339446000001</v>
      </c>
      <c r="K589" s="86">
        <v>737.56492072000003</v>
      </c>
      <c r="L589" s="86">
        <v>851.03644698999994</v>
      </c>
    </row>
    <row r="590" spans="1:12" ht="12.75" customHeight="1" x14ac:dyDescent="0.2">
      <c r="A590" s="85" t="s">
        <v>175</v>
      </c>
      <c r="B590" s="85">
        <v>5</v>
      </c>
      <c r="C590" s="86">
        <v>1134.1100052700001</v>
      </c>
      <c r="D590" s="86">
        <v>1128.0767326499999</v>
      </c>
      <c r="E590" s="86">
        <v>0</v>
      </c>
      <c r="F590" s="86">
        <v>112.80767327</v>
      </c>
      <c r="G590" s="86">
        <v>282.01918316000001</v>
      </c>
      <c r="H590" s="86">
        <v>564.03836633000003</v>
      </c>
      <c r="I590" s="86">
        <v>0</v>
      </c>
      <c r="J590" s="86">
        <v>620.44220296000003</v>
      </c>
      <c r="K590" s="86">
        <v>733.24987622000003</v>
      </c>
      <c r="L590" s="86">
        <v>846.05754949000004</v>
      </c>
    </row>
    <row r="591" spans="1:12" ht="12.75" customHeight="1" x14ac:dyDescent="0.2">
      <c r="A591" s="85" t="s">
        <v>175</v>
      </c>
      <c r="B591" s="85">
        <v>6</v>
      </c>
      <c r="C591" s="86">
        <v>1111.4199847699999</v>
      </c>
      <c r="D591" s="86">
        <v>1105.6560070600001</v>
      </c>
      <c r="E591" s="86">
        <v>0</v>
      </c>
      <c r="F591" s="86">
        <v>110.56560071</v>
      </c>
      <c r="G591" s="86">
        <v>276.41400177000003</v>
      </c>
      <c r="H591" s="86">
        <v>552.82800353000005</v>
      </c>
      <c r="I591" s="86">
        <v>0</v>
      </c>
      <c r="J591" s="86">
        <v>608.11080388000005</v>
      </c>
      <c r="K591" s="86">
        <v>718.67640458999995</v>
      </c>
      <c r="L591" s="86">
        <v>829.24200529999996</v>
      </c>
    </row>
    <row r="592" spans="1:12" ht="12.75" customHeight="1" x14ac:dyDescent="0.2">
      <c r="A592" s="85" t="s">
        <v>175</v>
      </c>
      <c r="B592" s="85">
        <v>7</v>
      </c>
      <c r="C592" s="86">
        <v>1041.8590128999999</v>
      </c>
      <c r="D592" s="86">
        <v>1036.72056342</v>
      </c>
      <c r="E592" s="86">
        <v>0</v>
      </c>
      <c r="F592" s="86">
        <v>103.67205634</v>
      </c>
      <c r="G592" s="86">
        <v>259.18014085999999</v>
      </c>
      <c r="H592" s="86">
        <v>518.36028170999998</v>
      </c>
      <c r="I592" s="86">
        <v>0</v>
      </c>
      <c r="J592" s="86">
        <v>570.19630987999994</v>
      </c>
      <c r="K592" s="86">
        <v>673.86836621999998</v>
      </c>
      <c r="L592" s="86">
        <v>777.54042257000003</v>
      </c>
    </row>
    <row r="593" spans="1:12" ht="12.75" customHeight="1" x14ac:dyDescent="0.2">
      <c r="A593" s="85" t="s">
        <v>175</v>
      </c>
      <c r="B593" s="85">
        <v>8</v>
      </c>
      <c r="C593" s="86">
        <v>1005.72334099</v>
      </c>
      <c r="D593" s="86">
        <v>1000.83656195</v>
      </c>
      <c r="E593" s="86">
        <v>0</v>
      </c>
      <c r="F593" s="86">
        <v>100.08365619999999</v>
      </c>
      <c r="G593" s="86">
        <v>250.20914049000001</v>
      </c>
      <c r="H593" s="86">
        <v>500.41828098000002</v>
      </c>
      <c r="I593" s="86">
        <v>0</v>
      </c>
      <c r="J593" s="86">
        <v>550.46010907000004</v>
      </c>
      <c r="K593" s="86">
        <v>650.54376526999999</v>
      </c>
      <c r="L593" s="86">
        <v>750.62742146000005</v>
      </c>
    </row>
    <row r="594" spans="1:12" ht="12.75" customHeight="1" x14ac:dyDescent="0.2">
      <c r="A594" s="85" t="s">
        <v>175</v>
      </c>
      <c r="B594" s="85">
        <v>9</v>
      </c>
      <c r="C594" s="86">
        <v>993.56234202999997</v>
      </c>
      <c r="D594" s="86">
        <v>988.74423122999997</v>
      </c>
      <c r="E594" s="86">
        <v>0</v>
      </c>
      <c r="F594" s="86">
        <v>98.874423120000003</v>
      </c>
      <c r="G594" s="86">
        <v>247.18605780999999</v>
      </c>
      <c r="H594" s="86">
        <v>494.37211561999999</v>
      </c>
      <c r="I594" s="86">
        <v>0</v>
      </c>
      <c r="J594" s="86">
        <v>543.80932717999997</v>
      </c>
      <c r="K594" s="86">
        <v>642.68375030000004</v>
      </c>
      <c r="L594" s="86">
        <v>741.55817342</v>
      </c>
    </row>
    <row r="595" spans="1:12" ht="12.75" customHeight="1" x14ac:dyDescent="0.2">
      <c r="A595" s="85" t="s">
        <v>175</v>
      </c>
      <c r="B595" s="85">
        <v>10</v>
      </c>
      <c r="C595" s="86">
        <v>989.34715443000005</v>
      </c>
      <c r="D595" s="86">
        <v>984.46773095000003</v>
      </c>
      <c r="E595" s="86">
        <v>0</v>
      </c>
      <c r="F595" s="86">
        <v>98.446773100000001</v>
      </c>
      <c r="G595" s="86">
        <v>246.11693274000001</v>
      </c>
      <c r="H595" s="86">
        <v>492.23386548000002</v>
      </c>
      <c r="I595" s="86">
        <v>0</v>
      </c>
      <c r="J595" s="86">
        <v>541.45725202000006</v>
      </c>
      <c r="K595" s="86">
        <v>639.90402512000003</v>
      </c>
      <c r="L595" s="86">
        <v>738.35079820999999</v>
      </c>
    </row>
    <row r="596" spans="1:12" ht="12.75" customHeight="1" x14ac:dyDescent="0.2">
      <c r="A596" s="85" t="s">
        <v>175</v>
      </c>
      <c r="B596" s="85">
        <v>11</v>
      </c>
      <c r="C596" s="86">
        <v>1002.9507055</v>
      </c>
      <c r="D596" s="86">
        <v>997.85063373000003</v>
      </c>
      <c r="E596" s="86">
        <v>0</v>
      </c>
      <c r="F596" s="86">
        <v>99.785063370000003</v>
      </c>
      <c r="G596" s="86">
        <v>249.46265843</v>
      </c>
      <c r="H596" s="86">
        <v>498.92531687000002</v>
      </c>
      <c r="I596" s="86">
        <v>0</v>
      </c>
      <c r="J596" s="86">
        <v>548.81784855000001</v>
      </c>
      <c r="K596" s="86">
        <v>648.60291192</v>
      </c>
      <c r="L596" s="86">
        <v>748.38797529999999</v>
      </c>
    </row>
    <row r="597" spans="1:12" ht="12.75" customHeight="1" x14ac:dyDescent="0.2">
      <c r="A597" s="85" t="s">
        <v>175</v>
      </c>
      <c r="B597" s="85">
        <v>12</v>
      </c>
      <c r="C597" s="86">
        <v>1001.19491404</v>
      </c>
      <c r="D597" s="86">
        <v>996.18962265000005</v>
      </c>
      <c r="E597" s="86">
        <v>0</v>
      </c>
      <c r="F597" s="86">
        <v>99.618962269999997</v>
      </c>
      <c r="G597" s="86">
        <v>249.04740566000001</v>
      </c>
      <c r="H597" s="86">
        <v>498.09481133000003</v>
      </c>
      <c r="I597" s="86">
        <v>0</v>
      </c>
      <c r="J597" s="86">
        <v>547.90429245999997</v>
      </c>
      <c r="K597" s="86">
        <v>647.52325471999995</v>
      </c>
      <c r="L597" s="86">
        <v>747.14221698999995</v>
      </c>
    </row>
    <row r="598" spans="1:12" ht="12.75" customHeight="1" x14ac:dyDescent="0.2">
      <c r="A598" s="85" t="s">
        <v>175</v>
      </c>
      <c r="B598" s="85">
        <v>13</v>
      </c>
      <c r="C598" s="86">
        <v>1012.08631504</v>
      </c>
      <c r="D598" s="86">
        <v>1006.8718828999999</v>
      </c>
      <c r="E598" s="86">
        <v>0</v>
      </c>
      <c r="F598" s="86">
        <v>100.68718828999999</v>
      </c>
      <c r="G598" s="86">
        <v>251.71797072999999</v>
      </c>
      <c r="H598" s="86">
        <v>503.43594144999997</v>
      </c>
      <c r="I598" s="86">
        <v>0</v>
      </c>
      <c r="J598" s="86">
        <v>553.77953560000003</v>
      </c>
      <c r="K598" s="86">
        <v>654.46672389000003</v>
      </c>
      <c r="L598" s="86">
        <v>755.15391218000002</v>
      </c>
    </row>
    <row r="599" spans="1:12" ht="12.75" customHeight="1" x14ac:dyDescent="0.2">
      <c r="A599" s="85" t="s">
        <v>175</v>
      </c>
      <c r="B599" s="85">
        <v>14</v>
      </c>
      <c r="C599" s="86">
        <v>994.50084117999995</v>
      </c>
      <c r="D599" s="86">
        <v>988.70229537</v>
      </c>
      <c r="E599" s="86">
        <v>0</v>
      </c>
      <c r="F599" s="86">
        <v>98.870229539999997</v>
      </c>
      <c r="G599" s="86">
        <v>247.17557384</v>
      </c>
      <c r="H599" s="86">
        <v>494.35114769</v>
      </c>
      <c r="I599" s="86">
        <v>0</v>
      </c>
      <c r="J599" s="86">
        <v>543.78626244999998</v>
      </c>
      <c r="K599" s="86">
        <v>642.65649198999995</v>
      </c>
      <c r="L599" s="86">
        <v>741.52672153000003</v>
      </c>
    </row>
    <row r="600" spans="1:12" ht="12.75" customHeight="1" x14ac:dyDescent="0.2">
      <c r="A600" s="85" t="s">
        <v>175</v>
      </c>
      <c r="B600" s="85">
        <v>15</v>
      </c>
      <c r="C600" s="86">
        <v>942.38202611999998</v>
      </c>
      <c r="D600" s="86">
        <v>937.55206109999995</v>
      </c>
      <c r="E600" s="86">
        <v>0</v>
      </c>
      <c r="F600" s="86">
        <v>93.755206110000003</v>
      </c>
      <c r="G600" s="86">
        <v>234.38801527999999</v>
      </c>
      <c r="H600" s="86">
        <v>468.77603054999997</v>
      </c>
      <c r="I600" s="86">
        <v>0</v>
      </c>
      <c r="J600" s="86">
        <v>515.65363361000004</v>
      </c>
      <c r="K600" s="86">
        <v>609.40883971999995</v>
      </c>
      <c r="L600" s="86">
        <v>703.16404582999996</v>
      </c>
    </row>
    <row r="601" spans="1:12" ht="12.75" customHeight="1" x14ac:dyDescent="0.2">
      <c r="A601" s="85" t="s">
        <v>175</v>
      </c>
      <c r="B601" s="85">
        <v>16</v>
      </c>
      <c r="C601" s="86">
        <v>876.65354769999999</v>
      </c>
      <c r="D601" s="86">
        <v>872.15519232999998</v>
      </c>
      <c r="E601" s="86">
        <v>0</v>
      </c>
      <c r="F601" s="86">
        <v>87.215519229999998</v>
      </c>
      <c r="G601" s="86">
        <v>218.03879807999999</v>
      </c>
      <c r="H601" s="86">
        <v>436.07759616999999</v>
      </c>
      <c r="I601" s="86">
        <v>0</v>
      </c>
      <c r="J601" s="86">
        <v>479.68535578000001</v>
      </c>
      <c r="K601" s="86">
        <v>566.90087501000005</v>
      </c>
      <c r="L601" s="86">
        <v>654.11639424999998</v>
      </c>
    </row>
    <row r="602" spans="1:12" ht="12.75" customHeight="1" x14ac:dyDescent="0.2">
      <c r="A602" s="85" t="s">
        <v>175</v>
      </c>
      <c r="B602" s="85">
        <v>17</v>
      </c>
      <c r="C602" s="86">
        <v>772.33521224000003</v>
      </c>
      <c r="D602" s="86">
        <v>768.46779905000005</v>
      </c>
      <c r="E602" s="86">
        <v>0</v>
      </c>
      <c r="F602" s="86">
        <v>76.846779909999995</v>
      </c>
      <c r="G602" s="86">
        <v>192.11694976000001</v>
      </c>
      <c r="H602" s="86">
        <v>384.23389952999997</v>
      </c>
      <c r="I602" s="86">
        <v>0</v>
      </c>
      <c r="J602" s="86">
        <v>422.65728947999997</v>
      </c>
      <c r="K602" s="86">
        <v>499.50406937999998</v>
      </c>
      <c r="L602" s="86">
        <v>576.35084929000004</v>
      </c>
    </row>
    <row r="603" spans="1:12" ht="12.75" customHeight="1" x14ac:dyDescent="0.2">
      <c r="A603" s="85" t="s">
        <v>175</v>
      </c>
      <c r="B603" s="85">
        <v>18</v>
      </c>
      <c r="C603" s="86">
        <v>696.49169171000005</v>
      </c>
      <c r="D603" s="86">
        <v>692.81088564000004</v>
      </c>
      <c r="E603" s="86">
        <v>0</v>
      </c>
      <c r="F603" s="86">
        <v>69.281088560000001</v>
      </c>
      <c r="G603" s="86">
        <v>173.20272141000001</v>
      </c>
      <c r="H603" s="86">
        <v>346.40544282000002</v>
      </c>
      <c r="I603" s="86">
        <v>0</v>
      </c>
      <c r="J603" s="86">
        <v>381.04598709999999</v>
      </c>
      <c r="K603" s="86">
        <v>450.32707567</v>
      </c>
      <c r="L603" s="86">
        <v>519.60816423000006</v>
      </c>
    </row>
    <row r="604" spans="1:12" ht="12.75" customHeight="1" x14ac:dyDescent="0.2">
      <c r="A604" s="85" t="s">
        <v>175</v>
      </c>
      <c r="B604" s="85">
        <v>19</v>
      </c>
      <c r="C604" s="86">
        <v>655.58684176999998</v>
      </c>
      <c r="D604" s="86">
        <v>652.27019471000006</v>
      </c>
      <c r="E604" s="86">
        <v>0</v>
      </c>
      <c r="F604" s="86">
        <v>65.227019470000002</v>
      </c>
      <c r="G604" s="86">
        <v>163.06754867999999</v>
      </c>
      <c r="H604" s="86">
        <v>326.13509735999997</v>
      </c>
      <c r="I604" s="86">
        <v>0</v>
      </c>
      <c r="J604" s="86">
        <v>358.74860709000001</v>
      </c>
      <c r="K604" s="86">
        <v>423.97562656000002</v>
      </c>
      <c r="L604" s="86">
        <v>489.20264602999998</v>
      </c>
    </row>
    <row r="605" spans="1:12" ht="12.75" customHeight="1" x14ac:dyDescent="0.2">
      <c r="A605" s="85" t="s">
        <v>175</v>
      </c>
      <c r="B605" s="85">
        <v>20</v>
      </c>
      <c r="C605" s="86">
        <v>650.12167417000001</v>
      </c>
      <c r="D605" s="86">
        <v>646.93006061999995</v>
      </c>
      <c r="E605" s="86">
        <v>0</v>
      </c>
      <c r="F605" s="86">
        <v>64.693006060000002</v>
      </c>
      <c r="G605" s="86">
        <v>161.73251515999999</v>
      </c>
      <c r="H605" s="86">
        <v>323.46503030999997</v>
      </c>
      <c r="I605" s="86">
        <v>0</v>
      </c>
      <c r="J605" s="86">
        <v>355.81153333999998</v>
      </c>
      <c r="K605" s="86">
        <v>420.5045394</v>
      </c>
      <c r="L605" s="86">
        <v>485.19754547000002</v>
      </c>
    </row>
    <row r="606" spans="1:12" ht="12.75" customHeight="1" x14ac:dyDescent="0.2">
      <c r="A606" s="85" t="s">
        <v>175</v>
      </c>
      <c r="B606" s="85">
        <v>21</v>
      </c>
      <c r="C606" s="86">
        <v>657.91930629000001</v>
      </c>
      <c r="D606" s="86">
        <v>654.74849930000005</v>
      </c>
      <c r="E606" s="86">
        <v>0</v>
      </c>
      <c r="F606" s="86">
        <v>65.474849930000005</v>
      </c>
      <c r="G606" s="86">
        <v>163.68712482999999</v>
      </c>
      <c r="H606" s="86">
        <v>327.37424965000002</v>
      </c>
      <c r="I606" s="86">
        <v>0</v>
      </c>
      <c r="J606" s="86">
        <v>360.11167461999997</v>
      </c>
      <c r="K606" s="86">
        <v>425.58652454999998</v>
      </c>
      <c r="L606" s="86">
        <v>491.06137447999998</v>
      </c>
    </row>
    <row r="607" spans="1:12" ht="12.75" customHeight="1" x14ac:dyDescent="0.2">
      <c r="A607" s="85" t="s">
        <v>175</v>
      </c>
      <c r="B607" s="85">
        <v>22</v>
      </c>
      <c r="C607" s="86">
        <v>687.20905241000003</v>
      </c>
      <c r="D607" s="86">
        <v>683.85098087999995</v>
      </c>
      <c r="E607" s="86">
        <v>0</v>
      </c>
      <c r="F607" s="86">
        <v>68.38509809</v>
      </c>
      <c r="G607" s="86">
        <v>170.96274521999999</v>
      </c>
      <c r="H607" s="86">
        <v>341.92549043999998</v>
      </c>
      <c r="I607" s="86">
        <v>0</v>
      </c>
      <c r="J607" s="86">
        <v>376.11803947999999</v>
      </c>
      <c r="K607" s="86">
        <v>444.50313756999998</v>
      </c>
      <c r="L607" s="86">
        <v>512.88823565999996</v>
      </c>
    </row>
    <row r="608" spans="1:12" ht="12.75" customHeight="1" x14ac:dyDescent="0.2">
      <c r="A608" s="85" t="s">
        <v>175</v>
      </c>
      <c r="B608" s="85">
        <v>23</v>
      </c>
      <c r="C608" s="86">
        <v>755.37897180000004</v>
      </c>
      <c r="D608" s="86">
        <v>751.74354655000002</v>
      </c>
      <c r="E608" s="86">
        <v>0</v>
      </c>
      <c r="F608" s="86">
        <v>75.174354660000006</v>
      </c>
      <c r="G608" s="86">
        <v>187.93588664000001</v>
      </c>
      <c r="H608" s="86">
        <v>375.87177328000001</v>
      </c>
      <c r="I608" s="86">
        <v>0</v>
      </c>
      <c r="J608" s="86">
        <v>413.45895059999998</v>
      </c>
      <c r="K608" s="86">
        <v>488.63330525999999</v>
      </c>
      <c r="L608" s="86">
        <v>563.80765990999998</v>
      </c>
    </row>
    <row r="609" spans="1:12" ht="12.75" customHeight="1" x14ac:dyDescent="0.2">
      <c r="A609" s="85" t="s">
        <v>175</v>
      </c>
      <c r="B609" s="85">
        <v>24</v>
      </c>
      <c r="C609" s="86">
        <v>864.4477382</v>
      </c>
      <c r="D609" s="86">
        <v>860.14793946999998</v>
      </c>
      <c r="E609" s="86">
        <v>0</v>
      </c>
      <c r="F609" s="86">
        <v>86.014793949999998</v>
      </c>
      <c r="G609" s="86">
        <v>215.03698487</v>
      </c>
      <c r="H609" s="86">
        <v>430.07396974</v>
      </c>
      <c r="I609" s="86">
        <v>0</v>
      </c>
      <c r="J609" s="86">
        <v>473.08136671</v>
      </c>
      <c r="K609" s="86">
        <v>559.09616066000001</v>
      </c>
      <c r="L609" s="86">
        <v>645.11095460000001</v>
      </c>
    </row>
    <row r="610" spans="1:12" ht="12.75" customHeight="1" x14ac:dyDescent="0.2">
      <c r="A610" s="85" t="s">
        <v>176</v>
      </c>
      <c r="B610" s="85">
        <v>1</v>
      </c>
      <c r="C610" s="86">
        <v>914.2977995</v>
      </c>
      <c r="D610" s="86">
        <v>909.44075585999997</v>
      </c>
      <c r="E610" s="86">
        <v>0</v>
      </c>
      <c r="F610" s="86">
        <v>90.944075589999997</v>
      </c>
      <c r="G610" s="86">
        <v>227.36018897</v>
      </c>
      <c r="H610" s="86">
        <v>454.72037792999998</v>
      </c>
      <c r="I610" s="86">
        <v>0</v>
      </c>
      <c r="J610" s="86">
        <v>500.19241571999999</v>
      </c>
      <c r="K610" s="86">
        <v>591.13649131</v>
      </c>
      <c r="L610" s="86">
        <v>682.08056690000001</v>
      </c>
    </row>
    <row r="611" spans="1:12" ht="12.75" customHeight="1" x14ac:dyDescent="0.2">
      <c r="A611" s="85" t="s">
        <v>176</v>
      </c>
      <c r="B611" s="85">
        <v>2</v>
      </c>
      <c r="C611" s="86">
        <v>1042.76049502</v>
      </c>
      <c r="D611" s="86">
        <v>1037.2105240000001</v>
      </c>
      <c r="E611" s="86">
        <v>0</v>
      </c>
      <c r="F611" s="86">
        <v>103.7210524</v>
      </c>
      <c r="G611" s="86">
        <v>259.30263100000002</v>
      </c>
      <c r="H611" s="86">
        <v>518.60526200000004</v>
      </c>
      <c r="I611" s="86">
        <v>0</v>
      </c>
      <c r="J611" s="86">
        <v>570.46578820000002</v>
      </c>
      <c r="K611" s="86">
        <v>674.18684059999998</v>
      </c>
      <c r="L611" s="86">
        <v>777.90789299999994</v>
      </c>
    </row>
    <row r="612" spans="1:12" ht="12.75" customHeight="1" x14ac:dyDescent="0.2">
      <c r="A612" s="85" t="s">
        <v>176</v>
      </c>
      <c r="B612" s="85">
        <v>3</v>
      </c>
      <c r="C612" s="86">
        <v>1135.3908087100001</v>
      </c>
      <c r="D612" s="86">
        <v>1129.7206146599999</v>
      </c>
      <c r="E612" s="86">
        <v>0</v>
      </c>
      <c r="F612" s="86">
        <v>112.97206147</v>
      </c>
      <c r="G612" s="86">
        <v>282.43015366999998</v>
      </c>
      <c r="H612" s="86">
        <v>564.86030732999996</v>
      </c>
      <c r="I612" s="86">
        <v>0</v>
      </c>
      <c r="J612" s="86">
        <v>621.34633805999999</v>
      </c>
      <c r="K612" s="86">
        <v>734.31839952999997</v>
      </c>
      <c r="L612" s="86">
        <v>847.29046100000005</v>
      </c>
    </row>
    <row r="613" spans="1:12" ht="12.75" customHeight="1" x14ac:dyDescent="0.2">
      <c r="A613" s="85" t="s">
        <v>176</v>
      </c>
      <c r="B613" s="85">
        <v>4</v>
      </c>
      <c r="C613" s="86">
        <v>1143.80851656</v>
      </c>
      <c r="D613" s="86">
        <v>1138.04604116</v>
      </c>
      <c r="E613" s="86">
        <v>0</v>
      </c>
      <c r="F613" s="86">
        <v>113.80460411999999</v>
      </c>
      <c r="G613" s="86">
        <v>284.51151028999999</v>
      </c>
      <c r="H613" s="86">
        <v>569.02302057999998</v>
      </c>
      <c r="I613" s="86">
        <v>0</v>
      </c>
      <c r="J613" s="86">
        <v>625.92532263999999</v>
      </c>
      <c r="K613" s="86">
        <v>739.72992675</v>
      </c>
      <c r="L613" s="86">
        <v>853.53453087000003</v>
      </c>
    </row>
    <row r="614" spans="1:12" ht="12.75" customHeight="1" x14ac:dyDescent="0.2">
      <c r="A614" s="85" t="s">
        <v>176</v>
      </c>
      <c r="B614" s="85">
        <v>5</v>
      </c>
      <c r="C614" s="86">
        <v>1142.2624436999999</v>
      </c>
      <c r="D614" s="86">
        <v>1136.5986583599999</v>
      </c>
      <c r="E614" s="86">
        <v>0</v>
      </c>
      <c r="F614" s="86">
        <v>113.65986583999999</v>
      </c>
      <c r="G614" s="86">
        <v>284.14966458999999</v>
      </c>
      <c r="H614" s="86">
        <v>568.29932917999997</v>
      </c>
      <c r="I614" s="86">
        <v>0</v>
      </c>
      <c r="J614" s="86">
        <v>625.12926210000001</v>
      </c>
      <c r="K614" s="86">
        <v>738.78912792999995</v>
      </c>
      <c r="L614" s="86">
        <v>852.44899377000002</v>
      </c>
    </row>
    <row r="615" spans="1:12" ht="12.75" customHeight="1" x14ac:dyDescent="0.2">
      <c r="A615" s="85" t="s">
        <v>176</v>
      </c>
      <c r="B615" s="85">
        <v>6</v>
      </c>
      <c r="C615" s="86">
        <v>1131.2102872099999</v>
      </c>
      <c r="D615" s="86">
        <v>1125.8233019199999</v>
      </c>
      <c r="E615" s="86">
        <v>0</v>
      </c>
      <c r="F615" s="86">
        <v>112.58233018999999</v>
      </c>
      <c r="G615" s="86">
        <v>281.45582547999999</v>
      </c>
      <c r="H615" s="86">
        <v>562.91165095999997</v>
      </c>
      <c r="I615" s="86">
        <v>0</v>
      </c>
      <c r="J615" s="86">
        <v>619.20281606000003</v>
      </c>
      <c r="K615" s="86">
        <v>731.78514625000003</v>
      </c>
      <c r="L615" s="86">
        <v>844.36747644000002</v>
      </c>
    </row>
    <row r="616" spans="1:12" ht="12.75" customHeight="1" x14ac:dyDescent="0.2">
      <c r="A616" s="85" t="s">
        <v>176</v>
      </c>
      <c r="B616" s="85">
        <v>7</v>
      </c>
      <c r="C616" s="86">
        <v>1069.0426869200001</v>
      </c>
      <c r="D616" s="86">
        <v>1063.9847017300001</v>
      </c>
      <c r="E616" s="86">
        <v>0</v>
      </c>
      <c r="F616" s="86">
        <v>106.39847017</v>
      </c>
      <c r="G616" s="86">
        <v>265.99617542999999</v>
      </c>
      <c r="H616" s="86">
        <v>531.99235087</v>
      </c>
      <c r="I616" s="86">
        <v>0</v>
      </c>
      <c r="J616" s="86">
        <v>585.19158594999999</v>
      </c>
      <c r="K616" s="86">
        <v>691.59005611999999</v>
      </c>
      <c r="L616" s="86">
        <v>797.98852629999999</v>
      </c>
    </row>
    <row r="617" spans="1:12" ht="12.75" customHeight="1" x14ac:dyDescent="0.2">
      <c r="A617" s="85" t="s">
        <v>176</v>
      </c>
      <c r="B617" s="85">
        <v>8</v>
      </c>
      <c r="C617" s="86">
        <v>1009.17489319</v>
      </c>
      <c r="D617" s="86">
        <v>1004.41230308</v>
      </c>
      <c r="E617" s="86">
        <v>0</v>
      </c>
      <c r="F617" s="86">
        <v>100.44123030999999</v>
      </c>
      <c r="G617" s="86">
        <v>251.10307577</v>
      </c>
      <c r="H617" s="86">
        <v>502.20615154000001</v>
      </c>
      <c r="I617" s="86">
        <v>0</v>
      </c>
      <c r="J617" s="86">
        <v>552.42676669000002</v>
      </c>
      <c r="K617" s="86">
        <v>652.86799699999995</v>
      </c>
      <c r="L617" s="86">
        <v>753.30922730999998</v>
      </c>
    </row>
    <row r="618" spans="1:12" ht="12.75" customHeight="1" x14ac:dyDescent="0.2">
      <c r="A618" s="85" t="s">
        <v>176</v>
      </c>
      <c r="B618" s="85">
        <v>9</v>
      </c>
      <c r="C618" s="86">
        <v>998.45862782999995</v>
      </c>
      <c r="D618" s="86">
        <v>993.58638868000003</v>
      </c>
      <c r="E618" s="86">
        <v>0</v>
      </c>
      <c r="F618" s="86">
        <v>99.358638869999993</v>
      </c>
      <c r="G618" s="86">
        <v>248.39659717000001</v>
      </c>
      <c r="H618" s="86">
        <v>496.79319434000001</v>
      </c>
      <c r="I618" s="86">
        <v>0</v>
      </c>
      <c r="J618" s="86">
        <v>546.47251376999998</v>
      </c>
      <c r="K618" s="86">
        <v>645.83115264000003</v>
      </c>
      <c r="L618" s="86">
        <v>745.18979150999996</v>
      </c>
    </row>
    <row r="619" spans="1:12" ht="12.75" customHeight="1" x14ac:dyDescent="0.2">
      <c r="A619" s="85" t="s">
        <v>176</v>
      </c>
      <c r="B619" s="85">
        <v>10</v>
      </c>
      <c r="C619" s="86">
        <v>997.18230996</v>
      </c>
      <c r="D619" s="86">
        <v>992.39904678000005</v>
      </c>
      <c r="E619" s="86">
        <v>0</v>
      </c>
      <c r="F619" s="86">
        <v>99.239904679999995</v>
      </c>
      <c r="G619" s="86">
        <v>248.09976169999999</v>
      </c>
      <c r="H619" s="86">
        <v>496.19952339000002</v>
      </c>
      <c r="I619" s="86">
        <v>0</v>
      </c>
      <c r="J619" s="86">
        <v>545.81947573000002</v>
      </c>
      <c r="K619" s="86">
        <v>645.05938041000002</v>
      </c>
      <c r="L619" s="86">
        <v>744.29928509000001</v>
      </c>
    </row>
    <row r="620" spans="1:12" ht="12.75" customHeight="1" x14ac:dyDescent="0.2">
      <c r="A620" s="85" t="s">
        <v>176</v>
      </c>
      <c r="B620" s="85">
        <v>11</v>
      </c>
      <c r="C620" s="86">
        <v>1012.61932139</v>
      </c>
      <c r="D620" s="86">
        <v>1007.63768664</v>
      </c>
      <c r="E620" s="86">
        <v>0</v>
      </c>
      <c r="F620" s="86">
        <v>100.76376866</v>
      </c>
      <c r="G620" s="86">
        <v>251.90942165999999</v>
      </c>
      <c r="H620" s="86">
        <v>503.81884331999998</v>
      </c>
      <c r="I620" s="86">
        <v>0</v>
      </c>
      <c r="J620" s="86">
        <v>554.20072764999998</v>
      </c>
      <c r="K620" s="86">
        <v>654.96449631999997</v>
      </c>
      <c r="L620" s="86">
        <v>755.72826497999995</v>
      </c>
    </row>
    <row r="621" spans="1:12" ht="12.75" customHeight="1" x14ac:dyDescent="0.2">
      <c r="A621" s="85" t="s">
        <v>176</v>
      </c>
      <c r="B621" s="85">
        <v>12</v>
      </c>
      <c r="C621" s="86">
        <v>1012.00776494</v>
      </c>
      <c r="D621" s="86">
        <v>1007.19870876</v>
      </c>
      <c r="E621" s="86">
        <v>0</v>
      </c>
      <c r="F621" s="86">
        <v>100.71987088</v>
      </c>
      <c r="G621" s="86">
        <v>251.79967719000001</v>
      </c>
      <c r="H621" s="86">
        <v>503.59935438000002</v>
      </c>
      <c r="I621" s="86">
        <v>0</v>
      </c>
      <c r="J621" s="86">
        <v>553.95928981999998</v>
      </c>
      <c r="K621" s="86">
        <v>654.67916069</v>
      </c>
      <c r="L621" s="86">
        <v>755.39903157000003</v>
      </c>
    </row>
    <row r="622" spans="1:12" ht="12.75" customHeight="1" x14ac:dyDescent="0.2">
      <c r="A622" s="85" t="s">
        <v>176</v>
      </c>
      <c r="B622" s="85">
        <v>13</v>
      </c>
      <c r="C622" s="86">
        <v>1000.5880204</v>
      </c>
      <c r="D622" s="86">
        <v>995.78396978000001</v>
      </c>
      <c r="E622" s="86">
        <v>0</v>
      </c>
      <c r="F622" s="86">
        <v>99.578396979999994</v>
      </c>
      <c r="G622" s="86">
        <v>248.94599245000001</v>
      </c>
      <c r="H622" s="86">
        <v>497.89198489</v>
      </c>
      <c r="I622" s="86">
        <v>0</v>
      </c>
      <c r="J622" s="86">
        <v>547.68118337999999</v>
      </c>
      <c r="K622" s="86">
        <v>647.25958035999997</v>
      </c>
      <c r="L622" s="86">
        <v>746.83797733999995</v>
      </c>
    </row>
    <row r="623" spans="1:12" ht="12.75" customHeight="1" x14ac:dyDescent="0.2">
      <c r="A623" s="85" t="s">
        <v>176</v>
      </c>
      <c r="B623" s="85">
        <v>14</v>
      </c>
      <c r="C623" s="86">
        <v>992.86915388</v>
      </c>
      <c r="D623" s="86">
        <v>987.95721719000005</v>
      </c>
      <c r="E623" s="86">
        <v>0</v>
      </c>
      <c r="F623" s="86">
        <v>98.795721720000003</v>
      </c>
      <c r="G623" s="86">
        <v>246.98930429999999</v>
      </c>
      <c r="H623" s="86">
        <v>493.97860859999997</v>
      </c>
      <c r="I623" s="86">
        <v>0</v>
      </c>
      <c r="J623" s="86">
        <v>543.37646944999995</v>
      </c>
      <c r="K623" s="86">
        <v>642.17219117000002</v>
      </c>
      <c r="L623" s="86">
        <v>740.96791288999998</v>
      </c>
    </row>
    <row r="624" spans="1:12" ht="12.75" customHeight="1" x14ac:dyDescent="0.2">
      <c r="A624" s="85" t="s">
        <v>176</v>
      </c>
      <c r="B624" s="85">
        <v>15</v>
      </c>
      <c r="C624" s="86">
        <v>920.15993983999999</v>
      </c>
      <c r="D624" s="86">
        <v>915.53301134000003</v>
      </c>
      <c r="E624" s="86">
        <v>0</v>
      </c>
      <c r="F624" s="86">
        <v>91.553301129999994</v>
      </c>
      <c r="G624" s="86">
        <v>228.88325284000001</v>
      </c>
      <c r="H624" s="86">
        <v>457.76650567000002</v>
      </c>
      <c r="I624" s="86">
        <v>0</v>
      </c>
      <c r="J624" s="86">
        <v>503.54315623999997</v>
      </c>
      <c r="K624" s="86">
        <v>595.09645737000005</v>
      </c>
      <c r="L624" s="86">
        <v>686.64975850999997</v>
      </c>
    </row>
    <row r="625" spans="1:12" ht="12.75" customHeight="1" x14ac:dyDescent="0.2">
      <c r="A625" s="85" t="s">
        <v>176</v>
      </c>
      <c r="B625" s="85">
        <v>16</v>
      </c>
      <c r="C625" s="86">
        <v>839.51670863000004</v>
      </c>
      <c r="D625" s="86">
        <v>835.09824248999996</v>
      </c>
      <c r="E625" s="86">
        <v>0</v>
      </c>
      <c r="F625" s="86">
        <v>83.509824249999994</v>
      </c>
      <c r="G625" s="86">
        <v>208.77456061999999</v>
      </c>
      <c r="H625" s="86">
        <v>417.54912124999998</v>
      </c>
      <c r="I625" s="86">
        <v>0</v>
      </c>
      <c r="J625" s="86">
        <v>459.30403337000001</v>
      </c>
      <c r="K625" s="86">
        <v>542.81385762000002</v>
      </c>
      <c r="L625" s="86">
        <v>626.32368186999997</v>
      </c>
    </row>
    <row r="626" spans="1:12" ht="12.75" customHeight="1" x14ac:dyDescent="0.2">
      <c r="A626" s="85" t="s">
        <v>176</v>
      </c>
      <c r="B626" s="85">
        <v>17</v>
      </c>
      <c r="C626" s="86">
        <v>704.83215442999995</v>
      </c>
      <c r="D626" s="86">
        <v>700.86098483000001</v>
      </c>
      <c r="E626" s="86">
        <v>0</v>
      </c>
      <c r="F626" s="86">
        <v>70.086098480000004</v>
      </c>
      <c r="G626" s="86">
        <v>175.21524621</v>
      </c>
      <c r="H626" s="86">
        <v>350.43049242000001</v>
      </c>
      <c r="I626" s="86">
        <v>0</v>
      </c>
      <c r="J626" s="86">
        <v>385.47354166000002</v>
      </c>
      <c r="K626" s="86">
        <v>455.55964014</v>
      </c>
      <c r="L626" s="86">
        <v>525.64573861999997</v>
      </c>
    </row>
    <row r="627" spans="1:12" ht="12.75" customHeight="1" x14ac:dyDescent="0.2">
      <c r="A627" s="85" t="s">
        <v>176</v>
      </c>
      <c r="B627" s="85">
        <v>18</v>
      </c>
      <c r="C627" s="86">
        <v>638.93742965000001</v>
      </c>
      <c r="D627" s="86">
        <v>635.34083571999997</v>
      </c>
      <c r="E627" s="86">
        <v>0</v>
      </c>
      <c r="F627" s="86">
        <v>63.53408357</v>
      </c>
      <c r="G627" s="86">
        <v>158.83520892999999</v>
      </c>
      <c r="H627" s="86">
        <v>317.67041785999999</v>
      </c>
      <c r="I627" s="86">
        <v>0</v>
      </c>
      <c r="J627" s="86">
        <v>349.43745964999999</v>
      </c>
      <c r="K627" s="86">
        <v>412.97154322</v>
      </c>
      <c r="L627" s="86">
        <v>476.50562679000001</v>
      </c>
    </row>
    <row r="628" spans="1:12" ht="12.75" customHeight="1" x14ac:dyDescent="0.2">
      <c r="A628" s="85" t="s">
        <v>176</v>
      </c>
      <c r="B628" s="85">
        <v>19</v>
      </c>
      <c r="C628" s="86">
        <v>622.38616105000006</v>
      </c>
      <c r="D628" s="86">
        <v>618.93119104000004</v>
      </c>
      <c r="E628" s="86">
        <v>0</v>
      </c>
      <c r="F628" s="86">
        <v>61.8931191</v>
      </c>
      <c r="G628" s="86">
        <v>154.73279776000001</v>
      </c>
      <c r="H628" s="86">
        <v>309.46559552000002</v>
      </c>
      <c r="I628" s="86">
        <v>0</v>
      </c>
      <c r="J628" s="86">
        <v>340.41215506999998</v>
      </c>
      <c r="K628" s="86">
        <v>402.30527418000003</v>
      </c>
      <c r="L628" s="86">
        <v>464.19839328</v>
      </c>
    </row>
    <row r="629" spans="1:12" ht="12.75" customHeight="1" x14ac:dyDescent="0.2">
      <c r="A629" s="85" t="s">
        <v>176</v>
      </c>
      <c r="B629" s="85">
        <v>20</v>
      </c>
      <c r="C629" s="86">
        <v>649.14213487999996</v>
      </c>
      <c r="D629" s="86">
        <v>645.55918517999999</v>
      </c>
      <c r="E629" s="86">
        <v>0</v>
      </c>
      <c r="F629" s="86">
        <v>64.555918520000006</v>
      </c>
      <c r="G629" s="86">
        <v>161.3897963</v>
      </c>
      <c r="H629" s="86">
        <v>322.77959258999999</v>
      </c>
      <c r="I629" s="86">
        <v>0</v>
      </c>
      <c r="J629" s="86">
        <v>355.05755184999998</v>
      </c>
      <c r="K629" s="86">
        <v>419.61347037000002</v>
      </c>
      <c r="L629" s="86">
        <v>484.16938888999999</v>
      </c>
    </row>
    <row r="630" spans="1:12" ht="12.75" customHeight="1" x14ac:dyDescent="0.2">
      <c r="A630" s="85" t="s">
        <v>176</v>
      </c>
      <c r="B630" s="85">
        <v>21</v>
      </c>
      <c r="C630" s="86">
        <v>621.37435820999997</v>
      </c>
      <c r="D630" s="86">
        <v>617.97722305000002</v>
      </c>
      <c r="E630" s="86">
        <v>0</v>
      </c>
      <c r="F630" s="86">
        <v>61.797722309999997</v>
      </c>
      <c r="G630" s="86">
        <v>154.49430576</v>
      </c>
      <c r="H630" s="86">
        <v>308.98861153000001</v>
      </c>
      <c r="I630" s="86">
        <v>0</v>
      </c>
      <c r="J630" s="86">
        <v>339.88747267999997</v>
      </c>
      <c r="K630" s="86">
        <v>401.68519498000001</v>
      </c>
      <c r="L630" s="86">
        <v>463.48291728999999</v>
      </c>
    </row>
    <row r="631" spans="1:12" ht="12.75" customHeight="1" x14ac:dyDescent="0.2">
      <c r="A631" s="85" t="s">
        <v>176</v>
      </c>
      <c r="B631" s="85">
        <v>22</v>
      </c>
      <c r="C631" s="86">
        <v>650.06551717000002</v>
      </c>
      <c r="D631" s="86">
        <v>646.70511079000005</v>
      </c>
      <c r="E631" s="86">
        <v>0</v>
      </c>
      <c r="F631" s="86">
        <v>64.670511079999997</v>
      </c>
      <c r="G631" s="86">
        <v>161.67627770000001</v>
      </c>
      <c r="H631" s="86">
        <v>323.35255540000003</v>
      </c>
      <c r="I631" s="86">
        <v>0</v>
      </c>
      <c r="J631" s="86">
        <v>355.68781093000001</v>
      </c>
      <c r="K631" s="86">
        <v>420.35832200999999</v>
      </c>
      <c r="L631" s="86">
        <v>485.02883308999998</v>
      </c>
    </row>
    <row r="632" spans="1:12" ht="12.75" customHeight="1" x14ac:dyDescent="0.2">
      <c r="A632" s="85" t="s">
        <v>176</v>
      </c>
      <c r="B632" s="85">
        <v>23</v>
      </c>
      <c r="C632" s="86">
        <v>713.95427864999999</v>
      </c>
      <c r="D632" s="86">
        <v>710.25753910000003</v>
      </c>
      <c r="E632" s="86">
        <v>0</v>
      </c>
      <c r="F632" s="86">
        <v>71.025753910000006</v>
      </c>
      <c r="G632" s="86">
        <v>177.56438478000001</v>
      </c>
      <c r="H632" s="86">
        <v>355.12876955000002</v>
      </c>
      <c r="I632" s="86">
        <v>0</v>
      </c>
      <c r="J632" s="86">
        <v>390.64164650999999</v>
      </c>
      <c r="K632" s="86">
        <v>461.66740041999998</v>
      </c>
      <c r="L632" s="86">
        <v>532.69315432999997</v>
      </c>
    </row>
    <row r="633" spans="1:12" ht="12.75" customHeight="1" x14ac:dyDescent="0.2">
      <c r="A633" s="85" t="s">
        <v>176</v>
      </c>
      <c r="B633" s="85">
        <v>24</v>
      </c>
      <c r="C633" s="86">
        <v>803.91065808999997</v>
      </c>
      <c r="D633" s="86">
        <v>799.82359465000002</v>
      </c>
      <c r="E633" s="86">
        <v>0</v>
      </c>
      <c r="F633" s="86">
        <v>79.982359470000006</v>
      </c>
      <c r="G633" s="86">
        <v>199.95589866</v>
      </c>
      <c r="H633" s="86">
        <v>399.91179733000001</v>
      </c>
      <c r="I633" s="86">
        <v>0</v>
      </c>
      <c r="J633" s="86">
        <v>439.90297706000001</v>
      </c>
      <c r="K633" s="86">
        <v>519.88533652000001</v>
      </c>
      <c r="L633" s="86">
        <v>599.86769599000002</v>
      </c>
    </row>
    <row r="634" spans="1:12" ht="12.75" customHeight="1" x14ac:dyDescent="0.2">
      <c r="A634" s="85" t="s">
        <v>177</v>
      </c>
      <c r="B634" s="85">
        <v>1</v>
      </c>
      <c r="C634" s="86">
        <v>1007.75306392</v>
      </c>
      <c r="D634" s="86">
        <v>1002.70525605</v>
      </c>
      <c r="E634" s="86">
        <v>0</v>
      </c>
      <c r="F634" s="86">
        <v>100.27052561000001</v>
      </c>
      <c r="G634" s="86">
        <v>250.67631401</v>
      </c>
      <c r="H634" s="86">
        <v>501.35262803000001</v>
      </c>
      <c r="I634" s="86">
        <v>0</v>
      </c>
      <c r="J634" s="86">
        <v>551.48789082999997</v>
      </c>
      <c r="K634" s="86">
        <v>651.75841643000001</v>
      </c>
      <c r="L634" s="86">
        <v>752.02894203999995</v>
      </c>
    </row>
    <row r="635" spans="1:12" ht="12.75" customHeight="1" x14ac:dyDescent="0.2">
      <c r="A635" s="85" t="s">
        <v>177</v>
      </c>
      <c r="B635" s="85">
        <v>2</v>
      </c>
      <c r="C635" s="86">
        <v>1133.1507200599999</v>
      </c>
      <c r="D635" s="86">
        <v>1127.3674945800001</v>
      </c>
      <c r="E635" s="86">
        <v>0</v>
      </c>
      <c r="F635" s="86">
        <v>112.73674946</v>
      </c>
      <c r="G635" s="86">
        <v>281.84187365000003</v>
      </c>
      <c r="H635" s="86">
        <v>563.68374729000004</v>
      </c>
      <c r="I635" s="86">
        <v>0</v>
      </c>
      <c r="J635" s="86">
        <v>620.05212201999996</v>
      </c>
      <c r="K635" s="86">
        <v>732.78887148000001</v>
      </c>
      <c r="L635" s="86">
        <v>845.52562093999995</v>
      </c>
    </row>
    <row r="636" spans="1:12" ht="12.75" customHeight="1" x14ac:dyDescent="0.2">
      <c r="A636" s="85" t="s">
        <v>177</v>
      </c>
      <c r="B636" s="85">
        <v>3</v>
      </c>
      <c r="C636" s="86">
        <v>1230.3454040300001</v>
      </c>
      <c r="D636" s="86">
        <v>1224.121461</v>
      </c>
      <c r="E636" s="86">
        <v>0</v>
      </c>
      <c r="F636" s="86">
        <v>122.4121461</v>
      </c>
      <c r="G636" s="86">
        <v>306.03036524999999</v>
      </c>
      <c r="H636" s="86">
        <v>612.06073049999998</v>
      </c>
      <c r="I636" s="86">
        <v>0</v>
      </c>
      <c r="J636" s="86">
        <v>673.26680354999996</v>
      </c>
      <c r="K636" s="86">
        <v>795.67894965000005</v>
      </c>
      <c r="L636" s="86">
        <v>918.09109575000002</v>
      </c>
    </row>
    <row r="637" spans="1:12" ht="12.75" customHeight="1" x14ac:dyDescent="0.2">
      <c r="A637" s="85" t="s">
        <v>177</v>
      </c>
      <c r="B637" s="85">
        <v>4</v>
      </c>
      <c r="C637" s="86">
        <v>1233.2116386800001</v>
      </c>
      <c r="D637" s="86">
        <v>1226.5915220500001</v>
      </c>
      <c r="E637" s="86">
        <v>0</v>
      </c>
      <c r="F637" s="86">
        <v>122.65915221</v>
      </c>
      <c r="G637" s="86">
        <v>306.64788050999999</v>
      </c>
      <c r="H637" s="86">
        <v>613.29576102999999</v>
      </c>
      <c r="I637" s="86">
        <v>0</v>
      </c>
      <c r="J637" s="86">
        <v>674.62533713000005</v>
      </c>
      <c r="K637" s="86">
        <v>797.28448933000004</v>
      </c>
      <c r="L637" s="86">
        <v>919.94364154000004</v>
      </c>
    </row>
    <row r="638" spans="1:12" ht="12.75" customHeight="1" x14ac:dyDescent="0.2">
      <c r="A638" s="85" t="s">
        <v>177</v>
      </c>
      <c r="B638" s="85">
        <v>5</v>
      </c>
      <c r="C638" s="86">
        <v>1216.8139452999999</v>
      </c>
      <c r="D638" s="86">
        <v>1209.8896503399999</v>
      </c>
      <c r="E638" s="86">
        <v>0</v>
      </c>
      <c r="F638" s="86">
        <v>120.98896503</v>
      </c>
      <c r="G638" s="86">
        <v>302.47241258999998</v>
      </c>
      <c r="H638" s="86">
        <v>604.94482516999994</v>
      </c>
      <c r="I638" s="86">
        <v>0</v>
      </c>
      <c r="J638" s="86">
        <v>665.43930768999996</v>
      </c>
      <c r="K638" s="86">
        <v>786.42827272</v>
      </c>
      <c r="L638" s="86">
        <v>907.41723776000003</v>
      </c>
    </row>
    <row r="639" spans="1:12" ht="12.75" customHeight="1" x14ac:dyDescent="0.2">
      <c r="A639" s="85" t="s">
        <v>177</v>
      </c>
      <c r="B639" s="85">
        <v>6</v>
      </c>
      <c r="C639" s="86">
        <v>1176.14184445</v>
      </c>
      <c r="D639" s="86">
        <v>1169.48946546</v>
      </c>
      <c r="E639" s="86">
        <v>0</v>
      </c>
      <c r="F639" s="86">
        <v>116.94894655</v>
      </c>
      <c r="G639" s="86">
        <v>292.37236637000001</v>
      </c>
      <c r="H639" s="86">
        <v>584.74473273000001</v>
      </c>
      <c r="I639" s="86">
        <v>0</v>
      </c>
      <c r="J639" s="86">
        <v>643.21920599999999</v>
      </c>
      <c r="K639" s="86">
        <v>760.16815254999995</v>
      </c>
      <c r="L639" s="86">
        <v>877.11709910000002</v>
      </c>
    </row>
    <row r="640" spans="1:12" ht="12.75" customHeight="1" x14ac:dyDescent="0.2">
      <c r="A640" s="85" t="s">
        <v>177</v>
      </c>
      <c r="B640" s="85">
        <v>7</v>
      </c>
      <c r="C640" s="86">
        <v>1090.3937549100001</v>
      </c>
      <c r="D640" s="86">
        <v>1084.5718726099999</v>
      </c>
      <c r="E640" s="86">
        <v>0</v>
      </c>
      <c r="F640" s="86">
        <v>108.45718726</v>
      </c>
      <c r="G640" s="86">
        <v>271.14296815</v>
      </c>
      <c r="H640" s="86">
        <v>542.28593631000001</v>
      </c>
      <c r="I640" s="86">
        <v>0</v>
      </c>
      <c r="J640" s="86">
        <v>596.51452993999999</v>
      </c>
      <c r="K640" s="86">
        <v>704.97171719999994</v>
      </c>
      <c r="L640" s="86">
        <v>813.42890446000001</v>
      </c>
    </row>
    <row r="641" spans="1:12" ht="12.75" customHeight="1" x14ac:dyDescent="0.2">
      <c r="A641" s="85" t="s">
        <v>177</v>
      </c>
      <c r="B641" s="85">
        <v>8</v>
      </c>
      <c r="C641" s="86">
        <v>1011.29678229</v>
      </c>
      <c r="D641" s="86">
        <v>1006.35435405</v>
      </c>
      <c r="E641" s="86">
        <v>0</v>
      </c>
      <c r="F641" s="86">
        <v>100.63543541</v>
      </c>
      <c r="G641" s="86">
        <v>251.58858850999999</v>
      </c>
      <c r="H641" s="86">
        <v>503.17717703</v>
      </c>
      <c r="I641" s="86">
        <v>0</v>
      </c>
      <c r="J641" s="86">
        <v>553.49489473000006</v>
      </c>
      <c r="K641" s="86">
        <v>654.13033012999995</v>
      </c>
      <c r="L641" s="86">
        <v>754.76576553999996</v>
      </c>
    </row>
    <row r="642" spans="1:12" ht="12.75" customHeight="1" x14ac:dyDescent="0.2">
      <c r="A642" s="85" t="s">
        <v>177</v>
      </c>
      <c r="B642" s="85">
        <v>9</v>
      </c>
      <c r="C642" s="86">
        <v>987.29098996000005</v>
      </c>
      <c r="D642" s="86">
        <v>982.33407439999996</v>
      </c>
      <c r="E642" s="86">
        <v>0</v>
      </c>
      <c r="F642" s="86">
        <v>98.233407439999993</v>
      </c>
      <c r="G642" s="86">
        <v>245.58351859999999</v>
      </c>
      <c r="H642" s="86">
        <v>491.16703719999998</v>
      </c>
      <c r="I642" s="86">
        <v>0</v>
      </c>
      <c r="J642" s="86">
        <v>540.28374092000001</v>
      </c>
      <c r="K642" s="86">
        <v>638.51714835999996</v>
      </c>
      <c r="L642" s="86">
        <v>736.75055580000003</v>
      </c>
    </row>
    <row r="643" spans="1:12" ht="12.75" customHeight="1" x14ac:dyDescent="0.2">
      <c r="A643" s="85" t="s">
        <v>177</v>
      </c>
      <c r="B643" s="85">
        <v>10</v>
      </c>
      <c r="C643" s="86">
        <v>969.83397442</v>
      </c>
      <c r="D643" s="86">
        <v>965.03152007999995</v>
      </c>
      <c r="E643" s="86">
        <v>0</v>
      </c>
      <c r="F643" s="86">
        <v>96.503152009999994</v>
      </c>
      <c r="G643" s="86">
        <v>241.25788001999999</v>
      </c>
      <c r="H643" s="86">
        <v>482.51576003999998</v>
      </c>
      <c r="I643" s="86">
        <v>0</v>
      </c>
      <c r="J643" s="86">
        <v>530.76733604000003</v>
      </c>
      <c r="K643" s="86">
        <v>627.27048805000004</v>
      </c>
      <c r="L643" s="86">
        <v>723.77364006000005</v>
      </c>
    </row>
    <row r="644" spans="1:12" ht="12.75" customHeight="1" x14ac:dyDescent="0.2">
      <c r="A644" s="85" t="s">
        <v>177</v>
      </c>
      <c r="B644" s="85">
        <v>11</v>
      </c>
      <c r="C644" s="86">
        <v>971.89781297000002</v>
      </c>
      <c r="D644" s="86">
        <v>967.08748948000004</v>
      </c>
      <c r="E644" s="86">
        <v>0</v>
      </c>
      <c r="F644" s="86">
        <v>96.70874895</v>
      </c>
      <c r="G644" s="86">
        <v>241.77187237000001</v>
      </c>
      <c r="H644" s="86">
        <v>483.54374474000002</v>
      </c>
      <c r="I644" s="86">
        <v>0</v>
      </c>
      <c r="J644" s="86">
        <v>531.89811921</v>
      </c>
      <c r="K644" s="86">
        <v>628.60686815999998</v>
      </c>
      <c r="L644" s="86">
        <v>725.31561710999995</v>
      </c>
    </row>
    <row r="645" spans="1:12" ht="12.75" customHeight="1" x14ac:dyDescent="0.2">
      <c r="A645" s="85" t="s">
        <v>177</v>
      </c>
      <c r="B645" s="85">
        <v>12</v>
      </c>
      <c r="C645" s="86">
        <v>977.89332490000004</v>
      </c>
      <c r="D645" s="86">
        <v>973.20617804000005</v>
      </c>
      <c r="E645" s="86">
        <v>0</v>
      </c>
      <c r="F645" s="86">
        <v>97.320617799999994</v>
      </c>
      <c r="G645" s="86">
        <v>243.30154451000001</v>
      </c>
      <c r="H645" s="86">
        <v>486.60308902000003</v>
      </c>
      <c r="I645" s="86">
        <v>0</v>
      </c>
      <c r="J645" s="86">
        <v>535.26339791999999</v>
      </c>
      <c r="K645" s="86">
        <v>632.58401573000003</v>
      </c>
      <c r="L645" s="86">
        <v>729.90463352999996</v>
      </c>
    </row>
    <row r="646" spans="1:12" ht="12.75" customHeight="1" x14ac:dyDescent="0.2">
      <c r="A646" s="85" t="s">
        <v>177</v>
      </c>
      <c r="B646" s="85">
        <v>13</v>
      </c>
      <c r="C646" s="86">
        <v>984.15126561</v>
      </c>
      <c r="D646" s="86">
        <v>979.25236113000005</v>
      </c>
      <c r="E646" s="86">
        <v>0</v>
      </c>
      <c r="F646" s="86">
        <v>97.92523611</v>
      </c>
      <c r="G646" s="86">
        <v>244.81309028000001</v>
      </c>
      <c r="H646" s="86">
        <v>489.62618056999997</v>
      </c>
      <c r="I646" s="86">
        <v>0</v>
      </c>
      <c r="J646" s="86">
        <v>538.58879862000003</v>
      </c>
      <c r="K646" s="86">
        <v>636.51403473000005</v>
      </c>
      <c r="L646" s="86">
        <v>734.43927084999996</v>
      </c>
    </row>
    <row r="647" spans="1:12" ht="12.75" customHeight="1" x14ac:dyDescent="0.2">
      <c r="A647" s="85" t="s">
        <v>177</v>
      </c>
      <c r="B647" s="85">
        <v>14</v>
      </c>
      <c r="C647" s="86">
        <v>960.58800326000005</v>
      </c>
      <c r="D647" s="86">
        <v>955.35340561999999</v>
      </c>
      <c r="E647" s="86">
        <v>0</v>
      </c>
      <c r="F647" s="86">
        <v>95.535340559999995</v>
      </c>
      <c r="G647" s="86">
        <v>238.83835141</v>
      </c>
      <c r="H647" s="86">
        <v>477.67670280999999</v>
      </c>
      <c r="I647" s="86">
        <v>0</v>
      </c>
      <c r="J647" s="86">
        <v>525.44437309</v>
      </c>
      <c r="K647" s="86">
        <v>620.97971365000001</v>
      </c>
      <c r="L647" s="86">
        <v>716.51505422000002</v>
      </c>
    </row>
    <row r="648" spans="1:12" ht="12.75" customHeight="1" x14ac:dyDescent="0.2">
      <c r="A648" s="85" t="s">
        <v>177</v>
      </c>
      <c r="B648" s="85">
        <v>15</v>
      </c>
      <c r="C648" s="86">
        <v>897.72002944999997</v>
      </c>
      <c r="D648" s="86">
        <v>892.56557327999997</v>
      </c>
      <c r="E648" s="86">
        <v>0</v>
      </c>
      <c r="F648" s="86">
        <v>89.256557330000007</v>
      </c>
      <c r="G648" s="86">
        <v>223.14139331999999</v>
      </c>
      <c r="H648" s="86">
        <v>446.28278663999998</v>
      </c>
      <c r="I648" s="86">
        <v>0</v>
      </c>
      <c r="J648" s="86">
        <v>490.91106530000002</v>
      </c>
      <c r="K648" s="86">
        <v>580.16762262999998</v>
      </c>
      <c r="L648" s="86">
        <v>669.42417995999995</v>
      </c>
    </row>
    <row r="649" spans="1:12" ht="12.75" customHeight="1" x14ac:dyDescent="0.2">
      <c r="A649" s="85" t="s">
        <v>177</v>
      </c>
      <c r="B649" s="85">
        <v>16</v>
      </c>
      <c r="C649" s="86">
        <v>834.35213814999997</v>
      </c>
      <c r="D649" s="86">
        <v>829.52345736999996</v>
      </c>
      <c r="E649" s="86">
        <v>0</v>
      </c>
      <c r="F649" s="86">
        <v>82.952345739999998</v>
      </c>
      <c r="G649" s="86">
        <v>207.38086433999999</v>
      </c>
      <c r="H649" s="86">
        <v>414.76172868999998</v>
      </c>
      <c r="I649" s="86">
        <v>0</v>
      </c>
      <c r="J649" s="86">
        <v>456.23790155</v>
      </c>
      <c r="K649" s="86">
        <v>539.19024729</v>
      </c>
      <c r="L649" s="86">
        <v>622.14259302999994</v>
      </c>
    </row>
    <row r="650" spans="1:12" ht="12.75" customHeight="1" x14ac:dyDescent="0.2">
      <c r="A650" s="85" t="s">
        <v>177</v>
      </c>
      <c r="B650" s="85">
        <v>17</v>
      </c>
      <c r="C650" s="86">
        <v>738.76493358000005</v>
      </c>
      <c r="D650" s="86">
        <v>734.68169882999996</v>
      </c>
      <c r="E650" s="86">
        <v>0</v>
      </c>
      <c r="F650" s="86">
        <v>73.468169880000005</v>
      </c>
      <c r="G650" s="86">
        <v>183.67042470999999</v>
      </c>
      <c r="H650" s="86">
        <v>367.34084941999998</v>
      </c>
      <c r="I650" s="86">
        <v>0</v>
      </c>
      <c r="J650" s="86">
        <v>404.07493435999999</v>
      </c>
      <c r="K650" s="86">
        <v>477.54310423999999</v>
      </c>
      <c r="L650" s="86">
        <v>551.01127412000005</v>
      </c>
    </row>
    <row r="651" spans="1:12" ht="12.75" customHeight="1" x14ac:dyDescent="0.2">
      <c r="A651" s="85" t="s">
        <v>177</v>
      </c>
      <c r="B651" s="85">
        <v>18</v>
      </c>
      <c r="C651" s="86">
        <v>655.25992683000004</v>
      </c>
      <c r="D651" s="86">
        <v>651.83870542</v>
      </c>
      <c r="E651" s="86">
        <v>0</v>
      </c>
      <c r="F651" s="86">
        <v>65.183870540000001</v>
      </c>
      <c r="G651" s="86">
        <v>162.95967636</v>
      </c>
      <c r="H651" s="86">
        <v>325.91935271</v>
      </c>
      <c r="I651" s="86">
        <v>0</v>
      </c>
      <c r="J651" s="86">
        <v>358.51128798000002</v>
      </c>
      <c r="K651" s="86">
        <v>423.69515852000001</v>
      </c>
      <c r="L651" s="86">
        <v>488.87902907</v>
      </c>
    </row>
    <row r="652" spans="1:12" ht="12.75" customHeight="1" x14ac:dyDescent="0.2">
      <c r="A652" s="85" t="s">
        <v>177</v>
      </c>
      <c r="B652" s="85">
        <v>19</v>
      </c>
      <c r="C652" s="86">
        <v>620.23005185</v>
      </c>
      <c r="D652" s="86">
        <v>616.59495417000005</v>
      </c>
      <c r="E652" s="86">
        <v>0</v>
      </c>
      <c r="F652" s="86">
        <v>61.659495419999999</v>
      </c>
      <c r="G652" s="86">
        <v>154.14873854000001</v>
      </c>
      <c r="H652" s="86">
        <v>308.29747708999997</v>
      </c>
      <c r="I652" s="86">
        <v>0</v>
      </c>
      <c r="J652" s="86">
        <v>339.12722479000001</v>
      </c>
      <c r="K652" s="86">
        <v>400.78672021</v>
      </c>
      <c r="L652" s="86">
        <v>462.44621562999998</v>
      </c>
    </row>
    <row r="653" spans="1:12" ht="12.75" customHeight="1" x14ac:dyDescent="0.2">
      <c r="A653" s="85" t="s">
        <v>177</v>
      </c>
      <c r="B653" s="85">
        <v>20</v>
      </c>
      <c r="C653" s="86">
        <v>611.25117304000003</v>
      </c>
      <c r="D653" s="86">
        <v>607.48768838000001</v>
      </c>
      <c r="E653" s="86">
        <v>0</v>
      </c>
      <c r="F653" s="86">
        <v>60.748768839999997</v>
      </c>
      <c r="G653" s="86">
        <v>151.87192210000001</v>
      </c>
      <c r="H653" s="86">
        <v>303.74384419</v>
      </c>
      <c r="I653" s="86">
        <v>0</v>
      </c>
      <c r="J653" s="86">
        <v>334.11822861000002</v>
      </c>
      <c r="K653" s="86">
        <v>394.86699744999999</v>
      </c>
      <c r="L653" s="86">
        <v>455.61576629000001</v>
      </c>
    </row>
    <row r="654" spans="1:12" ht="12.75" customHeight="1" x14ac:dyDescent="0.2">
      <c r="A654" s="85" t="s">
        <v>177</v>
      </c>
      <c r="B654" s="85">
        <v>21</v>
      </c>
      <c r="C654" s="86">
        <v>620.87083723000001</v>
      </c>
      <c r="D654" s="86">
        <v>617.20896886000003</v>
      </c>
      <c r="E654" s="86">
        <v>0</v>
      </c>
      <c r="F654" s="86">
        <v>61.720896889999999</v>
      </c>
      <c r="G654" s="86">
        <v>154.30224222000001</v>
      </c>
      <c r="H654" s="86">
        <v>308.60448443000001</v>
      </c>
      <c r="I654" s="86">
        <v>0</v>
      </c>
      <c r="J654" s="86">
        <v>339.46493286999998</v>
      </c>
      <c r="K654" s="86">
        <v>401.18582975999999</v>
      </c>
      <c r="L654" s="86">
        <v>462.90672665</v>
      </c>
    </row>
    <row r="655" spans="1:12" ht="12.75" customHeight="1" x14ac:dyDescent="0.2">
      <c r="A655" s="85" t="s">
        <v>177</v>
      </c>
      <c r="B655" s="85">
        <v>22</v>
      </c>
      <c r="C655" s="86">
        <v>641.38449381999999</v>
      </c>
      <c r="D655" s="86">
        <v>636.96711252</v>
      </c>
      <c r="E655" s="86">
        <v>0</v>
      </c>
      <c r="F655" s="86">
        <v>63.69671125</v>
      </c>
      <c r="G655" s="86">
        <v>159.24177813</v>
      </c>
      <c r="H655" s="86">
        <v>318.48355626</v>
      </c>
      <c r="I655" s="86">
        <v>0</v>
      </c>
      <c r="J655" s="86">
        <v>350.33191189000001</v>
      </c>
      <c r="K655" s="86">
        <v>414.02862313999998</v>
      </c>
      <c r="L655" s="86">
        <v>477.72533439</v>
      </c>
    </row>
    <row r="656" spans="1:12" ht="12.75" customHeight="1" x14ac:dyDescent="0.2">
      <c r="A656" s="85" t="s">
        <v>177</v>
      </c>
      <c r="B656" s="85">
        <v>23</v>
      </c>
      <c r="C656" s="86">
        <v>704.81151738000005</v>
      </c>
      <c r="D656" s="86">
        <v>700.01399226000001</v>
      </c>
      <c r="E656" s="86">
        <v>0</v>
      </c>
      <c r="F656" s="86">
        <v>70.001399230000004</v>
      </c>
      <c r="G656" s="86">
        <v>175.00349807000001</v>
      </c>
      <c r="H656" s="86">
        <v>350.00699613</v>
      </c>
      <c r="I656" s="86">
        <v>0</v>
      </c>
      <c r="J656" s="86">
        <v>385.00769573999997</v>
      </c>
      <c r="K656" s="86">
        <v>455.00909496999998</v>
      </c>
      <c r="L656" s="86">
        <v>525.01049420000004</v>
      </c>
    </row>
    <row r="657" spans="1:12" ht="12.75" customHeight="1" x14ac:dyDescent="0.2">
      <c r="A657" s="85" t="s">
        <v>177</v>
      </c>
      <c r="B657" s="85">
        <v>24</v>
      </c>
      <c r="C657" s="86">
        <v>813.26570190999996</v>
      </c>
      <c r="D657" s="86">
        <v>807.63598439999998</v>
      </c>
      <c r="E657" s="86">
        <v>0</v>
      </c>
      <c r="F657" s="86">
        <v>80.763598439999996</v>
      </c>
      <c r="G657" s="86">
        <v>201.9089961</v>
      </c>
      <c r="H657" s="86">
        <v>403.81799219999999</v>
      </c>
      <c r="I657" s="86">
        <v>0</v>
      </c>
      <c r="J657" s="86">
        <v>444.19979142</v>
      </c>
      <c r="K657" s="86">
        <v>524.96338986000001</v>
      </c>
      <c r="L657" s="86">
        <v>605.72698830000002</v>
      </c>
    </row>
    <row r="658" spans="1:12" ht="12.75" customHeight="1" x14ac:dyDescent="0.2">
      <c r="A658" s="85" t="s">
        <v>178</v>
      </c>
      <c r="B658" s="85">
        <v>1</v>
      </c>
      <c r="C658" s="86">
        <v>964.73804299999995</v>
      </c>
      <c r="D658" s="86">
        <v>958.12918795999997</v>
      </c>
      <c r="E658" s="86">
        <v>0</v>
      </c>
      <c r="F658" s="86">
        <v>95.812918800000006</v>
      </c>
      <c r="G658" s="86">
        <v>239.53229698999999</v>
      </c>
      <c r="H658" s="86">
        <v>479.06459397999998</v>
      </c>
      <c r="I658" s="86">
        <v>0</v>
      </c>
      <c r="J658" s="86">
        <v>526.97105337999994</v>
      </c>
      <c r="K658" s="86">
        <v>622.78397216999997</v>
      </c>
      <c r="L658" s="86">
        <v>718.59689097</v>
      </c>
    </row>
    <row r="659" spans="1:12" ht="12.75" customHeight="1" x14ac:dyDescent="0.2">
      <c r="A659" s="85" t="s">
        <v>178</v>
      </c>
      <c r="B659" s="85">
        <v>2</v>
      </c>
      <c r="C659" s="86">
        <v>1062.1833057399999</v>
      </c>
      <c r="D659" s="86">
        <v>1055.35227837</v>
      </c>
      <c r="E659" s="86">
        <v>0</v>
      </c>
      <c r="F659" s="86">
        <v>105.53522784</v>
      </c>
      <c r="G659" s="86">
        <v>263.83806958999998</v>
      </c>
      <c r="H659" s="86">
        <v>527.67613918999996</v>
      </c>
      <c r="I659" s="86">
        <v>0</v>
      </c>
      <c r="J659" s="86">
        <v>580.44375309999998</v>
      </c>
      <c r="K659" s="86">
        <v>685.97898094000004</v>
      </c>
      <c r="L659" s="86">
        <v>791.51420877999999</v>
      </c>
    </row>
    <row r="660" spans="1:12" ht="12.75" customHeight="1" x14ac:dyDescent="0.2">
      <c r="A660" s="85" t="s">
        <v>178</v>
      </c>
      <c r="B660" s="85">
        <v>3</v>
      </c>
      <c r="C660" s="86">
        <v>1124.45199955</v>
      </c>
      <c r="D660" s="86">
        <v>1118.42690371</v>
      </c>
      <c r="E660" s="86">
        <v>0</v>
      </c>
      <c r="F660" s="86">
        <v>111.84269037</v>
      </c>
      <c r="G660" s="86">
        <v>279.60672592999998</v>
      </c>
      <c r="H660" s="86">
        <v>559.21345185999996</v>
      </c>
      <c r="I660" s="86">
        <v>0</v>
      </c>
      <c r="J660" s="86">
        <v>615.13479703999997</v>
      </c>
      <c r="K660" s="86">
        <v>726.97748740999998</v>
      </c>
      <c r="L660" s="86">
        <v>838.82017777999999</v>
      </c>
    </row>
    <row r="661" spans="1:12" ht="12.75" customHeight="1" x14ac:dyDescent="0.2">
      <c r="A661" s="85" t="s">
        <v>178</v>
      </c>
      <c r="B661" s="85">
        <v>4</v>
      </c>
      <c r="C661" s="86">
        <v>1131.85325287</v>
      </c>
      <c r="D661" s="86">
        <v>1126.1808162299999</v>
      </c>
      <c r="E661" s="86">
        <v>0</v>
      </c>
      <c r="F661" s="86">
        <v>112.61808162</v>
      </c>
      <c r="G661" s="86">
        <v>281.54520406</v>
      </c>
      <c r="H661" s="86">
        <v>563.09040812000001</v>
      </c>
      <c r="I661" s="86">
        <v>0</v>
      </c>
      <c r="J661" s="86">
        <v>619.39944892999995</v>
      </c>
      <c r="K661" s="86">
        <v>732.01753054999995</v>
      </c>
      <c r="L661" s="86">
        <v>844.63561216999994</v>
      </c>
    </row>
    <row r="662" spans="1:12" ht="12.75" customHeight="1" x14ac:dyDescent="0.2">
      <c r="A662" s="85" t="s">
        <v>178</v>
      </c>
      <c r="B662" s="85">
        <v>5</v>
      </c>
      <c r="C662" s="86">
        <v>1123.3244574400001</v>
      </c>
      <c r="D662" s="86">
        <v>1117.7513057399999</v>
      </c>
      <c r="E662" s="86">
        <v>0</v>
      </c>
      <c r="F662" s="86">
        <v>111.77513057</v>
      </c>
      <c r="G662" s="86">
        <v>279.43782643999998</v>
      </c>
      <c r="H662" s="86">
        <v>558.87565286999995</v>
      </c>
      <c r="I662" s="86">
        <v>0</v>
      </c>
      <c r="J662" s="86">
        <v>614.76321815999995</v>
      </c>
      <c r="K662" s="86">
        <v>726.53834873000005</v>
      </c>
      <c r="L662" s="86">
        <v>838.31347931000005</v>
      </c>
    </row>
    <row r="663" spans="1:12" ht="12.75" customHeight="1" x14ac:dyDescent="0.2">
      <c r="A663" s="85" t="s">
        <v>178</v>
      </c>
      <c r="B663" s="85">
        <v>6</v>
      </c>
      <c r="C663" s="86">
        <v>1099.2318638300001</v>
      </c>
      <c r="D663" s="86">
        <v>1093.58648627</v>
      </c>
      <c r="E663" s="86">
        <v>0</v>
      </c>
      <c r="F663" s="86">
        <v>109.35864863</v>
      </c>
      <c r="G663" s="86">
        <v>273.39662156999998</v>
      </c>
      <c r="H663" s="86">
        <v>546.79324313999996</v>
      </c>
      <c r="I663" s="86">
        <v>0</v>
      </c>
      <c r="J663" s="86">
        <v>601.47256745000004</v>
      </c>
      <c r="K663" s="86">
        <v>710.83121607999999</v>
      </c>
      <c r="L663" s="86">
        <v>820.18986470000004</v>
      </c>
    </row>
    <row r="664" spans="1:12" ht="12.75" customHeight="1" x14ac:dyDescent="0.2">
      <c r="A664" s="85" t="s">
        <v>178</v>
      </c>
      <c r="B664" s="85">
        <v>7</v>
      </c>
      <c r="C664" s="86">
        <v>1058.1703306899999</v>
      </c>
      <c r="D664" s="86">
        <v>1052.3654703</v>
      </c>
      <c r="E664" s="86">
        <v>0</v>
      </c>
      <c r="F664" s="86">
        <v>105.23654703</v>
      </c>
      <c r="G664" s="86">
        <v>263.09136758</v>
      </c>
      <c r="H664" s="86">
        <v>526.18273514999998</v>
      </c>
      <c r="I664" s="86">
        <v>0</v>
      </c>
      <c r="J664" s="86">
        <v>578.80100866999999</v>
      </c>
      <c r="K664" s="86">
        <v>684.03755569999998</v>
      </c>
      <c r="L664" s="86">
        <v>789.27410272999998</v>
      </c>
    </row>
    <row r="665" spans="1:12" ht="12.75" customHeight="1" x14ac:dyDescent="0.2">
      <c r="A665" s="85" t="s">
        <v>178</v>
      </c>
      <c r="B665" s="85">
        <v>8</v>
      </c>
      <c r="C665" s="86">
        <v>977.15227318999996</v>
      </c>
      <c r="D665" s="86">
        <v>971.96065892000001</v>
      </c>
      <c r="E665" s="86">
        <v>0</v>
      </c>
      <c r="F665" s="86">
        <v>97.19606589</v>
      </c>
      <c r="G665" s="86">
        <v>242.99016473</v>
      </c>
      <c r="H665" s="86">
        <v>485.98032946000001</v>
      </c>
      <c r="I665" s="86">
        <v>0</v>
      </c>
      <c r="J665" s="86">
        <v>534.57836240999995</v>
      </c>
      <c r="K665" s="86">
        <v>631.77442829999995</v>
      </c>
      <c r="L665" s="86">
        <v>728.97049418999995</v>
      </c>
    </row>
    <row r="666" spans="1:12" ht="12.75" customHeight="1" x14ac:dyDescent="0.2">
      <c r="A666" s="85" t="s">
        <v>178</v>
      </c>
      <c r="B666" s="85">
        <v>9</v>
      </c>
      <c r="C666" s="86">
        <v>945.58382567000001</v>
      </c>
      <c r="D666" s="86">
        <v>940.39814778000004</v>
      </c>
      <c r="E666" s="86">
        <v>0</v>
      </c>
      <c r="F666" s="86">
        <v>94.03981478</v>
      </c>
      <c r="G666" s="86">
        <v>235.09953694999999</v>
      </c>
      <c r="H666" s="86">
        <v>470.19907389000002</v>
      </c>
      <c r="I666" s="86">
        <v>0</v>
      </c>
      <c r="J666" s="86">
        <v>517.21898127999998</v>
      </c>
      <c r="K666" s="86">
        <v>611.25879606000001</v>
      </c>
      <c r="L666" s="86">
        <v>705.29861084000004</v>
      </c>
    </row>
    <row r="667" spans="1:12" ht="12.75" customHeight="1" x14ac:dyDescent="0.2">
      <c r="A667" s="85" t="s">
        <v>178</v>
      </c>
      <c r="B667" s="85">
        <v>10</v>
      </c>
      <c r="C667" s="86">
        <v>956.91743951000001</v>
      </c>
      <c r="D667" s="86">
        <v>951.80672830000003</v>
      </c>
      <c r="E667" s="86">
        <v>0</v>
      </c>
      <c r="F667" s="86">
        <v>95.180672830000006</v>
      </c>
      <c r="G667" s="86">
        <v>237.95168208000001</v>
      </c>
      <c r="H667" s="86">
        <v>475.90336415000002</v>
      </c>
      <c r="I667" s="86">
        <v>0</v>
      </c>
      <c r="J667" s="86">
        <v>523.49370056999999</v>
      </c>
      <c r="K667" s="86">
        <v>618.67437340000004</v>
      </c>
      <c r="L667" s="86">
        <v>713.85504622999997</v>
      </c>
    </row>
    <row r="668" spans="1:12" ht="12.75" customHeight="1" x14ac:dyDescent="0.2">
      <c r="A668" s="85" t="s">
        <v>178</v>
      </c>
      <c r="B668" s="85">
        <v>11</v>
      </c>
      <c r="C668" s="86">
        <v>980.25601374999997</v>
      </c>
      <c r="D668" s="86">
        <v>975.54715131</v>
      </c>
      <c r="E668" s="86">
        <v>0</v>
      </c>
      <c r="F668" s="86">
        <v>97.554715130000005</v>
      </c>
      <c r="G668" s="86">
        <v>243.88678783</v>
      </c>
      <c r="H668" s="86">
        <v>487.77357566000001</v>
      </c>
      <c r="I668" s="86">
        <v>0</v>
      </c>
      <c r="J668" s="86">
        <v>536.55093322000005</v>
      </c>
      <c r="K668" s="86">
        <v>634.10564835000002</v>
      </c>
      <c r="L668" s="86">
        <v>731.66036348</v>
      </c>
    </row>
    <row r="669" spans="1:12" ht="12.75" customHeight="1" x14ac:dyDescent="0.2">
      <c r="A669" s="85" t="s">
        <v>178</v>
      </c>
      <c r="B669" s="85">
        <v>12</v>
      </c>
      <c r="C669" s="86">
        <v>996.33424781999997</v>
      </c>
      <c r="D669" s="86">
        <v>991.11407556999995</v>
      </c>
      <c r="E669" s="86">
        <v>0</v>
      </c>
      <c r="F669" s="86">
        <v>99.111407560000004</v>
      </c>
      <c r="G669" s="86">
        <v>247.77851888999999</v>
      </c>
      <c r="H669" s="86">
        <v>495.55703778999998</v>
      </c>
      <c r="I669" s="86">
        <v>0</v>
      </c>
      <c r="J669" s="86">
        <v>545.11274156000002</v>
      </c>
      <c r="K669" s="86">
        <v>644.22414911999999</v>
      </c>
      <c r="L669" s="86">
        <v>743.33555667999997</v>
      </c>
    </row>
    <row r="670" spans="1:12" ht="12.75" customHeight="1" x14ac:dyDescent="0.2">
      <c r="A670" s="85" t="s">
        <v>178</v>
      </c>
      <c r="B670" s="85">
        <v>13</v>
      </c>
      <c r="C670" s="86">
        <v>1007.20207242</v>
      </c>
      <c r="D670" s="86">
        <v>1001.79274378</v>
      </c>
      <c r="E670" s="86">
        <v>0</v>
      </c>
      <c r="F670" s="86">
        <v>100.17927438</v>
      </c>
      <c r="G670" s="86">
        <v>250.44818595000001</v>
      </c>
      <c r="H670" s="86">
        <v>500.89637189000001</v>
      </c>
      <c r="I670" s="86">
        <v>0</v>
      </c>
      <c r="J670" s="86">
        <v>550.98600908000003</v>
      </c>
      <c r="K670" s="86">
        <v>651.16528345999996</v>
      </c>
      <c r="L670" s="86">
        <v>751.34455783999999</v>
      </c>
    </row>
    <row r="671" spans="1:12" ht="12.75" customHeight="1" x14ac:dyDescent="0.2">
      <c r="A671" s="85" t="s">
        <v>178</v>
      </c>
      <c r="B671" s="85">
        <v>14</v>
      </c>
      <c r="C671" s="86">
        <v>993.59970481000005</v>
      </c>
      <c r="D671" s="86">
        <v>988.72518239999999</v>
      </c>
      <c r="E671" s="86">
        <v>0</v>
      </c>
      <c r="F671" s="86">
        <v>98.872518240000005</v>
      </c>
      <c r="G671" s="86">
        <v>247.1812956</v>
      </c>
      <c r="H671" s="86">
        <v>494.3625912</v>
      </c>
      <c r="I671" s="86">
        <v>0</v>
      </c>
      <c r="J671" s="86">
        <v>543.79885032000004</v>
      </c>
      <c r="K671" s="86">
        <v>642.67136856000002</v>
      </c>
      <c r="L671" s="86">
        <v>741.5438868</v>
      </c>
    </row>
    <row r="672" spans="1:12" ht="12.75" customHeight="1" x14ac:dyDescent="0.2">
      <c r="A672" s="85" t="s">
        <v>178</v>
      </c>
      <c r="B672" s="85">
        <v>15</v>
      </c>
      <c r="C672" s="86">
        <v>946.22140504000004</v>
      </c>
      <c r="D672" s="86">
        <v>941.77721405</v>
      </c>
      <c r="E672" s="86">
        <v>0</v>
      </c>
      <c r="F672" s="86">
        <v>94.177721410000004</v>
      </c>
      <c r="G672" s="86">
        <v>235.44430351</v>
      </c>
      <c r="H672" s="86">
        <v>470.88860703</v>
      </c>
      <c r="I672" s="86">
        <v>0</v>
      </c>
      <c r="J672" s="86">
        <v>517.97746772999994</v>
      </c>
      <c r="K672" s="86">
        <v>612.15518913000005</v>
      </c>
      <c r="L672" s="86">
        <v>706.33291053999994</v>
      </c>
    </row>
    <row r="673" spans="1:12" ht="12.75" customHeight="1" x14ac:dyDescent="0.2">
      <c r="A673" s="85" t="s">
        <v>178</v>
      </c>
      <c r="B673" s="85">
        <v>16</v>
      </c>
      <c r="C673" s="86">
        <v>868.25825136000003</v>
      </c>
      <c r="D673" s="86">
        <v>864.28935374000002</v>
      </c>
      <c r="E673" s="86">
        <v>0</v>
      </c>
      <c r="F673" s="86">
        <v>86.428935370000005</v>
      </c>
      <c r="G673" s="86">
        <v>216.07233844000001</v>
      </c>
      <c r="H673" s="86">
        <v>432.14467687000001</v>
      </c>
      <c r="I673" s="86">
        <v>0</v>
      </c>
      <c r="J673" s="86">
        <v>475.35914456</v>
      </c>
      <c r="K673" s="86">
        <v>561.78807992999998</v>
      </c>
      <c r="L673" s="86">
        <v>648.21701530999997</v>
      </c>
    </row>
    <row r="674" spans="1:12" ht="12.75" customHeight="1" x14ac:dyDescent="0.2">
      <c r="A674" s="85" t="s">
        <v>178</v>
      </c>
      <c r="B674" s="85">
        <v>17</v>
      </c>
      <c r="C674" s="86">
        <v>758.48678079000001</v>
      </c>
      <c r="D674" s="86">
        <v>754.82519381999998</v>
      </c>
      <c r="E674" s="86">
        <v>0</v>
      </c>
      <c r="F674" s="86">
        <v>75.482519379999999</v>
      </c>
      <c r="G674" s="86">
        <v>188.70629846</v>
      </c>
      <c r="H674" s="86">
        <v>377.41259690999999</v>
      </c>
      <c r="I674" s="86">
        <v>0</v>
      </c>
      <c r="J674" s="86">
        <v>415.15385659999998</v>
      </c>
      <c r="K674" s="86">
        <v>490.63637598000003</v>
      </c>
      <c r="L674" s="86">
        <v>566.11889537000002</v>
      </c>
    </row>
    <row r="675" spans="1:12" ht="12.75" customHeight="1" x14ac:dyDescent="0.2">
      <c r="A675" s="85" t="s">
        <v>178</v>
      </c>
      <c r="B675" s="85">
        <v>18</v>
      </c>
      <c r="C675" s="86">
        <v>662.57952244000001</v>
      </c>
      <c r="D675" s="86">
        <v>658.80802514000004</v>
      </c>
      <c r="E675" s="86">
        <v>0</v>
      </c>
      <c r="F675" s="86">
        <v>65.880802509999995</v>
      </c>
      <c r="G675" s="86">
        <v>164.70200629000001</v>
      </c>
      <c r="H675" s="86">
        <v>329.40401257000002</v>
      </c>
      <c r="I675" s="86">
        <v>0</v>
      </c>
      <c r="J675" s="86">
        <v>362.34441383000001</v>
      </c>
      <c r="K675" s="86">
        <v>428.22521633999997</v>
      </c>
      <c r="L675" s="86">
        <v>494.10601886000001</v>
      </c>
    </row>
    <row r="676" spans="1:12" ht="12.75" customHeight="1" x14ac:dyDescent="0.2">
      <c r="A676" s="85" t="s">
        <v>178</v>
      </c>
      <c r="B676" s="85">
        <v>19</v>
      </c>
      <c r="C676" s="86">
        <v>623.25159298000005</v>
      </c>
      <c r="D676" s="86">
        <v>619.99856540999997</v>
      </c>
      <c r="E676" s="86">
        <v>0</v>
      </c>
      <c r="F676" s="86">
        <v>61.999856540000003</v>
      </c>
      <c r="G676" s="86">
        <v>154.99964134999999</v>
      </c>
      <c r="H676" s="86">
        <v>309.99928270999999</v>
      </c>
      <c r="I676" s="86">
        <v>0</v>
      </c>
      <c r="J676" s="86">
        <v>340.99921097999999</v>
      </c>
      <c r="K676" s="86">
        <v>402.99906751999998</v>
      </c>
      <c r="L676" s="86">
        <v>464.99892405999998</v>
      </c>
    </row>
    <row r="677" spans="1:12" ht="12.75" customHeight="1" x14ac:dyDescent="0.2">
      <c r="A677" s="85" t="s">
        <v>178</v>
      </c>
      <c r="B677" s="85">
        <v>20</v>
      </c>
      <c r="C677" s="86">
        <v>609.37743494999995</v>
      </c>
      <c r="D677" s="86">
        <v>606.21295896000004</v>
      </c>
      <c r="E677" s="86">
        <v>0</v>
      </c>
      <c r="F677" s="86">
        <v>60.6212959</v>
      </c>
      <c r="G677" s="86">
        <v>151.55323974000001</v>
      </c>
      <c r="H677" s="86">
        <v>303.10647948000002</v>
      </c>
      <c r="I677" s="86">
        <v>0</v>
      </c>
      <c r="J677" s="86">
        <v>333.41712742999999</v>
      </c>
      <c r="K677" s="86">
        <v>394.03842331999999</v>
      </c>
      <c r="L677" s="86">
        <v>454.65971922</v>
      </c>
    </row>
    <row r="678" spans="1:12" ht="12.75" customHeight="1" x14ac:dyDescent="0.2">
      <c r="A678" s="85" t="s">
        <v>178</v>
      </c>
      <c r="B678" s="85">
        <v>21</v>
      </c>
      <c r="C678" s="86">
        <v>621.61023488000001</v>
      </c>
      <c r="D678" s="86">
        <v>618.51318279999998</v>
      </c>
      <c r="E678" s="86">
        <v>0</v>
      </c>
      <c r="F678" s="86">
        <v>61.851318280000001</v>
      </c>
      <c r="G678" s="86">
        <v>154.6282957</v>
      </c>
      <c r="H678" s="86">
        <v>309.25659139999999</v>
      </c>
      <c r="I678" s="86">
        <v>0</v>
      </c>
      <c r="J678" s="86">
        <v>340.18225053999998</v>
      </c>
      <c r="K678" s="86">
        <v>402.03356882000003</v>
      </c>
      <c r="L678" s="86">
        <v>463.88488710000001</v>
      </c>
    </row>
    <row r="679" spans="1:12" ht="12.75" customHeight="1" x14ac:dyDescent="0.2">
      <c r="A679" s="85" t="s">
        <v>178</v>
      </c>
      <c r="B679" s="85">
        <v>22</v>
      </c>
      <c r="C679" s="86">
        <v>660.76176215999999</v>
      </c>
      <c r="D679" s="86">
        <v>657.44408126999997</v>
      </c>
      <c r="E679" s="86">
        <v>0</v>
      </c>
      <c r="F679" s="86">
        <v>65.744408129999997</v>
      </c>
      <c r="G679" s="86">
        <v>164.36102031999999</v>
      </c>
      <c r="H679" s="86">
        <v>328.72204063999999</v>
      </c>
      <c r="I679" s="86">
        <v>0</v>
      </c>
      <c r="J679" s="86">
        <v>361.59424469999999</v>
      </c>
      <c r="K679" s="86">
        <v>427.33865283</v>
      </c>
      <c r="L679" s="86">
        <v>493.08306095</v>
      </c>
    </row>
    <row r="680" spans="1:12" ht="12.75" customHeight="1" x14ac:dyDescent="0.2">
      <c r="A680" s="85" t="s">
        <v>178</v>
      </c>
      <c r="B680" s="85">
        <v>23</v>
      </c>
      <c r="C680" s="86">
        <v>725.01183091999997</v>
      </c>
      <c r="D680" s="86">
        <v>721.33244279999997</v>
      </c>
      <c r="E680" s="86">
        <v>0</v>
      </c>
      <c r="F680" s="86">
        <v>72.13324428</v>
      </c>
      <c r="G680" s="86">
        <v>180.33311069999999</v>
      </c>
      <c r="H680" s="86">
        <v>360.66622139999998</v>
      </c>
      <c r="I680" s="86">
        <v>0</v>
      </c>
      <c r="J680" s="86">
        <v>396.73284353999998</v>
      </c>
      <c r="K680" s="86">
        <v>468.86608782000002</v>
      </c>
      <c r="L680" s="86">
        <v>540.99933209999995</v>
      </c>
    </row>
    <row r="681" spans="1:12" ht="12.75" customHeight="1" x14ac:dyDescent="0.2">
      <c r="A681" s="85" t="s">
        <v>178</v>
      </c>
      <c r="B681" s="85">
        <v>24</v>
      </c>
      <c r="C681" s="86">
        <v>859.99007499000004</v>
      </c>
      <c r="D681" s="86">
        <v>855.64831091999997</v>
      </c>
      <c r="E681" s="86">
        <v>0</v>
      </c>
      <c r="F681" s="86">
        <v>85.564831089999998</v>
      </c>
      <c r="G681" s="86">
        <v>213.91207772999999</v>
      </c>
      <c r="H681" s="86">
        <v>427.82415545999999</v>
      </c>
      <c r="I681" s="86">
        <v>0</v>
      </c>
      <c r="J681" s="86">
        <v>470.60657100999998</v>
      </c>
      <c r="K681" s="86">
        <v>556.17140210000002</v>
      </c>
      <c r="L681" s="86">
        <v>641.73623319000001</v>
      </c>
    </row>
    <row r="682" spans="1:12" ht="12.75" customHeight="1" x14ac:dyDescent="0.2">
      <c r="A682" s="85" t="s">
        <v>179</v>
      </c>
      <c r="B682" s="85">
        <v>1</v>
      </c>
      <c r="C682" s="86">
        <v>960.97886899000002</v>
      </c>
      <c r="D682" s="86">
        <v>956.19538677000003</v>
      </c>
      <c r="E682" s="86">
        <v>0</v>
      </c>
      <c r="F682" s="86">
        <v>95.619538680000005</v>
      </c>
      <c r="G682" s="86">
        <v>239.04884669</v>
      </c>
      <c r="H682" s="86">
        <v>478.09769339000002</v>
      </c>
      <c r="I682" s="86">
        <v>0</v>
      </c>
      <c r="J682" s="86">
        <v>525.90746272000001</v>
      </c>
      <c r="K682" s="86">
        <v>621.52700140000002</v>
      </c>
      <c r="L682" s="86">
        <v>717.14654008000002</v>
      </c>
    </row>
    <row r="683" spans="1:12" ht="12.75" customHeight="1" x14ac:dyDescent="0.2">
      <c r="A683" s="85" t="s">
        <v>179</v>
      </c>
      <c r="B683" s="85">
        <v>2</v>
      </c>
      <c r="C683" s="86">
        <v>1061.37427024</v>
      </c>
      <c r="D683" s="86">
        <v>1056.04592953</v>
      </c>
      <c r="E683" s="86">
        <v>0</v>
      </c>
      <c r="F683" s="86">
        <v>105.60459295</v>
      </c>
      <c r="G683" s="86">
        <v>264.01148238000002</v>
      </c>
      <c r="H683" s="86">
        <v>528.02296477000004</v>
      </c>
      <c r="I683" s="86">
        <v>0</v>
      </c>
      <c r="J683" s="86">
        <v>580.82526124000003</v>
      </c>
      <c r="K683" s="86">
        <v>686.42985419000001</v>
      </c>
      <c r="L683" s="86">
        <v>792.03444715000001</v>
      </c>
    </row>
    <row r="684" spans="1:12" ht="12.75" customHeight="1" x14ac:dyDescent="0.2">
      <c r="A684" s="85" t="s">
        <v>179</v>
      </c>
      <c r="B684" s="85">
        <v>3</v>
      </c>
      <c r="C684" s="86">
        <v>1153.1857132499999</v>
      </c>
      <c r="D684" s="86">
        <v>1147.3934086100001</v>
      </c>
      <c r="E684" s="86">
        <v>0</v>
      </c>
      <c r="F684" s="86">
        <v>114.73934086</v>
      </c>
      <c r="G684" s="86">
        <v>286.84835214999998</v>
      </c>
      <c r="H684" s="86">
        <v>573.69670430999997</v>
      </c>
      <c r="I684" s="86">
        <v>0</v>
      </c>
      <c r="J684" s="86">
        <v>631.06637474000001</v>
      </c>
      <c r="K684" s="86">
        <v>745.80571559999998</v>
      </c>
      <c r="L684" s="86">
        <v>860.54505645999996</v>
      </c>
    </row>
    <row r="685" spans="1:12" ht="12.75" customHeight="1" x14ac:dyDescent="0.2">
      <c r="A685" s="85" t="s">
        <v>179</v>
      </c>
      <c r="B685" s="85">
        <v>4</v>
      </c>
      <c r="C685" s="86">
        <v>1144.6664094400001</v>
      </c>
      <c r="D685" s="86">
        <v>1138.9963839300001</v>
      </c>
      <c r="E685" s="86">
        <v>0</v>
      </c>
      <c r="F685" s="86">
        <v>113.89963839000001</v>
      </c>
      <c r="G685" s="86">
        <v>284.74909597999999</v>
      </c>
      <c r="H685" s="86">
        <v>569.49819196999999</v>
      </c>
      <c r="I685" s="86">
        <v>0</v>
      </c>
      <c r="J685" s="86">
        <v>626.44801115999996</v>
      </c>
      <c r="K685" s="86">
        <v>740.34764955000003</v>
      </c>
      <c r="L685" s="86">
        <v>854.24728794999999</v>
      </c>
    </row>
    <row r="686" spans="1:12" ht="12.75" customHeight="1" x14ac:dyDescent="0.2">
      <c r="A686" s="85" t="s">
        <v>179</v>
      </c>
      <c r="B686" s="85">
        <v>5</v>
      </c>
      <c r="C686" s="86">
        <v>1137.1431883600001</v>
      </c>
      <c r="D686" s="86">
        <v>1131.4674205900001</v>
      </c>
      <c r="E686" s="86">
        <v>0</v>
      </c>
      <c r="F686" s="86">
        <v>113.14674205999999</v>
      </c>
      <c r="G686" s="86">
        <v>282.86685514999999</v>
      </c>
      <c r="H686" s="86">
        <v>565.73371029999998</v>
      </c>
      <c r="I686" s="86">
        <v>0</v>
      </c>
      <c r="J686" s="86">
        <v>622.30708131999995</v>
      </c>
      <c r="K686" s="86">
        <v>735.45382338000002</v>
      </c>
      <c r="L686" s="86">
        <v>848.60056543999997</v>
      </c>
    </row>
    <row r="687" spans="1:12" ht="12.75" customHeight="1" x14ac:dyDescent="0.2">
      <c r="A687" s="85" t="s">
        <v>179</v>
      </c>
      <c r="B687" s="85">
        <v>6</v>
      </c>
      <c r="C687" s="86">
        <v>1134.64203806</v>
      </c>
      <c r="D687" s="86">
        <v>1129.08747636</v>
      </c>
      <c r="E687" s="86">
        <v>0</v>
      </c>
      <c r="F687" s="86">
        <v>112.90874764</v>
      </c>
      <c r="G687" s="86">
        <v>282.27186909</v>
      </c>
      <c r="H687" s="86">
        <v>564.54373817999999</v>
      </c>
      <c r="I687" s="86">
        <v>0</v>
      </c>
      <c r="J687" s="86">
        <v>620.99811199999999</v>
      </c>
      <c r="K687" s="86">
        <v>733.90685962999999</v>
      </c>
      <c r="L687" s="86">
        <v>846.81560726999999</v>
      </c>
    </row>
    <row r="688" spans="1:12" ht="12.75" customHeight="1" x14ac:dyDescent="0.2">
      <c r="A688" s="85" t="s">
        <v>179</v>
      </c>
      <c r="B688" s="85">
        <v>7</v>
      </c>
      <c r="C688" s="86">
        <v>1122.0659222700001</v>
      </c>
      <c r="D688" s="86">
        <v>1116.56866967</v>
      </c>
      <c r="E688" s="86">
        <v>0</v>
      </c>
      <c r="F688" s="86">
        <v>111.65686697</v>
      </c>
      <c r="G688" s="86">
        <v>279.14216742000002</v>
      </c>
      <c r="H688" s="86">
        <v>558.28433484000004</v>
      </c>
      <c r="I688" s="86">
        <v>0</v>
      </c>
      <c r="J688" s="86">
        <v>614.11276831999999</v>
      </c>
      <c r="K688" s="86">
        <v>725.76963529</v>
      </c>
      <c r="L688" s="86">
        <v>837.42650225</v>
      </c>
    </row>
    <row r="689" spans="1:12" ht="12.75" customHeight="1" x14ac:dyDescent="0.2">
      <c r="A689" s="85" t="s">
        <v>179</v>
      </c>
      <c r="B689" s="85">
        <v>8</v>
      </c>
      <c r="C689" s="86">
        <v>1078.36988647</v>
      </c>
      <c r="D689" s="86">
        <v>1073.0683221100001</v>
      </c>
      <c r="E689" s="86">
        <v>0</v>
      </c>
      <c r="F689" s="86">
        <v>107.30683221</v>
      </c>
      <c r="G689" s="86">
        <v>268.26708052999999</v>
      </c>
      <c r="H689" s="86">
        <v>536.53416105999997</v>
      </c>
      <c r="I689" s="86">
        <v>0</v>
      </c>
      <c r="J689" s="86">
        <v>590.18757716000005</v>
      </c>
      <c r="K689" s="86">
        <v>697.49440936999997</v>
      </c>
      <c r="L689" s="86">
        <v>804.80124158000001</v>
      </c>
    </row>
    <row r="690" spans="1:12" ht="12.75" customHeight="1" x14ac:dyDescent="0.2">
      <c r="A690" s="85" t="s">
        <v>179</v>
      </c>
      <c r="B690" s="85">
        <v>9</v>
      </c>
      <c r="C690" s="86">
        <v>1020.0502547</v>
      </c>
      <c r="D690" s="86">
        <v>1014.91432588</v>
      </c>
      <c r="E690" s="86">
        <v>0</v>
      </c>
      <c r="F690" s="86">
        <v>101.49143259</v>
      </c>
      <c r="G690" s="86">
        <v>253.72858146999999</v>
      </c>
      <c r="H690" s="86">
        <v>507.45716293999999</v>
      </c>
      <c r="I690" s="86">
        <v>0</v>
      </c>
      <c r="J690" s="86">
        <v>558.20287923000001</v>
      </c>
      <c r="K690" s="86">
        <v>659.69431182000005</v>
      </c>
      <c r="L690" s="86">
        <v>761.18574440999998</v>
      </c>
    </row>
    <row r="691" spans="1:12" ht="12.75" customHeight="1" x14ac:dyDescent="0.2">
      <c r="A691" s="85" t="s">
        <v>179</v>
      </c>
      <c r="B691" s="85">
        <v>10</v>
      </c>
      <c r="C691" s="86">
        <v>978.17375669</v>
      </c>
      <c r="D691" s="86">
        <v>973.11136561000001</v>
      </c>
      <c r="E691" s="86">
        <v>0</v>
      </c>
      <c r="F691" s="86">
        <v>97.311136559999994</v>
      </c>
      <c r="G691" s="86">
        <v>243.2778414</v>
      </c>
      <c r="H691" s="86">
        <v>486.55568281000001</v>
      </c>
      <c r="I691" s="86">
        <v>0</v>
      </c>
      <c r="J691" s="86">
        <v>535.21125109000002</v>
      </c>
      <c r="K691" s="86">
        <v>632.52238765000004</v>
      </c>
      <c r="L691" s="86">
        <v>729.83352420999995</v>
      </c>
    </row>
    <row r="692" spans="1:12" ht="12.75" customHeight="1" x14ac:dyDescent="0.2">
      <c r="A692" s="85" t="s">
        <v>179</v>
      </c>
      <c r="B692" s="85">
        <v>11</v>
      </c>
      <c r="C692" s="86">
        <v>969.96953642000005</v>
      </c>
      <c r="D692" s="86">
        <v>965.34000622999997</v>
      </c>
      <c r="E692" s="86">
        <v>0</v>
      </c>
      <c r="F692" s="86">
        <v>96.53400062</v>
      </c>
      <c r="G692" s="86">
        <v>241.33500155999999</v>
      </c>
      <c r="H692" s="86">
        <v>482.67000311999999</v>
      </c>
      <c r="I692" s="86">
        <v>0</v>
      </c>
      <c r="J692" s="86">
        <v>530.93700343</v>
      </c>
      <c r="K692" s="86">
        <v>627.47100405000003</v>
      </c>
      <c r="L692" s="86">
        <v>724.00500466999995</v>
      </c>
    </row>
    <row r="693" spans="1:12" ht="12.75" customHeight="1" x14ac:dyDescent="0.2">
      <c r="A693" s="85" t="s">
        <v>179</v>
      </c>
      <c r="B693" s="85">
        <v>12</v>
      </c>
      <c r="C693" s="86">
        <v>976.55568678999998</v>
      </c>
      <c r="D693" s="86">
        <v>971.54099573999997</v>
      </c>
      <c r="E693" s="86">
        <v>0</v>
      </c>
      <c r="F693" s="86">
        <v>97.15409957</v>
      </c>
      <c r="G693" s="86">
        <v>242.88524894</v>
      </c>
      <c r="H693" s="86">
        <v>485.77049786999999</v>
      </c>
      <c r="I693" s="86">
        <v>0</v>
      </c>
      <c r="J693" s="86">
        <v>534.34754766000003</v>
      </c>
      <c r="K693" s="86">
        <v>631.50164723</v>
      </c>
      <c r="L693" s="86">
        <v>728.65574680999998</v>
      </c>
    </row>
    <row r="694" spans="1:12" ht="12.75" customHeight="1" x14ac:dyDescent="0.2">
      <c r="A694" s="85" t="s">
        <v>179</v>
      </c>
      <c r="B694" s="85">
        <v>13</v>
      </c>
      <c r="C694" s="86">
        <v>990.75258593000001</v>
      </c>
      <c r="D694" s="86">
        <v>986.04492298000002</v>
      </c>
      <c r="E694" s="86">
        <v>0</v>
      </c>
      <c r="F694" s="86">
        <v>98.604492300000004</v>
      </c>
      <c r="G694" s="86">
        <v>246.51123075000001</v>
      </c>
      <c r="H694" s="86">
        <v>493.02246149000001</v>
      </c>
      <c r="I694" s="86">
        <v>0</v>
      </c>
      <c r="J694" s="86">
        <v>542.32470764000004</v>
      </c>
      <c r="K694" s="86">
        <v>640.92919993999999</v>
      </c>
      <c r="L694" s="86">
        <v>739.53369224000005</v>
      </c>
    </row>
    <row r="695" spans="1:12" ht="12.75" customHeight="1" x14ac:dyDescent="0.2">
      <c r="A695" s="85" t="s">
        <v>179</v>
      </c>
      <c r="B695" s="85">
        <v>14</v>
      </c>
      <c r="C695" s="86">
        <v>985.91205918000003</v>
      </c>
      <c r="D695" s="86">
        <v>981.32948441999997</v>
      </c>
      <c r="E695" s="86">
        <v>0</v>
      </c>
      <c r="F695" s="86">
        <v>98.132948440000007</v>
      </c>
      <c r="G695" s="86">
        <v>245.33237111</v>
      </c>
      <c r="H695" s="86">
        <v>490.66474220999999</v>
      </c>
      <c r="I695" s="86">
        <v>0</v>
      </c>
      <c r="J695" s="86">
        <v>539.73121643000002</v>
      </c>
      <c r="K695" s="86">
        <v>637.86416486999997</v>
      </c>
      <c r="L695" s="86">
        <v>735.99711332000004</v>
      </c>
    </row>
    <row r="696" spans="1:12" ht="12.75" customHeight="1" x14ac:dyDescent="0.2">
      <c r="A696" s="85" t="s">
        <v>179</v>
      </c>
      <c r="B696" s="85">
        <v>15</v>
      </c>
      <c r="C696" s="86">
        <v>924.74139147999995</v>
      </c>
      <c r="D696" s="86">
        <v>920.17069460000005</v>
      </c>
      <c r="E696" s="86">
        <v>0</v>
      </c>
      <c r="F696" s="86">
        <v>92.017069460000002</v>
      </c>
      <c r="G696" s="86">
        <v>230.04267365000001</v>
      </c>
      <c r="H696" s="86">
        <v>460.08534730000002</v>
      </c>
      <c r="I696" s="86">
        <v>0</v>
      </c>
      <c r="J696" s="86">
        <v>506.09388202999997</v>
      </c>
      <c r="K696" s="86">
        <v>598.11095149000005</v>
      </c>
      <c r="L696" s="86">
        <v>690.12802094999995</v>
      </c>
    </row>
    <row r="697" spans="1:12" ht="12.75" customHeight="1" x14ac:dyDescent="0.2">
      <c r="A697" s="85" t="s">
        <v>179</v>
      </c>
      <c r="B697" s="85">
        <v>16</v>
      </c>
      <c r="C697" s="86">
        <v>843.12734010999998</v>
      </c>
      <c r="D697" s="86">
        <v>838.89279662000001</v>
      </c>
      <c r="E697" s="86">
        <v>0</v>
      </c>
      <c r="F697" s="86">
        <v>83.88927966</v>
      </c>
      <c r="G697" s="86">
        <v>209.72319916000001</v>
      </c>
      <c r="H697" s="86">
        <v>419.44639831000001</v>
      </c>
      <c r="I697" s="86">
        <v>0</v>
      </c>
      <c r="J697" s="86">
        <v>461.39103813999998</v>
      </c>
      <c r="K697" s="86">
        <v>545.28031780000003</v>
      </c>
      <c r="L697" s="86">
        <v>629.16959746999999</v>
      </c>
    </row>
    <row r="698" spans="1:12" ht="12.75" customHeight="1" x14ac:dyDescent="0.2">
      <c r="A698" s="85" t="s">
        <v>179</v>
      </c>
      <c r="B698" s="85">
        <v>17</v>
      </c>
      <c r="C698" s="86">
        <v>750.77993561000005</v>
      </c>
      <c r="D698" s="86">
        <v>746.89915991999999</v>
      </c>
      <c r="E698" s="86">
        <v>0</v>
      </c>
      <c r="F698" s="86">
        <v>74.689915990000003</v>
      </c>
      <c r="G698" s="86">
        <v>186.72478998</v>
      </c>
      <c r="H698" s="86">
        <v>373.44957995999999</v>
      </c>
      <c r="I698" s="86">
        <v>0</v>
      </c>
      <c r="J698" s="86">
        <v>410.79453796000001</v>
      </c>
      <c r="K698" s="86">
        <v>485.48445394999999</v>
      </c>
      <c r="L698" s="86">
        <v>560.17436994000002</v>
      </c>
    </row>
    <row r="699" spans="1:12" ht="12.75" customHeight="1" x14ac:dyDescent="0.2">
      <c r="A699" s="85" t="s">
        <v>179</v>
      </c>
      <c r="B699" s="85">
        <v>18</v>
      </c>
      <c r="C699" s="86">
        <v>631.39607271</v>
      </c>
      <c r="D699" s="86">
        <v>628.33143268000003</v>
      </c>
      <c r="E699" s="86">
        <v>0</v>
      </c>
      <c r="F699" s="86">
        <v>62.833143270000001</v>
      </c>
      <c r="G699" s="86">
        <v>157.08285817000001</v>
      </c>
      <c r="H699" s="86">
        <v>314.16571634000002</v>
      </c>
      <c r="I699" s="86">
        <v>0</v>
      </c>
      <c r="J699" s="86">
        <v>345.58228796999998</v>
      </c>
      <c r="K699" s="86">
        <v>408.41543123999998</v>
      </c>
      <c r="L699" s="86">
        <v>471.24857451000003</v>
      </c>
    </row>
    <row r="700" spans="1:12" ht="12.75" customHeight="1" x14ac:dyDescent="0.2">
      <c r="A700" s="85" t="s">
        <v>179</v>
      </c>
      <c r="B700" s="85">
        <v>19</v>
      </c>
      <c r="C700" s="86">
        <v>607.20222994999995</v>
      </c>
      <c r="D700" s="86">
        <v>604.38376145999996</v>
      </c>
      <c r="E700" s="86">
        <v>0</v>
      </c>
      <c r="F700" s="86">
        <v>60.438376150000003</v>
      </c>
      <c r="G700" s="86">
        <v>151.09594036999999</v>
      </c>
      <c r="H700" s="86">
        <v>302.19188072999998</v>
      </c>
      <c r="I700" s="86">
        <v>0</v>
      </c>
      <c r="J700" s="86">
        <v>332.41106880000001</v>
      </c>
      <c r="K700" s="86">
        <v>392.84944495000002</v>
      </c>
      <c r="L700" s="86">
        <v>453.28782109999997</v>
      </c>
    </row>
    <row r="701" spans="1:12" ht="12.75" customHeight="1" x14ac:dyDescent="0.2">
      <c r="A701" s="85" t="s">
        <v>179</v>
      </c>
      <c r="B701" s="85">
        <v>20</v>
      </c>
      <c r="C701" s="86">
        <v>607.56185081000001</v>
      </c>
      <c r="D701" s="86">
        <v>604.72842911999999</v>
      </c>
      <c r="E701" s="86">
        <v>0</v>
      </c>
      <c r="F701" s="86">
        <v>60.472842909999997</v>
      </c>
      <c r="G701" s="86">
        <v>151.18210728</v>
      </c>
      <c r="H701" s="86">
        <v>302.36421455999999</v>
      </c>
      <c r="I701" s="86">
        <v>0</v>
      </c>
      <c r="J701" s="86">
        <v>332.60063602000002</v>
      </c>
      <c r="K701" s="86">
        <v>393.07347893000002</v>
      </c>
      <c r="L701" s="86">
        <v>453.54632184000002</v>
      </c>
    </row>
    <row r="702" spans="1:12" ht="12.75" customHeight="1" x14ac:dyDescent="0.2">
      <c r="A702" s="85" t="s">
        <v>179</v>
      </c>
      <c r="B702" s="85">
        <v>21</v>
      </c>
      <c r="C702" s="86">
        <v>624.25978914999996</v>
      </c>
      <c r="D702" s="86">
        <v>621.60595318000003</v>
      </c>
      <c r="E702" s="86">
        <v>0</v>
      </c>
      <c r="F702" s="86">
        <v>62.160595319999999</v>
      </c>
      <c r="G702" s="86">
        <v>155.40148830000001</v>
      </c>
      <c r="H702" s="86">
        <v>310.80297659000001</v>
      </c>
      <c r="I702" s="86">
        <v>0</v>
      </c>
      <c r="J702" s="86">
        <v>341.88327425</v>
      </c>
      <c r="K702" s="86">
        <v>404.04386957000003</v>
      </c>
      <c r="L702" s="86">
        <v>466.20446489</v>
      </c>
    </row>
    <row r="703" spans="1:12" ht="12.75" customHeight="1" x14ac:dyDescent="0.2">
      <c r="A703" s="85" t="s">
        <v>179</v>
      </c>
      <c r="B703" s="85">
        <v>22</v>
      </c>
      <c r="C703" s="86">
        <v>645.51444428000002</v>
      </c>
      <c r="D703" s="86">
        <v>642.82579798999996</v>
      </c>
      <c r="E703" s="86">
        <v>0</v>
      </c>
      <c r="F703" s="86">
        <v>64.282579799999993</v>
      </c>
      <c r="G703" s="86">
        <v>160.70644949999999</v>
      </c>
      <c r="H703" s="86">
        <v>321.41289899999998</v>
      </c>
      <c r="I703" s="86">
        <v>0</v>
      </c>
      <c r="J703" s="86">
        <v>353.55418888999998</v>
      </c>
      <c r="K703" s="86">
        <v>417.83676868999999</v>
      </c>
      <c r="L703" s="86">
        <v>482.11934848999999</v>
      </c>
    </row>
    <row r="704" spans="1:12" ht="12.75" customHeight="1" x14ac:dyDescent="0.2">
      <c r="A704" s="85" t="s">
        <v>179</v>
      </c>
      <c r="B704" s="85">
        <v>23</v>
      </c>
      <c r="C704" s="86">
        <v>712.27838732999999</v>
      </c>
      <c r="D704" s="86">
        <v>709.32864631999996</v>
      </c>
      <c r="E704" s="86">
        <v>0</v>
      </c>
      <c r="F704" s="86">
        <v>70.932864629999997</v>
      </c>
      <c r="G704" s="86">
        <v>177.33216157999999</v>
      </c>
      <c r="H704" s="86">
        <v>354.66432315999998</v>
      </c>
      <c r="I704" s="86">
        <v>0</v>
      </c>
      <c r="J704" s="86">
        <v>390.13075548</v>
      </c>
      <c r="K704" s="86">
        <v>461.06362010999999</v>
      </c>
      <c r="L704" s="86">
        <v>531.99648474000003</v>
      </c>
    </row>
    <row r="705" spans="1:12" ht="12.75" customHeight="1" x14ac:dyDescent="0.2">
      <c r="A705" s="85" t="s">
        <v>179</v>
      </c>
      <c r="B705" s="85">
        <v>24</v>
      </c>
      <c r="C705" s="86">
        <v>853.88492508000002</v>
      </c>
      <c r="D705" s="86">
        <v>850.25012693999997</v>
      </c>
      <c r="E705" s="86">
        <v>0</v>
      </c>
      <c r="F705" s="86">
        <v>85.025012689999997</v>
      </c>
      <c r="G705" s="86">
        <v>212.56253174</v>
      </c>
      <c r="H705" s="86">
        <v>425.12506346999999</v>
      </c>
      <c r="I705" s="86">
        <v>0</v>
      </c>
      <c r="J705" s="86">
        <v>467.63756982000001</v>
      </c>
      <c r="K705" s="86">
        <v>552.66258250999999</v>
      </c>
      <c r="L705" s="86">
        <v>637.68759521000004</v>
      </c>
    </row>
    <row r="706" spans="1:12" ht="12.75" customHeight="1" x14ac:dyDescent="0.2">
      <c r="A706" s="85" t="s">
        <v>180</v>
      </c>
      <c r="B706" s="85">
        <v>1</v>
      </c>
      <c r="C706" s="86">
        <v>984.80054199999995</v>
      </c>
      <c r="D706" s="86">
        <v>980.64526545000001</v>
      </c>
      <c r="E706" s="86">
        <v>0</v>
      </c>
      <c r="F706" s="86">
        <v>98.064526549999997</v>
      </c>
      <c r="G706" s="86">
        <v>245.16131636</v>
      </c>
      <c r="H706" s="86">
        <v>490.32263273000001</v>
      </c>
      <c r="I706" s="86">
        <v>0</v>
      </c>
      <c r="J706" s="86">
        <v>539.35489600000005</v>
      </c>
      <c r="K706" s="86">
        <v>637.41942254000003</v>
      </c>
      <c r="L706" s="86">
        <v>735.48394909000001</v>
      </c>
    </row>
    <row r="707" spans="1:12" ht="12.75" customHeight="1" x14ac:dyDescent="0.2">
      <c r="A707" s="85" t="s">
        <v>180</v>
      </c>
      <c r="B707" s="85">
        <v>2</v>
      </c>
      <c r="C707" s="86">
        <v>1092.49901804</v>
      </c>
      <c r="D707" s="86">
        <v>1087.4626718</v>
      </c>
      <c r="E707" s="86">
        <v>0</v>
      </c>
      <c r="F707" s="86">
        <v>108.74626718</v>
      </c>
      <c r="G707" s="86">
        <v>271.86566794999999</v>
      </c>
      <c r="H707" s="86">
        <v>543.73133589999998</v>
      </c>
      <c r="I707" s="86">
        <v>0</v>
      </c>
      <c r="J707" s="86">
        <v>598.10446949000004</v>
      </c>
      <c r="K707" s="86">
        <v>706.85073666999995</v>
      </c>
      <c r="L707" s="86">
        <v>815.59700384999996</v>
      </c>
    </row>
    <row r="708" spans="1:12" ht="12.75" customHeight="1" x14ac:dyDescent="0.2">
      <c r="A708" s="85" t="s">
        <v>180</v>
      </c>
      <c r="B708" s="85">
        <v>3</v>
      </c>
      <c r="C708" s="86">
        <v>1182.6452265600001</v>
      </c>
      <c r="D708" s="86">
        <v>1177.25712847</v>
      </c>
      <c r="E708" s="86">
        <v>0</v>
      </c>
      <c r="F708" s="86">
        <v>117.72571284999999</v>
      </c>
      <c r="G708" s="86">
        <v>294.31428211999997</v>
      </c>
      <c r="H708" s="86">
        <v>588.62856423999995</v>
      </c>
      <c r="I708" s="86">
        <v>0</v>
      </c>
      <c r="J708" s="86">
        <v>647.49142066000002</v>
      </c>
      <c r="K708" s="86">
        <v>765.21713351000005</v>
      </c>
      <c r="L708" s="86">
        <v>882.94284634999997</v>
      </c>
    </row>
    <row r="709" spans="1:12" ht="12.75" customHeight="1" x14ac:dyDescent="0.2">
      <c r="A709" s="85" t="s">
        <v>180</v>
      </c>
      <c r="B709" s="85">
        <v>4</v>
      </c>
      <c r="C709" s="86">
        <v>1180.41267285</v>
      </c>
      <c r="D709" s="86">
        <v>1174.8478583599999</v>
      </c>
      <c r="E709" s="86">
        <v>0</v>
      </c>
      <c r="F709" s="86">
        <v>117.48478584</v>
      </c>
      <c r="G709" s="86">
        <v>293.71196458999998</v>
      </c>
      <c r="H709" s="86">
        <v>587.42392917999996</v>
      </c>
      <c r="I709" s="86">
        <v>0</v>
      </c>
      <c r="J709" s="86">
        <v>646.1663221</v>
      </c>
      <c r="K709" s="86">
        <v>763.65110792999997</v>
      </c>
      <c r="L709" s="86">
        <v>881.13589377000005</v>
      </c>
    </row>
    <row r="710" spans="1:12" ht="12.75" customHeight="1" x14ac:dyDescent="0.2">
      <c r="A710" s="85" t="s">
        <v>180</v>
      </c>
      <c r="B710" s="85">
        <v>5</v>
      </c>
      <c r="C710" s="86">
        <v>1172.55453057</v>
      </c>
      <c r="D710" s="86">
        <v>1166.9688014400001</v>
      </c>
      <c r="E710" s="86">
        <v>0</v>
      </c>
      <c r="F710" s="86">
        <v>116.69688014</v>
      </c>
      <c r="G710" s="86">
        <v>291.74220036000003</v>
      </c>
      <c r="H710" s="86">
        <v>583.48440072000005</v>
      </c>
      <c r="I710" s="86">
        <v>0</v>
      </c>
      <c r="J710" s="86">
        <v>641.83284078999998</v>
      </c>
      <c r="K710" s="86">
        <v>758.52972093999995</v>
      </c>
      <c r="L710" s="86">
        <v>875.22660108000002</v>
      </c>
    </row>
    <row r="711" spans="1:12" ht="12.75" customHeight="1" x14ac:dyDescent="0.2">
      <c r="A711" s="85" t="s">
        <v>180</v>
      </c>
      <c r="B711" s="85">
        <v>6</v>
      </c>
      <c r="C711" s="86">
        <v>1151.6235445899999</v>
      </c>
      <c r="D711" s="86">
        <v>1146.0884422500001</v>
      </c>
      <c r="E711" s="86">
        <v>0</v>
      </c>
      <c r="F711" s="86">
        <v>114.60884423</v>
      </c>
      <c r="G711" s="86">
        <v>286.52211055999999</v>
      </c>
      <c r="H711" s="86">
        <v>573.04422112999998</v>
      </c>
      <c r="I711" s="86">
        <v>0</v>
      </c>
      <c r="J711" s="86">
        <v>630.34864324</v>
      </c>
      <c r="K711" s="86">
        <v>744.95748746000004</v>
      </c>
      <c r="L711" s="86">
        <v>859.56633168999997</v>
      </c>
    </row>
    <row r="712" spans="1:12" ht="12.75" customHeight="1" x14ac:dyDescent="0.2">
      <c r="A712" s="85" t="s">
        <v>180</v>
      </c>
      <c r="B712" s="85">
        <v>7</v>
      </c>
      <c r="C712" s="86">
        <v>1109.8876348599999</v>
      </c>
      <c r="D712" s="86">
        <v>1104.6549895400001</v>
      </c>
      <c r="E712" s="86">
        <v>0</v>
      </c>
      <c r="F712" s="86">
        <v>110.46549895</v>
      </c>
      <c r="G712" s="86">
        <v>276.16374739000003</v>
      </c>
      <c r="H712" s="86">
        <v>552.32749477000004</v>
      </c>
      <c r="I712" s="86">
        <v>0</v>
      </c>
      <c r="J712" s="86">
        <v>607.56024424999998</v>
      </c>
      <c r="K712" s="86">
        <v>718.02574319999997</v>
      </c>
      <c r="L712" s="86">
        <v>828.49124215999996</v>
      </c>
    </row>
    <row r="713" spans="1:12" ht="12.75" customHeight="1" x14ac:dyDescent="0.2">
      <c r="A713" s="85" t="s">
        <v>180</v>
      </c>
      <c r="B713" s="85">
        <v>8</v>
      </c>
      <c r="C713" s="86">
        <v>1051.8074329399999</v>
      </c>
      <c r="D713" s="86">
        <v>1047.3029935300001</v>
      </c>
      <c r="E713" s="86">
        <v>0</v>
      </c>
      <c r="F713" s="86">
        <v>104.73029935</v>
      </c>
      <c r="G713" s="86">
        <v>261.82574837999999</v>
      </c>
      <c r="H713" s="86">
        <v>523.65149676999999</v>
      </c>
      <c r="I713" s="86">
        <v>0</v>
      </c>
      <c r="J713" s="86">
        <v>576.01664644000005</v>
      </c>
      <c r="K713" s="86">
        <v>680.74694579000004</v>
      </c>
      <c r="L713" s="86">
        <v>785.47724515000004</v>
      </c>
    </row>
    <row r="714" spans="1:12" ht="12.75" customHeight="1" x14ac:dyDescent="0.2">
      <c r="A714" s="85" t="s">
        <v>180</v>
      </c>
      <c r="B714" s="85">
        <v>9</v>
      </c>
      <c r="C714" s="86">
        <v>997.47865100000001</v>
      </c>
      <c r="D714" s="86">
        <v>993.25287772000001</v>
      </c>
      <c r="E714" s="86">
        <v>0</v>
      </c>
      <c r="F714" s="86">
        <v>99.325287770000003</v>
      </c>
      <c r="G714" s="86">
        <v>248.31321943</v>
      </c>
      <c r="H714" s="86">
        <v>496.62643886000001</v>
      </c>
      <c r="I714" s="86">
        <v>0</v>
      </c>
      <c r="J714" s="86">
        <v>546.28908275000003</v>
      </c>
      <c r="K714" s="86">
        <v>645.61437051999997</v>
      </c>
      <c r="L714" s="86">
        <v>744.93965829000001</v>
      </c>
    </row>
    <row r="715" spans="1:12" ht="12.75" customHeight="1" x14ac:dyDescent="0.2">
      <c r="A715" s="85" t="s">
        <v>180</v>
      </c>
      <c r="B715" s="85">
        <v>10</v>
      </c>
      <c r="C715" s="86">
        <v>982.78052983999999</v>
      </c>
      <c r="D715" s="86">
        <v>978.47525055999995</v>
      </c>
      <c r="E715" s="86">
        <v>0</v>
      </c>
      <c r="F715" s="86">
        <v>97.847525059999995</v>
      </c>
      <c r="G715" s="86">
        <v>244.61881263999999</v>
      </c>
      <c r="H715" s="86">
        <v>489.23762527999997</v>
      </c>
      <c r="I715" s="86">
        <v>0</v>
      </c>
      <c r="J715" s="86">
        <v>538.16138780999995</v>
      </c>
      <c r="K715" s="86">
        <v>636.00891286000001</v>
      </c>
      <c r="L715" s="86">
        <v>733.85643791999996</v>
      </c>
    </row>
    <row r="716" spans="1:12" ht="12.75" customHeight="1" x14ac:dyDescent="0.2">
      <c r="A716" s="85" t="s">
        <v>180</v>
      </c>
      <c r="B716" s="85">
        <v>11</v>
      </c>
      <c r="C716" s="86">
        <v>969.54228597999997</v>
      </c>
      <c r="D716" s="86">
        <v>965.40083736999998</v>
      </c>
      <c r="E716" s="86">
        <v>0</v>
      </c>
      <c r="F716" s="86">
        <v>96.54008374</v>
      </c>
      <c r="G716" s="86">
        <v>241.35020933999999</v>
      </c>
      <c r="H716" s="86">
        <v>482.70041868999999</v>
      </c>
      <c r="I716" s="86">
        <v>0</v>
      </c>
      <c r="J716" s="86">
        <v>530.97046054999998</v>
      </c>
      <c r="K716" s="86">
        <v>627.51054428999998</v>
      </c>
      <c r="L716" s="86">
        <v>724.05062802999998</v>
      </c>
    </row>
    <row r="717" spans="1:12" ht="12.75" customHeight="1" x14ac:dyDescent="0.2">
      <c r="A717" s="85" t="s">
        <v>180</v>
      </c>
      <c r="B717" s="85">
        <v>12</v>
      </c>
      <c r="C717" s="86">
        <v>986.26549931</v>
      </c>
      <c r="D717" s="86">
        <v>981.84053963999997</v>
      </c>
      <c r="E717" s="86">
        <v>0</v>
      </c>
      <c r="F717" s="86">
        <v>98.18405396</v>
      </c>
      <c r="G717" s="86">
        <v>245.46013490999999</v>
      </c>
      <c r="H717" s="86">
        <v>490.92026981999999</v>
      </c>
      <c r="I717" s="86">
        <v>0</v>
      </c>
      <c r="J717" s="86">
        <v>540.01229679999994</v>
      </c>
      <c r="K717" s="86">
        <v>638.19635076999998</v>
      </c>
      <c r="L717" s="86">
        <v>736.38040473000001</v>
      </c>
    </row>
    <row r="718" spans="1:12" ht="12.75" customHeight="1" x14ac:dyDescent="0.2">
      <c r="A718" s="85" t="s">
        <v>180</v>
      </c>
      <c r="B718" s="85">
        <v>13</v>
      </c>
      <c r="C718" s="86">
        <v>1005.1205867800001</v>
      </c>
      <c r="D718" s="86">
        <v>1000.35482032</v>
      </c>
      <c r="E718" s="86">
        <v>0</v>
      </c>
      <c r="F718" s="86">
        <v>100.03548203</v>
      </c>
      <c r="G718" s="86">
        <v>250.08870508000001</v>
      </c>
      <c r="H718" s="86">
        <v>500.17741016000002</v>
      </c>
      <c r="I718" s="86">
        <v>0</v>
      </c>
      <c r="J718" s="86">
        <v>550.19515118000004</v>
      </c>
      <c r="K718" s="86">
        <v>650.23063320999995</v>
      </c>
      <c r="L718" s="86">
        <v>750.26611523999998</v>
      </c>
    </row>
    <row r="719" spans="1:12" ht="12.75" customHeight="1" x14ac:dyDescent="0.2">
      <c r="A719" s="85" t="s">
        <v>180</v>
      </c>
      <c r="B719" s="85">
        <v>14</v>
      </c>
      <c r="C719" s="86">
        <v>992.70186199</v>
      </c>
      <c r="D719" s="86">
        <v>988.35725007999997</v>
      </c>
      <c r="E719" s="86">
        <v>0</v>
      </c>
      <c r="F719" s="86">
        <v>98.835725010000004</v>
      </c>
      <c r="G719" s="86">
        <v>247.08931251999999</v>
      </c>
      <c r="H719" s="86">
        <v>494.17862503999999</v>
      </c>
      <c r="I719" s="86">
        <v>0</v>
      </c>
      <c r="J719" s="86">
        <v>543.59648754</v>
      </c>
      <c r="K719" s="86">
        <v>642.43221255000003</v>
      </c>
      <c r="L719" s="86">
        <v>741.26793755999995</v>
      </c>
    </row>
    <row r="720" spans="1:12" ht="12.75" customHeight="1" x14ac:dyDescent="0.2">
      <c r="A720" s="85" t="s">
        <v>180</v>
      </c>
      <c r="B720" s="85">
        <v>15</v>
      </c>
      <c r="C720" s="86">
        <v>937.02192772000001</v>
      </c>
      <c r="D720" s="86">
        <v>932.90280556000005</v>
      </c>
      <c r="E720" s="86">
        <v>0</v>
      </c>
      <c r="F720" s="86">
        <v>93.290280559999999</v>
      </c>
      <c r="G720" s="86">
        <v>233.22570139000001</v>
      </c>
      <c r="H720" s="86">
        <v>466.45140278000002</v>
      </c>
      <c r="I720" s="86">
        <v>0</v>
      </c>
      <c r="J720" s="86">
        <v>513.09654306000004</v>
      </c>
      <c r="K720" s="86">
        <v>606.38682360999996</v>
      </c>
      <c r="L720" s="86">
        <v>699.67710417000001</v>
      </c>
    </row>
    <row r="721" spans="1:12" ht="12.75" customHeight="1" x14ac:dyDescent="0.2">
      <c r="A721" s="85" t="s">
        <v>180</v>
      </c>
      <c r="B721" s="85">
        <v>16</v>
      </c>
      <c r="C721" s="86">
        <v>877.30008875999999</v>
      </c>
      <c r="D721" s="86">
        <v>873.58472211000003</v>
      </c>
      <c r="E721" s="86">
        <v>0</v>
      </c>
      <c r="F721" s="86">
        <v>87.358472210000002</v>
      </c>
      <c r="G721" s="86">
        <v>218.39618053000001</v>
      </c>
      <c r="H721" s="86">
        <v>436.79236106000002</v>
      </c>
      <c r="I721" s="86">
        <v>0</v>
      </c>
      <c r="J721" s="86">
        <v>480.47159715999999</v>
      </c>
      <c r="K721" s="86">
        <v>567.83006937000005</v>
      </c>
      <c r="L721" s="86">
        <v>655.18854157999999</v>
      </c>
    </row>
    <row r="722" spans="1:12" ht="12.75" customHeight="1" x14ac:dyDescent="0.2">
      <c r="A722" s="85" t="s">
        <v>180</v>
      </c>
      <c r="B722" s="85">
        <v>17</v>
      </c>
      <c r="C722" s="86">
        <v>769.89965638000001</v>
      </c>
      <c r="D722" s="86">
        <v>766.52160877999995</v>
      </c>
      <c r="E722" s="86">
        <v>0</v>
      </c>
      <c r="F722" s="86">
        <v>76.652160879999997</v>
      </c>
      <c r="G722" s="86">
        <v>191.63040219999999</v>
      </c>
      <c r="H722" s="86">
        <v>383.26080438999998</v>
      </c>
      <c r="I722" s="86">
        <v>0</v>
      </c>
      <c r="J722" s="86">
        <v>421.58688482999997</v>
      </c>
      <c r="K722" s="86">
        <v>498.23904571000003</v>
      </c>
      <c r="L722" s="86">
        <v>574.89120659000002</v>
      </c>
    </row>
    <row r="723" spans="1:12" ht="12.75" customHeight="1" x14ac:dyDescent="0.2">
      <c r="A723" s="85" t="s">
        <v>180</v>
      </c>
      <c r="B723" s="85">
        <v>18</v>
      </c>
      <c r="C723" s="86">
        <v>668.01070383000001</v>
      </c>
      <c r="D723" s="86">
        <v>664.87086640999996</v>
      </c>
      <c r="E723" s="86">
        <v>0</v>
      </c>
      <c r="F723" s="86">
        <v>66.487086640000001</v>
      </c>
      <c r="G723" s="86">
        <v>166.21771659999999</v>
      </c>
      <c r="H723" s="86">
        <v>332.43543320999999</v>
      </c>
      <c r="I723" s="86">
        <v>0</v>
      </c>
      <c r="J723" s="86">
        <v>365.67897653</v>
      </c>
      <c r="K723" s="86">
        <v>432.16606316999997</v>
      </c>
      <c r="L723" s="86">
        <v>498.65314981</v>
      </c>
    </row>
    <row r="724" spans="1:12" ht="12.75" customHeight="1" x14ac:dyDescent="0.2">
      <c r="A724" s="85" t="s">
        <v>180</v>
      </c>
      <c r="B724" s="85">
        <v>19</v>
      </c>
      <c r="C724" s="86">
        <v>633.9807528</v>
      </c>
      <c r="D724" s="86">
        <v>630.84105833000001</v>
      </c>
      <c r="E724" s="86">
        <v>0</v>
      </c>
      <c r="F724" s="86">
        <v>63.084105829999999</v>
      </c>
      <c r="G724" s="86">
        <v>157.71026458</v>
      </c>
      <c r="H724" s="86">
        <v>315.42052917000001</v>
      </c>
      <c r="I724" s="86">
        <v>0</v>
      </c>
      <c r="J724" s="86">
        <v>346.96258208</v>
      </c>
      <c r="K724" s="86">
        <v>410.04668791</v>
      </c>
      <c r="L724" s="86">
        <v>473.13079375000001</v>
      </c>
    </row>
    <row r="725" spans="1:12" ht="12.75" customHeight="1" x14ac:dyDescent="0.2">
      <c r="A725" s="85" t="s">
        <v>180</v>
      </c>
      <c r="B725" s="85">
        <v>20</v>
      </c>
      <c r="C725" s="86">
        <v>631.53463623000005</v>
      </c>
      <c r="D725" s="86">
        <v>628.60542837000003</v>
      </c>
      <c r="E725" s="86">
        <v>0</v>
      </c>
      <c r="F725" s="86">
        <v>62.860542840000001</v>
      </c>
      <c r="G725" s="86">
        <v>157.15135709</v>
      </c>
      <c r="H725" s="86">
        <v>314.30271419000002</v>
      </c>
      <c r="I725" s="86">
        <v>0</v>
      </c>
      <c r="J725" s="86">
        <v>345.73298560000001</v>
      </c>
      <c r="K725" s="86">
        <v>408.59352844</v>
      </c>
      <c r="L725" s="86">
        <v>471.45407127999999</v>
      </c>
    </row>
    <row r="726" spans="1:12" ht="12.75" customHeight="1" x14ac:dyDescent="0.2">
      <c r="A726" s="85" t="s">
        <v>180</v>
      </c>
      <c r="B726" s="85">
        <v>21</v>
      </c>
      <c r="C726" s="86">
        <v>636.84176035999997</v>
      </c>
      <c r="D726" s="86">
        <v>634.03608352000003</v>
      </c>
      <c r="E726" s="86">
        <v>0</v>
      </c>
      <c r="F726" s="86">
        <v>63.403608349999999</v>
      </c>
      <c r="G726" s="86">
        <v>158.50902088000001</v>
      </c>
      <c r="H726" s="86">
        <v>317.01804176000002</v>
      </c>
      <c r="I726" s="86">
        <v>0</v>
      </c>
      <c r="J726" s="86">
        <v>348.71984594000003</v>
      </c>
      <c r="K726" s="86">
        <v>412.12345428999998</v>
      </c>
      <c r="L726" s="86">
        <v>475.52706264</v>
      </c>
    </row>
    <row r="727" spans="1:12" ht="12.75" customHeight="1" x14ac:dyDescent="0.2">
      <c r="A727" s="85" t="s">
        <v>180</v>
      </c>
      <c r="B727" s="85">
        <v>22</v>
      </c>
      <c r="C727" s="86">
        <v>659.67985083999997</v>
      </c>
      <c r="D727" s="86">
        <v>656.70752408999999</v>
      </c>
      <c r="E727" s="86">
        <v>0</v>
      </c>
      <c r="F727" s="86">
        <v>65.670752410000006</v>
      </c>
      <c r="G727" s="86">
        <v>164.17688102</v>
      </c>
      <c r="H727" s="86">
        <v>328.35376205</v>
      </c>
      <c r="I727" s="86">
        <v>0</v>
      </c>
      <c r="J727" s="86">
        <v>361.18913824999998</v>
      </c>
      <c r="K727" s="86">
        <v>426.85989066000002</v>
      </c>
      <c r="L727" s="86">
        <v>492.53064307</v>
      </c>
    </row>
    <row r="728" spans="1:12" ht="12.75" customHeight="1" x14ac:dyDescent="0.2">
      <c r="A728" s="85" t="s">
        <v>180</v>
      </c>
      <c r="B728" s="85">
        <v>23</v>
      </c>
      <c r="C728" s="86">
        <v>735.60449788000005</v>
      </c>
      <c r="D728" s="86">
        <v>732.29778829999998</v>
      </c>
      <c r="E728" s="86">
        <v>0</v>
      </c>
      <c r="F728" s="86">
        <v>73.229778830000001</v>
      </c>
      <c r="G728" s="86">
        <v>183.07444708</v>
      </c>
      <c r="H728" s="86">
        <v>366.14889414999999</v>
      </c>
      <c r="I728" s="86">
        <v>0</v>
      </c>
      <c r="J728" s="86">
        <v>402.76378356999999</v>
      </c>
      <c r="K728" s="86">
        <v>475.99356239999997</v>
      </c>
      <c r="L728" s="86">
        <v>549.22334122999996</v>
      </c>
    </row>
    <row r="729" spans="1:12" ht="12.75" customHeight="1" x14ac:dyDescent="0.2">
      <c r="A729" s="85" t="s">
        <v>180</v>
      </c>
      <c r="B729" s="85">
        <v>24</v>
      </c>
      <c r="C729" s="86">
        <v>847.73256136999998</v>
      </c>
      <c r="D729" s="86">
        <v>843.69819781000001</v>
      </c>
      <c r="E729" s="86">
        <v>0</v>
      </c>
      <c r="F729" s="86">
        <v>84.36981978</v>
      </c>
      <c r="G729" s="86">
        <v>210.92454945</v>
      </c>
      <c r="H729" s="86">
        <v>421.84909891000001</v>
      </c>
      <c r="I729" s="86">
        <v>0</v>
      </c>
      <c r="J729" s="86">
        <v>464.03400879999998</v>
      </c>
      <c r="K729" s="86">
        <v>548.40382857999998</v>
      </c>
      <c r="L729" s="86">
        <v>632.77364836000004</v>
      </c>
    </row>
    <row r="730" spans="1:12" ht="12.75" customHeight="1" x14ac:dyDescent="0.2">
      <c r="A730" s="85" t="s">
        <v>181</v>
      </c>
      <c r="B730" s="85">
        <v>1</v>
      </c>
      <c r="C730" s="86">
        <v>992.76008620000005</v>
      </c>
      <c r="D730" s="86">
        <v>987.81755382999995</v>
      </c>
      <c r="E730" s="86">
        <v>0</v>
      </c>
      <c r="F730" s="86">
        <v>98.781755380000007</v>
      </c>
      <c r="G730" s="86">
        <v>246.95438845999999</v>
      </c>
      <c r="H730" s="86">
        <v>493.90877691999998</v>
      </c>
      <c r="I730" s="86">
        <v>0</v>
      </c>
      <c r="J730" s="86">
        <v>543.29965460999995</v>
      </c>
      <c r="K730" s="86">
        <v>642.08140999</v>
      </c>
      <c r="L730" s="86">
        <v>740.86316537000005</v>
      </c>
    </row>
    <row r="731" spans="1:12" ht="12.75" customHeight="1" x14ac:dyDescent="0.2">
      <c r="A731" s="85" t="s">
        <v>181</v>
      </c>
      <c r="B731" s="85">
        <v>2</v>
      </c>
      <c r="C731" s="86">
        <v>1084.36628522</v>
      </c>
      <c r="D731" s="86">
        <v>1079.2685276100001</v>
      </c>
      <c r="E731" s="86">
        <v>0</v>
      </c>
      <c r="F731" s="86">
        <v>107.92685276</v>
      </c>
      <c r="G731" s="86">
        <v>269.81713189999999</v>
      </c>
      <c r="H731" s="86">
        <v>539.63426380999999</v>
      </c>
      <c r="I731" s="86">
        <v>0</v>
      </c>
      <c r="J731" s="86">
        <v>593.59769018999998</v>
      </c>
      <c r="K731" s="86">
        <v>701.52454294999995</v>
      </c>
      <c r="L731" s="86">
        <v>809.45139571000004</v>
      </c>
    </row>
    <row r="732" spans="1:12" ht="12.75" customHeight="1" x14ac:dyDescent="0.2">
      <c r="A732" s="85" t="s">
        <v>181</v>
      </c>
      <c r="B732" s="85">
        <v>3</v>
      </c>
      <c r="C732" s="86">
        <v>1165.6271861</v>
      </c>
      <c r="D732" s="86">
        <v>1160.13196412</v>
      </c>
      <c r="E732" s="86">
        <v>0</v>
      </c>
      <c r="F732" s="86">
        <v>116.01319641000001</v>
      </c>
      <c r="G732" s="86">
        <v>290.03299103000001</v>
      </c>
      <c r="H732" s="86">
        <v>580.06598206000001</v>
      </c>
      <c r="I732" s="86">
        <v>0</v>
      </c>
      <c r="J732" s="86">
        <v>638.07258027</v>
      </c>
      <c r="K732" s="86">
        <v>754.08577667999998</v>
      </c>
      <c r="L732" s="86">
        <v>870.09897308999996</v>
      </c>
    </row>
    <row r="733" spans="1:12" ht="12.75" customHeight="1" x14ac:dyDescent="0.2">
      <c r="A733" s="85" t="s">
        <v>181</v>
      </c>
      <c r="B733" s="85">
        <v>4</v>
      </c>
      <c r="C733" s="86">
        <v>1179.91638427</v>
      </c>
      <c r="D733" s="86">
        <v>1174.1413056599999</v>
      </c>
      <c r="E733" s="86">
        <v>0</v>
      </c>
      <c r="F733" s="86">
        <v>117.41413057</v>
      </c>
      <c r="G733" s="86">
        <v>293.53532641999999</v>
      </c>
      <c r="H733" s="86">
        <v>587.07065282999997</v>
      </c>
      <c r="I733" s="86">
        <v>0</v>
      </c>
      <c r="J733" s="86">
        <v>645.77771811000002</v>
      </c>
      <c r="K733" s="86">
        <v>763.19184868000002</v>
      </c>
      <c r="L733" s="86">
        <v>880.60597925000002</v>
      </c>
    </row>
    <row r="734" spans="1:12" ht="12.75" customHeight="1" x14ac:dyDescent="0.2">
      <c r="A734" s="85" t="s">
        <v>181</v>
      </c>
      <c r="B734" s="85">
        <v>5</v>
      </c>
      <c r="C734" s="86">
        <v>1158.9016079800001</v>
      </c>
      <c r="D734" s="86">
        <v>1153.2817256400001</v>
      </c>
      <c r="E734" s="86">
        <v>0</v>
      </c>
      <c r="F734" s="86">
        <v>115.32817256</v>
      </c>
      <c r="G734" s="86">
        <v>288.32043141000003</v>
      </c>
      <c r="H734" s="86">
        <v>576.64086282000005</v>
      </c>
      <c r="I734" s="86">
        <v>0</v>
      </c>
      <c r="J734" s="86">
        <v>634.30494910000004</v>
      </c>
      <c r="K734" s="86">
        <v>749.63312167000004</v>
      </c>
      <c r="L734" s="86">
        <v>864.96129423000002</v>
      </c>
    </row>
    <row r="735" spans="1:12" ht="12.75" customHeight="1" x14ac:dyDescent="0.2">
      <c r="A735" s="85" t="s">
        <v>181</v>
      </c>
      <c r="B735" s="85">
        <v>6</v>
      </c>
      <c r="C735" s="86">
        <v>1116.60623502</v>
      </c>
      <c r="D735" s="86">
        <v>1111.38664851</v>
      </c>
      <c r="E735" s="86">
        <v>0</v>
      </c>
      <c r="F735" s="86">
        <v>111.13866485</v>
      </c>
      <c r="G735" s="86">
        <v>277.84666213000003</v>
      </c>
      <c r="H735" s="86">
        <v>555.69332426000005</v>
      </c>
      <c r="I735" s="86">
        <v>0</v>
      </c>
      <c r="J735" s="86">
        <v>611.26265667999996</v>
      </c>
      <c r="K735" s="86">
        <v>722.40132153000002</v>
      </c>
      <c r="L735" s="86">
        <v>833.53998637999996</v>
      </c>
    </row>
    <row r="736" spans="1:12" ht="12.75" customHeight="1" x14ac:dyDescent="0.2">
      <c r="A736" s="85" t="s">
        <v>181</v>
      </c>
      <c r="B736" s="85">
        <v>7</v>
      </c>
      <c r="C736" s="86">
        <v>1074.8818701499999</v>
      </c>
      <c r="D736" s="86">
        <v>1069.8940894499999</v>
      </c>
      <c r="E736" s="86">
        <v>0</v>
      </c>
      <c r="F736" s="86">
        <v>106.98940895</v>
      </c>
      <c r="G736" s="86">
        <v>267.47352236</v>
      </c>
      <c r="H736" s="86">
        <v>534.94704473000002</v>
      </c>
      <c r="I736" s="86">
        <v>0</v>
      </c>
      <c r="J736" s="86">
        <v>588.4417492</v>
      </c>
      <c r="K736" s="86">
        <v>695.43115813999998</v>
      </c>
      <c r="L736" s="86">
        <v>802.42056708999996</v>
      </c>
    </row>
    <row r="737" spans="1:12" ht="12.75" customHeight="1" x14ac:dyDescent="0.2">
      <c r="A737" s="85" t="s">
        <v>181</v>
      </c>
      <c r="B737" s="85">
        <v>8</v>
      </c>
      <c r="C737" s="86">
        <v>1033.4560472000001</v>
      </c>
      <c r="D737" s="86">
        <v>1028.5502616199999</v>
      </c>
      <c r="E737" s="86">
        <v>0</v>
      </c>
      <c r="F737" s="86">
        <v>102.85502615999999</v>
      </c>
      <c r="G737" s="86">
        <v>257.13756540999998</v>
      </c>
      <c r="H737" s="86">
        <v>514.27513080999995</v>
      </c>
      <c r="I737" s="86">
        <v>0</v>
      </c>
      <c r="J737" s="86">
        <v>565.70264388999999</v>
      </c>
      <c r="K737" s="86">
        <v>668.55767004999996</v>
      </c>
      <c r="L737" s="86">
        <v>771.41269622000004</v>
      </c>
    </row>
    <row r="738" spans="1:12" ht="12.75" customHeight="1" x14ac:dyDescent="0.2">
      <c r="A738" s="85" t="s">
        <v>181</v>
      </c>
      <c r="B738" s="85">
        <v>9</v>
      </c>
      <c r="C738" s="86">
        <v>981.90780495000001</v>
      </c>
      <c r="D738" s="86">
        <v>977.11101485999995</v>
      </c>
      <c r="E738" s="86">
        <v>0</v>
      </c>
      <c r="F738" s="86">
        <v>97.711101490000004</v>
      </c>
      <c r="G738" s="86">
        <v>244.27775371999999</v>
      </c>
      <c r="H738" s="86">
        <v>488.55550742999998</v>
      </c>
      <c r="I738" s="86">
        <v>0</v>
      </c>
      <c r="J738" s="86">
        <v>537.41105817000005</v>
      </c>
      <c r="K738" s="86">
        <v>635.12215965999997</v>
      </c>
      <c r="L738" s="86">
        <v>732.83326115</v>
      </c>
    </row>
    <row r="739" spans="1:12" ht="12.75" customHeight="1" x14ac:dyDescent="0.2">
      <c r="A739" s="85" t="s">
        <v>181</v>
      </c>
      <c r="B739" s="85">
        <v>10</v>
      </c>
      <c r="C739" s="86">
        <v>976.32828414999994</v>
      </c>
      <c r="D739" s="86">
        <v>971.85528695999994</v>
      </c>
      <c r="E739" s="86">
        <v>0</v>
      </c>
      <c r="F739" s="86">
        <v>97.185528700000006</v>
      </c>
      <c r="G739" s="86">
        <v>242.96382173999999</v>
      </c>
      <c r="H739" s="86">
        <v>485.92764347999997</v>
      </c>
      <c r="I739" s="86">
        <v>0</v>
      </c>
      <c r="J739" s="86">
        <v>534.52040782999995</v>
      </c>
      <c r="K739" s="86">
        <v>631.70593652000002</v>
      </c>
      <c r="L739" s="86">
        <v>728.89146521999999</v>
      </c>
    </row>
    <row r="740" spans="1:12" ht="12.75" customHeight="1" x14ac:dyDescent="0.2">
      <c r="A740" s="85" t="s">
        <v>181</v>
      </c>
      <c r="B740" s="85">
        <v>11</v>
      </c>
      <c r="C740" s="86">
        <v>972.52705203999994</v>
      </c>
      <c r="D740" s="86">
        <v>968.23943643999996</v>
      </c>
      <c r="E740" s="86">
        <v>0</v>
      </c>
      <c r="F740" s="86">
        <v>96.823943639999996</v>
      </c>
      <c r="G740" s="86">
        <v>242.05985910999999</v>
      </c>
      <c r="H740" s="86">
        <v>484.11971821999998</v>
      </c>
      <c r="I740" s="86">
        <v>0</v>
      </c>
      <c r="J740" s="86">
        <v>532.53169003999994</v>
      </c>
      <c r="K740" s="86">
        <v>629.35563368999999</v>
      </c>
      <c r="L740" s="86">
        <v>726.17957733000003</v>
      </c>
    </row>
    <row r="741" spans="1:12" ht="12.75" customHeight="1" x14ac:dyDescent="0.2">
      <c r="A741" s="85" t="s">
        <v>181</v>
      </c>
      <c r="B741" s="85">
        <v>12</v>
      </c>
      <c r="C741" s="86">
        <v>991.28851023000004</v>
      </c>
      <c r="D741" s="86">
        <v>986.25514440999996</v>
      </c>
      <c r="E741" s="86">
        <v>0</v>
      </c>
      <c r="F741" s="86">
        <v>98.625514440000003</v>
      </c>
      <c r="G741" s="86">
        <v>246.56378609999999</v>
      </c>
      <c r="H741" s="86">
        <v>493.12757220999998</v>
      </c>
      <c r="I741" s="86">
        <v>0</v>
      </c>
      <c r="J741" s="86">
        <v>542.44032943000002</v>
      </c>
      <c r="K741" s="86">
        <v>641.06584386999998</v>
      </c>
      <c r="L741" s="86">
        <v>739.69135831000006</v>
      </c>
    </row>
    <row r="742" spans="1:12" ht="12.75" customHeight="1" x14ac:dyDescent="0.2">
      <c r="A742" s="85" t="s">
        <v>181</v>
      </c>
      <c r="B742" s="85">
        <v>13</v>
      </c>
      <c r="C742" s="86">
        <v>1011.12203355</v>
      </c>
      <c r="D742" s="86">
        <v>1006.4114458400001</v>
      </c>
      <c r="E742" s="86">
        <v>0</v>
      </c>
      <c r="F742" s="86">
        <v>100.64114458</v>
      </c>
      <c r="G742" s="86">
        <v>251.60286146000001</v>
      </c>
      <c r="H742" s="86">
        <v>503.20572292000003</v>
      </c>
      <c r="I742" s="86">
        <v>0</v>
      </c>
      <c r="J742" s="86">
        <v>553.52629520999994</v>
      </c>
      <c r="K742" s="86">
        <v>654.16743980000001</v>
      </c>
      <c r="L742" s="86">
        <v>754.80858437999996</v>
      </c>
    </row>
    <row r="743" spans="1:12" ht="12.75" customHeight="1" x14ac:dyDescent="0.2">
      <c r="A743" s="85" t="s">
        <v>181</v>
      </c>
      <c r="B743" s="85">
        <v>14</v>
      </c>
      <c r="C743" s="86">
        <v>997.17583548000005</v>
      </c>
      <c r="D743" s="86">
        <v>992.67375514000003</v>
      </c>
      <c r="E743" s="86">
        <v>0</v>
      </c>
      <c r="F743" s="86">
        <v>99.267375509999994</v>
      </c>
      <c r="G743" s="86">
        <v>248.16843879000001</v>
      </c>
      <c r="H743" s="86">
        <v>496.33687757000001</v>
      </c>
      <c r="I743" s="86">
        <v>0</v>
      </c>
      <c r="J743" s="86">
        <v>545.97056533</v>
      </c>
      <c r="K743" s="86">
        <v>645.23794083999996</v>
      </c>
      <c r="L743" s="86">
        <v>744.50531636000005</v>
      </c>
    </row>
    <row r="744" spans="1:12" ht="12.75" customHeight="1" x14ac:dyDescent="0.2">
      <c r="A744" s="85" t="s">
        <v>181</v>
      </c>
      <c r="B744" s="85">
        <v>15</v>
      </c>
      <c r="C744" s="86">
        <v>949.52409169999999</v>
      </c>
      <c r="D744" s="86">
        <v>945.15117558999998</v>
      </c>
      <c r="E744" s="86">
        <v>0</v>
      </c>
      <c r="F744" s="86">
        <v>94.515117559999993</v>
      </c>
      <c r="G744" s="86">
        <v>236.2877939</v>
      </c>
      <c r="H744" s="86">
        <v>472.57558779999999</v>
      </c>
      <c r="I744" s="86">
        <v>0</v>
      </c>
      <c r="J744" s="86">
        <v>519.83314657000005</v>
      </c>
      <c r="K744" s="86">
        <v>614.34826412999996</v>
      </c>
      <c r="L744" s="86">
        <v>708.86338168999998</v>
      </c>
    </row>
    <row r="745" spans="1:12" ht="12.75" customHeight="1" x14ac:dyDescent="0.2">
      <c r="A745" s="85" t="s">
        <v>181</v>
      </c>
      <c r="B745" s="85">
        <v>16</v>
      </c>
      <c r="C745" s="86">
        <v>891.99787150999998</v>
      </c>
      <c r="D745" s="86">
        <v>887.68245640999999</v>
      </c>
      <c r="E745" s="86">
        <v>0</v>
      </c>
      <c r="F745" s="86">
        <v>88.768245640000004</v>
      </c>
      <c r="G745" s="86">
        <v>221.92061409999999</v>
      </c>
      <c r="H745" s="86">
        <v>443.84122821</v>
      </c>
      <c r="I745" s="86">
        <v>0</v>
      </c>
      <c r="J745" s="86">
        <v>488.22535103000001</v>
      </c>
      <c r="K745" s="86">
        <v>576.99359666999999</v>
      </c>
      <c r="L745" s="86">
        <v>665.76184231000002</v>
      </c>
    </row>
    <row r="746" spans="1:12" ht="12.75" customHeight="1" x14ac:dyDescent="0.2">
      <c r="A746" s="85" t="s">
        <v>181</v>
      </c>
      <c r="B746" s="85">
        <v>17</v>
      </c>
      <c r="C746" s="86">
        <v>784.62424470999997</v>
      </c>
      <c r="D746" s="86">
        <v>780.92631448999998</v>
      </c>
      <c r="E746" s="86">
        <v>0</v>
      </c>
      <c r="F746" s="86">
        <v>78.092631449999999</v>
      </c>
      <c r="G746" s="86">
        <v>195.23157861999999</v>
      </c>
      <c r="H746" s="86">
        <v>390.46315724999999</v>
      </c>
      <c r="I746" s="86">
        <v>0</v>
      </c>
      <c r="J746" s="86">
        <v>429.50947296999999</v>
      </c>
      <c r="K746" s="86">
        <v>507.60210441999999</v>
      </c>
      <c r="L746" s="86">
        <v>585.69473587000004</v>
      </c>
    </row>
    <row r="747" spans="1:12" ht="12.75" customHeight="1" x14ac:dyDescent="0.2">
      <c r="A747" s="85" t="s">
        <v>181</v>
      </c>
      <c r="B747" s="85">
        <v>18</v>
      </c>
      <c r="C747" s="86">
        <v>678.66647247000003</v>
      </c>
      <c r="D747" s="86">
        <v>675.28061685</v>
      </c>
      <c r="E747" s="86">
        <v>0</v>
      </c>
      <c r="F747" s="86">
        <v>67.528061690000001</v>
      </c>
      <c r="G747" s="86">
        <v>168.82015421</v>
      </c>
      <c r="H747" s="86">
        <v>337.64030843</v>
      </c>
      <c r="I747" s="86">
        <v>0</v>
      </c>
      <c r="J747" s="86">
        <v>371.40433926999998</v>
      </c>
      <c r="K747" s="86">
        <v>438.93240094999999</v>
      </c>
      <c r="L747" s="86">
        <v>506.46046264</v>
      </c>
    </row>
    <row r="748" spans="1:12" ht="12.75" customHeight="1" x14ac:dyDescent="0.2">
      <c r="A748" s="85" t="s">
        <v>181</v>
      </c>
      <c r="B748" s="85">
        <v>19</v>
      </c>
      <c r="C748" s="86">
        <v>634.86206520999997</v>
      </c>
      <c r="D748" s="86">
        <v>631.80492930000003</v>
      </c>
      <c r="E748" s="86">
        <v>0</v>
      </c>
      <c r="F748" s="86">
        <v>63.18049293</v>
      </c>
      <c r="G748" s="86">
        <v>157.95123233000001</v>
      </c>
      <c r="H748" s="86">
        <v>315.90246465000001</v>
      </c>
      <c r="I748" s="86">
        <v>0</v>
      </c>
      <c r="J748" s="86">
        <v>347.49271112000002</v>
      </c>
      <c r="K748" s="86">
        <v>410.67320404999998</v>
      </c>
      <c r="L748" s="86">
        <v>473.85369698</v>
      </c>
    </row>
    <row r="749" spans="1:12" ht="12.75" customHeight="1" x14ac:dyDescent="0.2">
      <c r="A749" s="85" t="s">
        <v>181</v>
      </c>
      <c r="B749" s="85">
        <v>20</v>
      </c>
      <c r="C749" s="86">
        <v>636.23522504000005</v>
      </c>
      <c r="D749" s="86">
        <v>633.20177733000003</v>
      </c>
      <c r="E749" s="86">
        <v>0</v>
      </c>
      <c r="F749" s="86">
        <v>63.320177729999997</v>
      </c>
      <c r="G749" s="86">
        <v>158.30044433</v>
      </c>
      <c r="H749" s="86">
        <v>316.60088867000002</v>
      </c>
      <c r="I749" s="86">
        <v>0</v>
      </c>
      <c r="J749" s="86">
        <v>348.26097752999999</v>
      </c>
      <c r="K749" s="86">
        <v>411.58115526</v>
      </c>
      <c r="L749" s="86">
        <v>474.90133300000002</v>
      </c>
    </row>
    <row r="750" spans="1:12" ht="12.75" customHeight="1" x14ac:dyDescent="0.2">
      <c r="A750" s="85" t="s">
        <v>181</v>
      </c>
      <c r="B750" s="85">
        <v>21</v>
      </c>
      <c r="C750" s="86">
        <v>646.49925321000001</v>
      </c>
      <c r="D750" s="86">
        <v>643.59815461000005</v>
      </c>
      <c r="E750" s="86">
        <v>0</v>
      </c>
      <c r="F750" s="86">
        <v>64.359815459999993</v>
      </c>
      <c r="G750" s="86">
        <v>160.89953865000001</v>
      </c>
      <c r="H750" s="86">
        <v>321.79907730999997</v>
      </c>
      <c r="I750" s="86">
        <v>0</v>
      </c>
      <c r="J750" s="86">
        <v>353.97898504</v>
      </c>
      <c r="K750" s="86">
        <v>418.33880049999999</v>
      </c>
      <c r="L750" s="86">
        <v>482.69861595999998</v>
      </c>
    </row>
    <row r="751" spans="1:12" ht="12.75" customHeight="1" x14ac:dyDescent="0.2">
      <c r="A751" s="85" t="s">
        <v>181</v>
      </c>
      <c r="B751" s="85">
        <v>22</v>
      </c>
      <c r="C751" s="86">
        <v>685.12963324999998</v>
      </c>
      <c r="D751" s="86">
        <v>682.22093643999995</v>
      </c>
      <c r="E751" s="86">
        <v>0</v>
      </c>
      <c r="F751" s="86">
        <v>68.222093639999997</v>
      </c>
      <c r="G751" s="86">
        <v>170.55523410999999</v>
      </c>
      <c r="H751" s="86">
        <v>341.11046821999997</v>
      </c>
      <c r="I751" s="86">
        <v>0</v>
      </c>
      <c r="J751" s="86">
        <v>375.22151503999999</v>
      </c>
      <c r="K751" s="86">
        <v>443.44360869000002</v>
      </c>
      <c r="L751" s="86">
        <v>511.66570232999999</v>
      </c>
    </row>
    <row r="752" spans="1:12" ht="12.75" customHeight="1" x14ac:dyDescent="0.2">
      <c r="A752" s="85" t="s">
        <v>181</v>
      </c>
      <c r="B752" s="85">
        <v>23</v>
      </c>
      <c r="C752" s="86">
        <v>762.21139950999998</v>
      </c>
      <c r="D752" s="86">
        <v>758.95085720999998</v>
      </c>
      <c r="E752" s="86">
        <v>0</v>
      </c>
      <c r="F752" s="86">
        <v>75.895085719999997</v>
      </c>
      <c r="G752" s="86">
        <v>189.73771429999999</v>
      </c>
      <c r="H752" s="86">
        <v>379.47542860999999</v>
      </c>
      <c r="I752" s="86">
        <v>0</v>
      </c>
      <c r="J752" s="86">
        <v>417.42297146999999</v>
      </c>
      <c r="K752" s="86">
        <v>493.31805718999999</v>
      </c>
      <c r="L752" s="86">
        <v>569.21314290999999</v>
      </c>
    </row>
    <row r="753" spans="1:12" ht="12.75" customHeight="1" x14ac:dyDescent="0.2">
      <c r="A753" s="85" t="s">
        <v>181</v>
      </c>
      <c r="B753" s="85">
        <v>24</v>
      </c>
      <c r="C753" s="86">
        <v>886.29155949999995</v>
      </c>
      <c r="D753" s="86">
        <v>882.51781026000003</v>
      </c>
      <c r="E753" s="86">
        <v>0</v>
      </c>
      <c r="F753" s="86">
        <v>88.251781030000004</v>
      </c>
      <c r="G753" s="86">
        <v>220.62945257000001</v>
      </c>
      <c r="H753" s="86">
        <v>441.25890513000002</v>
      </c>
      <c r="I753" s="86">
        <v>0</v>
      </c>
      <c r="J753" s="86">
        <v>485.38479563999999</v>
      </c>
      <c r="K753" s="86">
        <v>573.63657666999995</v>
      </c>
      <c r="L753" s="86">
        <v>661.88835770000003</v>
      </c>
    </row>
    <row r="754" spans="1:12" ht="12.75" customHeight="1" x14ac:dyDescent="0.2">
      <c r="A754" s="85" t="s">
        <v>182</v>
      </c>
      <c r="B754" s="85">
        <v>1</v>
      </c>
      <c r="C754" s="86">
        <v>1005.23302309</v>
      </c>
      <c r="D754" s="86">
        <v>1000.86501298</v>
      </c>
      <c r="E754" s="86">
        <v>0</v>
      </c>
      <c r="F754" s="86">
        <v>100.08650129999999</v>
      </c>
      <c r="G754" s="86">
        <v>250.21625324999999</v>
      </c>
      <c r="H754" s="86">
        <v>500.43250648999998</v>
      </c>
      <c r="I754" s="86">
        <v>0</v>
      </c>
      <c r="J754" s="86">
        <v>550.47575714000004</v>
      </c>
      <c r="K754" s="86">
        <v>650.56225844000005</v>
      </c>
      <c r="L754" s="86">
        <v>750.64875973999995</v>
      </c>
    </row>
    <row r="755" spans="1:12" ht="12.75" customHeight="1" x14ac:dyDescent="0.2">
      <c r="A755" s="85" t="s">
        <v>182</v>
      </c>
      <c r="B755" s="85">
        <v>2</v>
      </c>
      <c r="C755" s="86">
        <v>1109.8682153499999</v>
      </c>
      <c r="D755" s="86">
        <v>1104.91520029</v>
      </c>
      <c r="E755" s="86">
        <v>0</v>
      </c>
      <c r="F755" s="86">
        <v>110.49152003</v>
      </c>
      <c r="G755" s="86">
        <v>276.22880006999998</v>
      </c>
      <c r="H755" s="86">
        <v>552.45760014999996</v>
      </c>
      <c r="I755" s="86">
        <v>0</v>
      </c>
      <c r="J755" s="86">
        <v>607.70336015999999</v>
      </c>
      <c r="K755" s="86">
        <v>718.19488019000005</v>
      </c>
      <c r="L755" s="86">
        <v>828.68640022</v>
      </c>
    </row>
    <row r="756" spans="1:12" ht="12.75" customHeight="1" x14ac:dyDescent="0.2">
      <c r="A756" s="85" t="s">
        <v>182</v>
      </c>
      <c r="B756" s="85">
        <v>3</v>
      </c>
      <c r="C756" s="86">
        <v>1204.2455266899999</v>
      </c>
      <c r="D756" s="86">
        <v>1198.7699408799999</v>
      </c>
      <c r="E756" s="86">
        <v>0</v>
      </c>
      <c r="F756" s="86">
        <v>119.87699409</v>
      </c>
      <c r="G756" s="86">
        <v>299.69248521999998</v>
      </c>
      <c r="H756" s="86">
        <v>599.38497043999996</v>
      </c>
      <c r="I756" s="86">
        <v>0</v>
      </c>
      <c r="J756" s="86">
        <v>659.32346747999998</v>
      </c>
      <c r="K756" s="86">
        <v>779.20046157000002</v>
      </c>
      <c r="L756" s="86">
        <v>899.07745566000006</v>
      </c>
    </row>
    <row r="757" spans="1:12" ht="12.75" customHeight="1" x14ac:dyDescent="0.2">
      <c r="A757" s="85" t="s">
        <v>182</v>
      </c>
      <c r="B757" s="85">
        <v>4</v>
      </c>
      <c r="C757" s="86">
        <v>1210.69981379</v>
      </c>
      <c r="D757" s="86">
        <v>1205.40618926</v>
      </c>
      <c r="E757" s="86">
        <v>0</v>
      </c>
      <c r="F757" s="86">
        <v>120.54061892999999</v>
      </c>
      <c r="G757" s="86">
        <v>301.35154732000001</v>
      </c>
      <c r="H757" s="86">
        <v>602.70309463000001</v>
      </c>
      <c r="I757" s="86">
        <v>0</v>
      </c>
      <c r="J757" s="86">
        <v>662.97340409000003</v>
      </c>
      <c r="K757" s="86">
        <v>783.51402301999997</v>
      </c>
      <c r="L757" s="86">
        <v>904.05464195000002</v>
      </c>
    </row>
    <row r="758" spans="1:12" ht="12.75" customHeight="1" x14ac:dyDescent="0.2">
      <c r="A758" s="85" t="s">
        <v>182</v>
      </c>
      <c r="B758" s="85">
        <v>5</v>
      </c>
      <c r="C758" s="86">
        <v>1180.75183782</v>
      </c>
      <c r="D758" s="86">
        <v>1175.5895625200001</v>
      </c>
      <c r="E758" s="86">
        <v>0</v>
      </c>
      <c r="F758" s="86">
        <v>117.55895624999999</v>
      </c>
      <c r="G758" s="86">
        <v>293.89739063000002</v>
      </c>
      <c r="H758" s="86">
        <v>587.79478126000004</v>
      </c>
      <c r="I758" s="86">
        <v>0</v>
      </c>
      <c r="J758" s="86">
        <v>646.57425938999995</v>
      </c>
      <c r="K758" s="86">
        <v>764.13321564</v>
      </c>
      <c r="L758" s="86">
        <v>881.69217189000005</v>
      </c>
    </row>
    <row r="759" spans="1:12" ht="12.75" customHeight="1" x14ac:dyDescent="0.2">
      <c r="A759" s="85" t="s">
        <v>182</v>
      </c>
      <c r="B759" s="85">
        <v>6</v>
      </c>
      <c r="C759" s="86">
        <v>1174.02721481</v>
      </c>
      <c r="D759" s="86">
        <v>1168.2934731600001</v>
      </c>
      <c r="E759" s="86">
        <v>0</v>
      </c>
      <c r="F759" s="86">
        <v>116.82934732</v>
      </c>
      <c r="G759" s="86">
        <v>292.07336829000002</v>
      </c>
      <c r="H759" s="86">
        <v>584.14673658000004</v>
      </c>
      <c r="I759" s="86">
        <v>0</v>
      </c>
      <c r="J759" s="86">
        <v>642.56141023999999</v>
      </c>
      <c r="K759" s="86">
        <v>759.39075754999999</v>
      </c>
      <c r="L759" s="86">
        <v>876.22010487</v>
      </c>
    </row>
    <row r="760" spans="1:12" ht="12.75" customHeight="1" x14ac:dyDescent="0.2">
      <c r="A760" s="85" t="s">
        <v>182</v>
      </c>
      <c r="B760" s="85">
        <v>7</v>
      </c>
      <c r="C760" s="86">
        <v>1134.5005775300001</v>
      </c>
      <c r="D760" s="86">
        <v>1128.97673525</v>
      </c>
      <c r="E760" s="86">
        <v>0</v>
      </c>
      <c r="F760" s="86">
        <v>112.89767353000001</v>
      </c>
      <c r="G760" s="86">
        <v>282.24418380999998</v>
      </c>
      <c r="H760" s="86">
        <v>564.48836762999997</v>
      </c>
      <c r="I760" s="86">
        <v>0</v>
      </c>
      <c r="J760" s="86">
        <v>620.93720439000003</v>
      </c>
      <c r="K760" s="86">
        <v>733.83487791000005</v>
      </c>
      <c r="L760" s="86">
        <v>846.73255143999995</v>
      </c>
    </row>
    <row r="761" spans="1:12" ht="12.75" customHeight="1" x14ac:dyDescent="0.2">
      <c r="A761" s="85" t="s">
        <v>182</v>
      </c>
      <c r="B761" s="85">
        <v>8</v>
      </c>
      <c r="C761" s="86">
        <v>1070.7586527399999</v>
      </c>
      <c r="D761" s="86">
        <v>1065.77100354</v>
      </c>
      <c r="E761" s="86">
        <v>0</v>
      </c>
      <c r="F761" s="86">
        <v>106.57710034999999</v>
      </c>
      <c r="G761" s="86">
        <v>266.44275089000001</v>
      </c>
      <c r="H761" s="86">
        <v>532.88550177000002</v>
      </c>
      <c r="I761" s="86">
        <v>0</v>
      </c>
      <c r="J761" s="86">
        <v>586.17405195000003</v>
      </c>
      <c r="K761" s="86">
        <v>692.75115229999994</v>
      </c>
      <c r="L761" s="86">
        <v>799.32825265999998</v>
      </c>
    </row>
    <row r="762" spans="1:12" ht="12.75" customHeight="1" x14ac:dyDescent="0.2">
      <c r="A762" s="85" t="s">
        <v>182</v>
      </c>
      <c r="B762" s="85">
        <v>9</v>
      </c>
      <c r="C762" s="86">
        <v>999.57539191000001</v>
      </c>
      <c r="D762" s="86">
        <v>994.55988313</v>
      </c>
      <c r="E762" s="86">
        <v>0</v>
      </c>
      <c r="F762" s="86">
        <v>99.455988309999995</v>
      </c>
      <c r="G762" s="86">
        <v>248.63997078</v>
      </c>
      <c r="H762" s="86">
        <v>497.27994157000001</v>
      </c>
      <c r="I762" s="86">
        <v>0</v>
      </c>
      <c r="J762" s="86">
        <v>547.00793571999998</v>
      </c>
      <c r="K762" s="86">
        <v>646.46392403000004</v>
      </c>
      <c r="L762" s="86">
        <v>745.91991235</v>
      </c>
    </row>
    <row r="763" spans="1:12" ht="12.75" customHeight="1" x14ac:dyDescent="0.2">
      <c r="A763" s="85" t="s">
        <v>182</v>
      </c>
      <c r="B763" s="85">
        <v>10</v>
      </c>
      <c r="C763" s="86">
        <v>987.39367293999999</v>
      </c>
      <c r="D763" s="86">
        <v>982.50115244000006</v>
      </c>
      <c r="E763" s="86">
        <v>0</v>
      </c>
      <c r="F763" s="86">
        <v>98.25011524</v>
      </c>
      <c r="G763" s="86">
        <v>245.62528811000001</v>
      </c>
      <c r="H763" s="86">
        <v>491.25057622000003</v>
      </c>
      <c r="I763" s="86">
        <v>0</v>
      </c>
      <c r="J763" s="86">
        <v>540.37563383999998</v>
      </c>
      <c r="K763" s="86">
        <v>638.62574909</v>
      </c>
      <c r="L763" s="86">
        <v>736.87586433000001</v>
      </c>
    </row>
    <row r="764" spans="1:12" ht="12.75" customHeight="1" x14ac:dyDescent="0.2">
      <c r="A764" s="85" t="s">
        <v>182</v>
      </c>
      <c r="B764" s="85">
        <v>11</v>
      </c>
      <c r="C764" s="86">
        <v>998.06003850000002</v>
      </c>
      <c r="D764" s="86">
        <v>992.99711252999998</v>
      </c>
      <c r="E764" s="86">
        <v>0</v>
      </c>
      <c r="F764" s="86">
        <v>99.299711250000001</v>
      </c>
      <c r="G764" s="86">
        <v>248.24927812999999</v>
      </c>
      <c r="H764" s="86">
        <v>496.49855626999999</v>
      </c>
      <c r="I764" s="86">
        <v>0</v>
      </c>
      <c r="J764" s="86">
        <v>546.14841189000003</v>
      </c>
      <c r="K764" s="86">
        <v>645.44812314000001</v>
      </c>
      <c r="L764" s="86">
        <v>744.74783439999999</v>
      </c>
    </row>
    <row r="765" spans="1:12" ht="12.75" customHeight="1" x14ac:dyDescent="0.2">
      <c r="A765" s="85" t="s">
        <v>182</v>
      </c>
      <c r="B765" s="85">
        <v>12</v>
      </c>
      <c r="C765" s="86">
        <v>1015.75895341</v>
      </c>
      <c r="D765" s="86">
        <v>1010.5893084</v>
      </c>
      <c r="E765" s="86">
        <v>0</v>
      </c>
      <c r="F765" s="86">
        <v>101.05893084</v>
      </c>
      <c r="G765" s="86">
        <v>252.64732710000001</v>
      </c>
      <c r="H765" s="86">
        <v>505.29465420000002</v>
      </c>
      <c r="I765" s="86">
        <v>0</v>
      </c>
      <c r="J765" s="86">
        <v>555.82411962000003</v>
      </c>
      <c r="K765" s="86">
        <v>656.88305046000005</v>
      </c>
      <c r="L765" s="86">
        <v>757.94198129999995</v>
      </c>
    </row>
    <row r="766" spans="1:12" ht="12.75" customHeight="1" x14ac:dyDescent="0.2">
      <c r="A766" s="85" t="s">
        <v>182</v>
      </c>
      <c r="B766" s="85">
        <v>13</v>
      </c>
      <c r="C766" s="86">
        <v>1023.58799308</v>
      </c>
      <c r="D766" s="86">
        <v>1018.28673664</v>
      </c>
      <c r="E766" s="86">
        <v>0</v>
      </c>
      <c r="F766" s="86">
        <v>101.82867366000001</v>
      </c>
      <c r="G766" s="86">
        <v>254.57168415999999</v>
      </c>
      <c r="H766" s="86">
        <v>509.14336831999998</v>
      </c>
      <c r="I766" s="86">
        <v>0</v>
      </c>
      <c r="J766" s="86">
        <v>560.05770514999995</v>
      </c>
      <c r="K766" s="86">
        <v>661.88637882</v>
      </c>
      <c r="L766" s="86">
        <v>763.71505248000005</v>
      </c>
    </row>
    <row r="767" spans="1:12" ht="12.75" customHeight="1" x14ac:dyDescent="0.2">
      <c r="A767" s="85" t="s">
        <v>182</v>
      </c>
      <c r="B767" s="85">
        <v>14</v>
      </c>
      <c r="C767" s="86">
        <v>994.55508629999997</v>
      </c>
      <c r="D767" s="86">
        <v>989.39420212000005</v>
      </c>
      <c r="E767" s="86">
        <v>0</v>
      </c>
      <c r="F767" s="86">
        <v>98.939420209999994</v>
      </c>
      <c r="G767" s="86">
        <v>247.34855053000001</v>
      </c>
      <c r="H767" s="86">
        <v>494.69710106000002</v>
      </c>
      <c r="I767" s="86">
        <v>0</v>
      </c>
      <c r="J767" s="86">
        <v>544.16681116999996</v>
      </c>
      <c r="K767" s="86">
        <v>643.10623138000005</v>
      </c>
      <c r="L767" s="86">
        <v>742.04565159000003</v>
      </c>
    </row>
    <row r="768" spans="1:12" ht="12.75" customHeight="1" x14ac:dyDescent="0.2">
      <c r="A768" s="85" t="s">
        <v>182</v>
      </c>
      <c r="B768" s="85">
        <v>15</v>
      </c>
      <c r="C768" s="86">
        <v>948.41292794000003</v>
      </c>
      <c r="D768" s="86">
        <v>943.42981339000005</v>
      </c>
      <c r="E768" s="86">
        <v>0</v>
      </c>
      <c r="F768" s="86">
        <v>94.342981339999994</v>
      </c>
      <c r="G768" s="86">
        <v>235.85745334999999</v>
      </c>
      <c r="H768" s="86">
        <v>471.71490669999997</v>
      </c>
      <c r="I768" s="86">
        <v>0</v>
      </c>
      <c r="J768" s="86">
        <v>518.88639736000005</v>
      </c>
      <c r="K768" s="86">
        <v>613.22937869999998</v>
      </c>
      <c r="L768" s="86">
        <v>707.57236004000004</v>
      </c>
    </row>
    <row r="769" spans="1:12" ht="12.75" customHeight="1" x14ac:dyDescent="0.2">
      <c r="A769" s="85" t="s">
        <v>182</v>
      </c>
      <c r="B769" s="85">
        <v>16</v>
      </c>
      <c r="C769" s="86">
        <v>881.02239933999999</v>
      </c>
      <c r="D769" s="86">
        <v>876.56805215999998</v>
      </c>
      <c r="E769" s="86">
        <v>0</v>
      </c>
      <c r="F769" s="86">
        <v>87.656805219999995</v>
      </c>
      <c r="G769" s="86">
        <v>219.14201303999999</v>
      </c>
      <c r="H769" s="86">
        <v>438.28402607999999</v>
      </c>
      <c r="I769" s="86">
        <v>0</v>
      </c>
      <c r="J769" s="86">
        <v>482.11242869</v>
      </c>
      <c r="K769" s="86">
        <v>569.76923390000002</v>
      </c>
      <c r="L769" s="86">
        <v>657.42603912000004</v>
      </c>
    </row>
    <row r="770" spans="1:12" ht="12.75" customHeight="1" x14ac:dyDescent="0.2">
      <c r="A770" s="85" t="s">
        <v>182</v>
      </c>
      <c r="B770" s="85">
        <v>17</v>
      </c>
      <c r="C770" s="86">
        <v>793.78085113999998</v>
      </c>
      <c r="D770" s="86">
        <v>789.94488955999998</v>
      </c>
      <c r="E770" s="86">
        <v>0</v>
      </c>
      <c r="F770" s="86">
        <v>78.994488959999998</v>
      </c>
      <c r="G770" s="86">
        <v>197.48622238999999</v>
      </c>
      <c r="H770" s="86">
        <v>394.97244477999999</v>
      </c>
      <c r="I770" s="86">
        <v>0</v>
      </c>
      <c r="J770" s="86">
        <v>434.46968926</v>
      </c>
      <c r="K770" s="86">
        <v>513.46417821</v>
      </c>
      <c r="L770" s="86">
        <v>592.45866717000001</v>
      </c>
    </row>
    <row r="771" spans="1:12" ht="12.75" customHeight="1" x14ac:dyDescent="0.2">
      <c r="A771" s="85" t="s">
        <v>182</v>
      </c>
      <c r="B771" s="85">
        <v>18</v>
      </c>
      <c r="C771" s="86">
        <v>710.17582701000003</v>
      </c>
      <c r="D771" s="86">
        <v>706.51134099000001</v>
      </c>
      <c r="E771" s="86">
        <v>0</v>
      </c>
      <c r="F771" s="86">
        <v>70.651134099999993</v>
      </c>
      <c r="G771" s="86">
        <v>176.62783525</v>
      </c>
      <c r="H771" s="86">
        <v>353.25567050000001</v>
      </c>
      <c r="I771" s="86">
        <v>0</v>
      </c>
      <c r="J771" s="86">
        <v>388.58123754000002</v>
      </c>
      <c r="K771" s="86">
        <v>459.23237164</v>
      </c>
      <c r="L771" s="86">
        <v>529.88350574000003</v>
      </c>
    </row>
    <row r="772" spans="1:12" ht="12.75" customHeight="1" x14ac:dyDescent="0.2">
      <c r="A772" s="85" t="s">
        <v>182</v>
      </c>
      <c r="B772" s="85">
        <v>19</v>
      </c>
      <c r="C772" s="86">
        <v>668.23435280000001</v>
      </c>
      <c r="D772" s="86">
        <v>664.45877307000001</v>
      </c>
      <c r="E772" s="86">
        <v>0</v>
      </c>
      <c r="F772" s="86">
        <v>66.44587731</v>
      </c>
      <c r="G772" s="86">
        <v>166.11469327</v>
      </c>
      <c r="H772" s="86">
        <v>332.22938654000001</v>
      </c>
      <c r="I772" s="86">
        <v>0</v>
      </c>
      <c r="J772" s="86">
        <v>365.45232519000001</v>
      </c>
      <c r="K772" s="86">
        <v>431.89820250000002</v>
      </c>
      <c r="L772" s="86">
        <v>498.34407979999997</v>
      </c>
    </row>
    <row r="773" spans="1:12" ht="12.75" customHeight="1" x14ac:dyDescent="0.2">
      <c r="A773" s="85" t="s">
        <v>182</v>
      </c>
      <c r="B773" s="85">
        <v>20</v>
      </c>
      <c r="C773" s="86">
        <v>670.02578634999998</v>
      </c>
      <c r="D773" s="86">
        <v>666.24499315000003</v>
      </c>
      <c r="E773" s="86">
        <v>0</v>
      </c>
      <c r="F773" s="86">
        <v>66.624499319999998</v>
      </c>
      <c r="G773" s="86">
        <v>166.56124829000001</v>
      </c>
      <c r="H773" s="86">
        <v>333.12249658000002</v>
      </c>
      <c r="I773" s="86">
        <v>0</v>
      </c>
      <c r="J773" s="86">
        <v>366.43474622999997</v>
      </c>
      <c r="K773" s="86">
        <v>433.05924555000001</v>
      </c>
      <c r="L773" s="86">
        <v>499.68374485999999</v>
      </c>
    </row>
    <row r="774" spans="1:12" ht="12.75" customHeight="1" x14ac:dyDescent="0.2">
      <c r="A774" s="85" t="s">
        <v>182</v>
      </c>
      <c r="B774" s="85">
        <v>21</v>
      </c>
      <c r="C774" s="86">
        <v>684.53248197000005</v>
      </c>
      <c r="D774" s="86">
        <v>681.02505052000004</v>
      </c>
      <c r="E774" s="86">
        <v>0</v>
      </c>
      <c r="F774" s="86">
        <v>68.102505050000005</v>
      </c>
      <c r="G774" s="86">
        <v>170.25626263000001</v>
      </c>
      <c r="H774" s="86">
        <v>340.51252526000002</v>
      </c>
      <c r="I774" s="86">
        <v>0</v>
      </c>
      <c r="J774" s="86">
        <v>374.56377779000002</v>
      </c>
      <c r="K774" s="86">
        <v>442.66628284000001</v>
      </c>
      <c r="L774" s="86">
        <v>510.76878789</v>
      </c>
    </row>
    <row r="775" spans="1:12" ht="12.75" customHeight="1" x14ac:dyDescent="0.2">
      <c r="A775" s="85" t="s">
        <v>182</v>
      </c>
      <c r="B775" s="85">
        <v>22</v>
      </c>
      <c r="C775" s="86">
        <v>698.01466102999996</v>
      </c>
      <c r="D775" s="86">
        <v>694.60560225999996</v>
      </c>
      <c r="E775" s="86">
        <v>0</v>
      </c>
      <c r="F775" s="86">
        <v>69.460560229999999</v>
      </c>
      <c r="G775" s="86">
        <v>173.65140056999999</v>
      </c>
      <c r="H775" s="86">
        <v>347.30280112999998</v>
      </c>
      <c r="I775" s="86">
        <v>0</v>
      </c>
      <c r="J775" s="86">
        <v>382.03308124</v>
      </c>
      <c r="K775" s="86">
        <v>451.49364147</v>
      </c>
      <c r="L775" s="86">
        <v>520.9542017</v>
      </c>
    </row>
    <row r="776" spans="1:12" ht="12.75" customHeight="1" x14ac:dyDescent="0.2">
      <c r="A776" s="85" t="s">
        <v>182</v>
      </c>
      <c r="B776" s="85">
        <v>23</v>
      </c>
      <c r="C776" s="86">
        <v>758.8932337</v>
      </c>
      <c r="D776" s="86">
        <v>755.30662863999999</v>
      </c>
      <c r="E776" s="86">
        <v>0</v>
      </c>
      <c r="F776" s="86">
        <v>75.530662860000007</v>
      </c>
      <c r="G776" s="86">
        <v>188.82665716</v>
      </c>
      <c r="H776" s="86">
        <v>377.65331431999999</v>
      </c>
      <c r="I776" s="86">
        <v>0</v>
      </c>
      <c r="J776" s="86">
        <v>415.41864575</v>
      </c>
      <c r="K776" s="86">
        <v>490.94930862000001</v>
      </c>
      <c r="L776" s="86">
        <v>566.47997148000002</v>
      </c>
    </row>
    <row r="777" spans="1:12" ht="12.75" customHeight="1" x14ac:dyDescent="0.2">
      <c r="A777" s="85" t="s">
        <v>182</v>
      </c>
      <c r="B777" s="85">
        <v>24</v>
      </c>
      <c r="C777" s="86">
        <v>884.76164084000004</v>
      </c>
      <c r="D777" s="86">
        <v>880.55767242000002</v>
      </c>
      <c r="E777" s="86">
        <v>0</v>
      </c>
      <c r="F777" s="86">
        <v>88.055767239999994</v>
      </c>
      <c r="G777" s="86">
        <v>220.13941811000001</v>
      </c>
      <c r="H777" s="86">
        <v>440.27883621000001</v>
      </c>
      <c r="I777" s="86">
        <v>0</v>
      </c>
      <c r="J777" s="86">
        <v>484.30671983000002</v>
      </c>
      <c r="K777" s="86">
        <v>572.36248707000004</v>
      </c>
      <c r="L777" s="86">
        <v>660.41825431999996</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mc:AlternateContent xmlns:mc="http://schemas.openxmlformats.org/markup-compatibility/2006">
      <mc:Choice Requires="x14">
        <oleObject progId="Equation.3" shapeId="1039"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39" r:id="rId32"/>
      </mc:Fallback>
    </mc:AlternateContent>
    <mc:AlternateContent xmlns:mc="http://schemas.openxmlformats.org/markup-compatibility/2006">
      <mc:Choice Requires="x14">
        <oleObject progId="Equation.3" shapeId="1040"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40" r:id="rId33"/>
      </mc:Fallback>
    </mc:AlternateContent>
    <mc:AlternateContent xmlns:mc="http://schemas.openxmlformats.org/markup-compatibility/2006">
      <mc:Choice Requires="x14">
        <oleObject progId="Equation.3" shapeId="1041"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41" r:id="rId34"/>
      </mc:Fallback>
    </mc:AlternateContent>
    <mc:AlternateContent xmlns:mc="http://schemas.openxmlformats.org/markup-compatibility/2006">
      <mc:Choice Requires="x14">
        <oleObject progId="Equation.3" shapeId="1042"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42" r:id="rId35"/>
      </mc:Fallback>
    </mc:AlternateContent>
    <mc:AlternateContent xmlns:mc="http://schemas.openxmlformats.org/markup-compatibility/2006">
      <mc:Choice Requires="x14">
        <oleObject progId="Equation.3" shapeId="1043"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43" r:id="rId36"/>
      </mc:Fallback>
    </mc:AlternateContent>
    <mc:AlternateContent xmlns:mc="http://schemas.openxmlformats.org/markup-compatibility/2006">
      <mc:Choice Requires="x14">
        <oleObject progId="Equation.3" shapeId="1044"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44" r:id="rId37"/>
      </mc:Fallback>
    </mc:AlternateContent>
    <mc:AlternateContent xmlns:mc="http://schemas.openxmlformats.org/markup-compatibility/2006">
      <mc:Choice Requires="x14">
        <oleObject progId="Equation.3" shapeId="1045"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45" r:id="rId38"/>
      </mc:Fallback>
    </mc:AlternateContent>
    <mc:AlternateContent xmlns:mc="http://schemas.openxmlformats.org/markup-compatibility/2006">
      <mc:Choice Requires="x14">
        <oleObject progId="Equation.3" shapeId="1046" r:id="rId39">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1046" r:id="rId39"/>
      </mc:Fallback>
    </mc:AlternateContent>
    <mc:AlternateContent xmlns:mc="http://schemas.openxmlformats.org/markup-compatibility/2006">
      <mc:Choice Requires="x14">
        <oleObject progId="Equation.3" shapeId="1047" r:id="rId40">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1047" r:id="rId40"/>
      </mc:Fallback>
    </mc:AlternateContent>
    <mc:AlternateContent xmlns:mc="http://schemas.openxmlformats.org/markup-compatibility/2006">
      <mc:Choice Requires="x14">
        <oleObject progId="Equation.3" shapeId="1048"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48" r:id="rId41"/>
      </mc:Fallback>
    </mc:AlternateContent>
    <mc:AlternateContent xmlns:mc="http://schemas.openxmlformats.org/markup-compatibility/2006">
      <mc:Choice Requires="x14">
        <oleObject progId="Equation.3" shapeId="1049"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49" r:id="rId42"/>
      </mc:Fallback>
    </mc:AlternateContent>
    <mc:AlternateContent xmlns:mc="http://schemas.openxmlformats.org/markup-compatibility/2006">
      <mc:Choice Requires="x14">
        <oleObject progId="Equation.3" shapeId="1050"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50" r:id="rId43"/>
      </mc:Fallback>
    </mc:AlternateContent>
    <mc:AlternateContent xmlns:mc="http://schemas.openxmlformats.org/markup-compatibility/2006">
      <mc:Choice Requires="x14">
        <oleObject progId="Equation.3" shapeId="1051"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51" r:id="rId44"/>
      </mc:Fallback>
    </mc:AlternateContent>
    <mc:AlternateContent xmlns:mc="http://schemas.openxmlformats.org/markup-compatibility/2006">
      <mc:Choice Requires="x14">
        <oleObject progId="Equation.3" shapeId="1052"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52" r:id="rId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2018-11-16T10:41:01Z</dcterms:modified>
</cp:coreProperties>
</file>